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2780" yWindow="2440" windowWidth="34640" windowHeight="20040" activeTab="4"/>
  </bookViews>
  <sheets>
    <sheet name="Oykjamyra" sheetId="1" r:id="rId1"/>
    <sheet name="Dalmutladdo" sheetId="2" r:id="rId2"/>
    <sheet name="Barheivatn" sheetId="3" r:id="rId3"/>
    <sheet name="latlon" sheetId="4" r:id="rId4"/>
    <sheet name="all_prepared" sheetId="5" r:id="rId5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D4" i="5" l="1"/>
  <c r="AD5" i="5"/>
  <c r="AD6" i="5"/>
  <c r="AD7" i="5"/>
  <c r="AD8" i="5"/>
  <c r="AD9" i="5"/>
  <c r="AD10" i="5"/>
  <c r="AD11" i="5"/>
  <c r="AD12" i="5"/>
  <c r="AD13" i="5"/>
  <c r="AD14" i="5"/>
  <c r="AD15" i="5"/>
  <c r="AD16" i="5"/>
  <c r="AD17" i="5"/>
  <c r="AD18" i="5"/>
  <c r="AD19" i="5"/>
  <c r="AD20" i="5"/>
  <c r="AD21" i="5"/>
  <c r="AD22" i="5"/>
  <c r="AD23" i="5"/>
  <c r="AD24" i="5"/>
  <c r="AD25" i="5"/>
  <c r="AD26" i="5"/>
  <c r="AD27" i="5"/>
  <c r="AD3" i="5"/>
  <c r="AU4" i="5"/>
  <c r="AU5" i="5"/>
  <c r="AU6" i="5"/>
  <c r="AU7" i="5"/>
  <c r="AU8" i="5"/>
  <c r="AU9" i="5"/>
  <c r="AU10" i="5"/>
  <c r="AU11" i="5"/>
  <c r="AU12" i="5"/>
  <c r="AU13" i="5"/>
  <c r="AU14" i="5"/>
  <c r="AU15" i="5"/>
  <c r="AU16" i="5"/>
  <c r="AU17" i="5"/>
  <c r="AU18" i="5"/>
  <c r="AU19" i="5"/>
  <c r="AU20" i="5"/>
  <c r="AU21" i="5"/>
  <c r="AU22" i="5"/>
  <c r="AU23" i="5"/>
  <c r="AU24" i="5"/>
  <c r="AU25" i="5"/>
  <c r="AU26" i="5"/>
  <c r="AU27" i="5"/>
  <c r="AU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3" i="5"/>
  <c r="AO6" i="5"/>
  <c r="AO3" i="5"/>
  <c r="W6" i="5"/>
  <c r="W3" i="5"/>
  <c r="AQ4" i="5"/>
  <c r="AQ5" i="5"/>
  <c r="AQ6" i="5"/>
  <c r="AQ7" i="5"/>
  <c r="AQ8" i="5"/>
  <c r="AQ9" i="5"/>
  <c r="AQ10" i="5"/>
  <c r="AQ11" i="5"/>
  <c r="AQ12" i="5"/>
  <c r="AQ13" i="5"/>
  <c r="AQ14" i="5"/>
  <c r="AQ15" i="5"/>
  <c r="AQ16" i="5"/>
  <c r="AQ17" i="5"/>
  <c r="AQ18" i="5"/>
  <c r="AQ19" i="5"/>
  <c r="AQ20" i="5"/>
  <c r="AQ21" i="5"/>
  <c r="AQ22" i="5"/>
  <c r="AQ23" i="5"/>
  <c r="AQ24" i="5"/>
  <c r="AQ25" i="5"/>
  <c r="AQ26" i="5"/>
  <c r="AQ27" i="5"/>
  <c r="AQ28" i="5"/>
  <c r="AQ29" i="5"/>
  <c r="AQ30" i="5"/>
  <c r="AQ31" i="5"/>
  <c r="AQ32" i="5"/>
  <c r="AQ33" i="5"/>
  <c r="AQ34" i="5"/>
  <c r="AQ35" i="5"/>
  <c r="AQ36" i="5"/>
  <c r="AQ37" i="5"/>
  <c r="AQ38" i="5"/>
  <c r="AQ39" i="5"/>
  <c r="AQ40" i="5"/>
  <c r="AQ41" i="5"/>
  <c r="AQ42" i="5"/>
  <c r="AQ43" i="5"/>
  <c r="AP4" i="5"/>
  <c r="AP5" i="5"/>
  <c r="AP6" i="5"/>
  <c r="AP7" i="5"/>
  <c r="AP8" i="5"/>
  <c r="AP9" i="5"/>
  <c r="AP10" i="5"/>
  <c r="AP11" i="5"/>
  <c r="AP12" i="5"/>
  <c r="AP13" i="5"/>
  <c r="AP14" i="5"/>
  <c r="AP15" i="5"/>
  <c r="AP16" i="5"/>
  <c r="AP17" i="5"/>
  <c r="AP18" i="5"/>
  <c r="AP19" i="5"/>
  <c r="AP20" i="5"/>
  <c r="AP21" i="5"/>
  <c r="AP22" i="5"/>
  <c r="AP23" i="5"/>
  <c r="AP24" i="5"/>
  <c r="AP25" i="5"/>
  <c r="AP26" i="5"/>
  <c r="AP27" i="5"/>
  <c r="AP28" i="5"/>
  <c r="AP29" i="5"/>
  <c r="AP30" i="5"/>
  <c r="AP31" i="5"/>
  <c r="AP32" i="5"/>
  <c r="AP33" i="5"/>
  <c r="AP34" i="5"/>
  <c r="AP35" i="5"/>
  <c r="AP36" i="5"/>
  <c r="AP37" i="5"/>
  <c r="AP38" i="5"/>
  <c r="AP39" i="5"/>
  <c r="AP40" i="5"/>
  <c r="AP41" i="5"/>
  <c r="AP42" i="5"/>
  <c r="AP43" i="5"/>
  <c r="Z4" i="5"/>
  <c r="Z5" i="5"/>
  <c r="Z6" i="5"/>
  <c r="Z7" i="5"/>
  <c r="Z8" i="5"/>
  <c r="Z9" i="5"/>
  <c r="Z10" i="5"/>
  <c r="Z11" i="5"/>
  <c r="Z12" i="5"/>
  <c r="Z13" i="5"/>
  <c r="Z14" i="5"/>
  <c r="Z15" i="5"/>
  <c r="Z16" i="5"/>
  <c r="Z17" i="5"/>
  <c r="Z18" i="5"/>
  <c r="Z19" i="5"/>
  <c r="Z20" i="5"/>
  <c r="Z21" i="5"/>
  <c r="Z22" i="5"/>
  <c r="Z23" i="5"/>
  <c r="Z24" i="5"/>
  <c r="Z25" i="5"/>
  <c r="Z26" i="5"/>
  <c r="Z27" i="5"/>
  <c r="Z28" i="5"/>
  <c r="Z29" i="5"/>
  <c r="Z30" i="5"/>
  <c r="Z31" i="5"/>
  <c r="Z32" i="5"/>
  <c r="Z33" i="5"/>
  <c r="Z34" i="5"/>
  <c r="Z35" i="5"/>
  <c r="Z36" i="5"/>
  <c r="Z37" i="5"/>
  <c r="Z38" i="5"/>
  <c r="Z39" i="5"/>
  <c r="Z40" i="5"/>
  <c r="Z41" i="5"/>
  <c r="Z42" i="5"/>
  <c r="Z43" i="5"/>
  <c r="Z44" i="5"/>
  <c r="Z45" i="5"/>
  <c r="Z46" i="5"/>
  <c r="Z47" i="5"/>
  <c r="Z48" i="5"/>
  <c r="Z49" i="5"/>
  <c r="Z50" i="5"/>
  <c r="Z51" i="5"/>
  <c r="Z52" i="5"/>
  <c r="Z53" i="5"/>
  <c r="Z54" i="5"/>
  <c r="Z55" i="5"/>
  <c r="Z56" i="5"/>
  <c r="Z57" i="5"/>
  <c r="Z58" i="5"/>
  <c r="Z59" i="5"/>
  <c r="Z60" i="5"/>
  <c r="Z61" i="5"/>
  <c r="Z62" i="5"/>
  <c r="Z63" i="5"/>
  <c r="Z64" i="5"/>
  <c r="Z65" i="5"/>
  <c r="Z66" i="5"/>
  <c r="Z67" i="5"/>
  <c r="Z68" i="5"/>
  <c r="Z69" i="5"/>
  <c r="Z70" i="5"/>
  <c r="Z71" i="5"/>
  <c r="Z72" i="5"/>
  <c r="Z73" i="5"/>
  <c r="Z74" i="5"/>
  <c r="Y4" i="5"/>
  <c r="Y5" i="5"/>
  <c r="Y6" i="5"/>
  <c r="Y7" i="5"/>
  <c r="Y8" i="5"/>
  <c r="Y9" i="5"/>
  <c r="Y10" i="5"/>
  <c r="Y11" i="5"/>
  <c r="Y12" i="5"/>
  <c r="Y13" i="5"/>
  <c r="Y14" i="5"/>
  <c r="Y15" i="5"/>
  <c r="Y16" i="5"/>
  <c r="Y17" i="5"/>
  <c r="Y18" i="5"/>
  <c r="Y19" i="5"/>
  <c r="Y20" i="5"/>
  <c r="Y21" i="5"/>
  <c r="Y22" i="5"/>
  <c r="Y23" i="5"/>
  <c r="Y24" i="5"/>
  <c r="Y25" i="5"/>
  <c r="Y26" i="5"/>
  <c r="Y27" i="5"/>
  <c r="Y28" i="5"/>
  <c r="Y29" i="5"/>
  <c r="Y30" i="5"/>
  <c r="Y31" i="5"/>
  <c r="Y32" i="5"/>
  <c r="Y33" i="5"/>
  <c r="Y34" i="5"/>
  <c r="Y35" i="5"/>
  <c r="Y36" i="5"/>
  <c r="Y37" i="5"/>
  <c r="Y38" i="5"/>
  <c r="Y39" i="5"/>
  <c r="Y40" i="5"/>
  <c r="Y41" i="5"/>
  <c r="Y42" i="5"/>
  <c r="Y43" i="5"/>
  <c r="Y44" i="5"/>
  <c r="Y45" i="5"/>
  <c r="Y46" i="5"/>
  <c r="Y47" i="5"/>
  <c r="Y48" i="5"/>
  <c r="Y49" i="5"/>
  <c r="Y50" i="5"/>
  <c r="Y51" i="5"/>
  <c r="Y52" i="5"/>
  <c r="Y53" i="5"/>
  <c r="Y54" i="5"/>
  <c r="Y55" i="5"/>
  <c r="Y56" i="5"/>
  <c r="Y57" i="5"/>
  <c r="Y58" i="5"/>
  <c r="Y59" i="5"/>
  <c r="Y60" i="5"/>
  <c r="Y61" i="5"/>
  <c r="Y62" i="5"/>
  <c r="Y63" i="5"/>
  <c r="Y64" i="5"/>
  <c r="Y65" i="5"/>
  <c r="Y66" i="5"/>
  <c r="Y67" i="5"/>
  <c r="Y68" i="5"/>
  <c r="Y69" i="5"/>
  <c r="Y70" i="5"/>
  <c r="Y71" i="5"/>
  <c r="Y72" i="5"/>
  <c r="Y73" i="5"/>
  <c r="Y74" i="5"/>
  <c r="D6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D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AQ3" i="5"/>
  <c r="AP3" i="5"/>
  <c r="Z3" i="5"/>
  <c r="Y3" i="5"/>
  <c r="F3" i="5"/>
  <c r="E3" i="5"/>
</calcChain>
</file>

<file path=xl/sharedStrings.xml><?xml version="1.0" encoding="utf-8"?>
<sst xmlns="http://schemas.openxmlformats.org/spreadsheetml/2006/main" count="86" uniqueCount="32">
  <si>
    <t>Age cal yr BP</t>
  </si>
  <si>
    <t>Reconstructed mean July temp (WA-PLS)</t>
  </si>
  <si>
    <t>Reconstructed annual precipiation (WA-PLS), mm</t>
  </si>
  <si>
    <t>Oykjamyra</t>
  </si>
  <si>
    <t>Dalmutladdo</t>
  </si>
  <si>
    <t>Barheivatn</t>
  </si>
  <si>
    <t>LAT</t>
  </si>
  <si>
    <t>LON</t>
  </si>
  <si>
    <t>tjja</t>
  </si>
  <si>
    <t>pann</t>
  </si>
  <si>
    <t>tjja_arve</t>
  </si>
  <si>
    <t>pann_arve</t>
  </si>
  <si>
    <t>agebp_arve</t>
  </si>
  <si>
    <t>tjja_avg_350BP</t>
  </si>
  <si>
    <t>pann_avg_350BP</t>
  </si>
  <si>
    <t>tjja_anom</t>
  </si>
  <si>
    <t>pann_anom</t>
  </si>
  <si>
    <t>Site ARVE</t>
  </si>
  <si>
    <t>p_e_arve</t>
  </si>
  <si>
    <t>pdjf_arve</t>
  </si>
  <si>
    <t>pjja_arve</t>
  </si>
  <si>
    <t>gdd5_arve</t>
  </si>
  <si>
    <t>alpha_arve</t>
  </si>
  <si>
    <t>tann_arve</t>
  </si>
  <si>
    <t>tdjf_arve</t>
  </si>
  <si>
    <t>SUMMER TEMP</t>
  </si>
  <si>
    <t>PANN</t>
  </si>
  <si>
    <t>pann_mm</t>
  </si>
  <si>
    <t>pjja_mm</t>
  </si>
  <si>
    <t>pdjf_mm</t>
  </si>
  <si>
    <t>ANNUAL TEMP</t>
  </si>
  <si>
    <t>mm/year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</si>
</sst>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name val="Arial"/>
    </font>
    <font>
      <sz val="10"/>
      <name val="Arial"/>
      <family val="2"/>
    </font>
    <font>
      <sz val="12"/>
      <color rgb="FF000000"/>
      <name val="Calibri"/>
    </font>
    <font>
      <sz val="12"/>
      <name val="Arial"/>
    </font>
    <font>
      <b/>
      <sz val="12"/>
      <name val="Arial"/>
    </font>
    <font>
      <u/>
      <sz val="10"/>
      <color theme="10"/>
      <name val="Arial"/>
    </font>
    <font>
      <u/>
      <sz val="10"/>
      <color theme="11"/>
      <name val="Arial"/>
    </font>
    <font>
      <b/>
      <sz val="10"/>
      <name val="Arial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</borders>
  <cellStyleXfs count="59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35">
    <xf numFmtId="0" fontId="0" fillId="0" borderId="0" xfId="0"/>
    <xf numFmtId="0" fontId="0" fillId="0" borderId="0" xfId="0" applyAlignment="1" applyProtection="1">
      <alignment horizontal="left"/>
    </xf>
    <xf numFmtId="0" fontId="0" fillId="0" borderId="0" xfId="0" applyAlignment="1" applyProtection="1">
      <alignment horizontal="right"/>
    </xf>
    <xf numFmtId="1" fontId="0" fillId="0" borderId="0" xfId="0" applyNumberFormat="1" applyProtection="1"/>
    <xf numFmtId="2" fontId="0" fillId="0" borderId="0" xfId="0" applyNumberFormat="1"/>
    <xf numFmtId="1" fontId="0" fillId="0" borderId="0" xfId="0" applyNumberFormat="1"/>
    <xf numFmtId="0" fontId="0" fillId="2" borderId="0" xfId="0" applyFill="1"/>
    <xf numFmtId="0" fontId="1" fillId="2" borderId="0" xfId="0" applyFont="1" applyFill="1"/>
    <xf numFmtId="0" fontId="0" fillId="3" borderId="0" xfId="0" applyFill="1"/>
    <xf numFmtId="0" fontId="1" fillId="3" borderId="0" xfId="0" applyFont="1" applyFill="1"/>
    <xf numFmtId="0" fontId="0" fillId="4" borderId="0" xfId="0" applyFill="1"/>
    <xf numFmtId="0" fontId="1" fillId="4" borderId="0" xfId="0" applyFont="1" applyFill="1"/>
    <xf numFmtId="0" fontId="2" fillId="0" borderId="0" xfId="0" applyFont="1" applyAlignment="1">
      <alignment horizontal="left" vertical="center"/>
    </xf>
    <xf numFmtId="0" fontId="3" fillId="0" borderId="0" xfId="0" applyFont="1"/>
    <xf numFmtId="0" fontId="4" fillId="0" borderId="1" xfId="0" applyFont="1" applyBorder="1"/>
    <xf numFmtId="0" fontId="7" fillId="0" borderId="2" xfId="0" applyFont="1" applyBorder="1"/>
    <xf numFmtId="0" fontId="0" fillId="0" borderId="2" xfId="0" applyBorder="1"/>
    <xf numFmtId="0" fontId="0" fillId="0" borderId="3" xfId="0" applyFill="1" applyBorder="1"/>
    <xf numFmtId="0" fontId="0" fillId="0" borderId="0" xfId="0" applyFont="1" applyFill="1" applyBorder="1"/>
    <xf numFmtId="1" fontId="0" fillId="0" borderId="3" xfId="0" applyNumberFormat="1" applyBorder="1" applyProtection="1"/>
    <xf numFmtId="2" fontId="0" fillId="0" borderId="0" xfId="0" applyNumberFormat="1" applyBorder="1"/>
    <xf numFmtId="0" fontId="0" fillId="0" borderId="0" xfId="0" applyBorder="1"/>
    <xf numFmtId="1" fontId="0" fillId="0" borderId="0" xfId="0" applyNumberFormat="1" applyBorder="1"/>
    <xf numFmtId="0" fontId="0" fillId="0" borderId="0" xfId="0" applyFill="1" applyBorder="1"/>
    <xf numFmtId="1" fontId="0" fillId="0" borderId="4" xfId="0" applyNumberFormat="1" applyBorder="1" applyProtection="1"/>
    <xf numFmtId="2" fontId="0" fillId="0" borderId="5" xfId="0" applyNumberFormat="1" applyBorder="1"/>
    <xf numFmtId="0" fontId="0" fillId="0" borderId="5" xfId="0" applyBorder="1"/>
    <xf numFmtId="1" fontId="0" fillId="0" borderId="5" xfId="0" applyNumberFormat="1" applyBorder="1"/>
    <xf numFmtId="0" fontId="0" fillId="0" borderId="3" xfId="0" applyBorder="1"/>
    <xf numFmtId="0" fontId="0" fillId="0" borderId="0" xfId="0" applyBorder="1" applyAlignment="1" applyProtection="1">
      <alignment horizontal="left"/>
    </xf>
    <xf numFmtId="0" fontId="0" fillId="0" borderId="0" xfId="0" applyBorder="1" applyAlignment="1" applyProtection="1">
      <alignment horizontal="right"/>
    </xf>
    <xf numFmtId="0" fontId="0" fillId="0" borderId="4" xfId="0" applyBorder="1"/>
    <xf numFmtId="0" fontId="8" fillId="0" borderId="0" xfId="0" applyFont="1"/>
    <xf numFmtId="0" fontId="8" fillId="0" borderId="0" xfId="0" applyFont="1" applyBorder="1"/>
    <xf numFmtId="0" fontId="0" fillId="0" borderId="6" xfId="0" applyBorder="1"/>
  </cellXfs>
  <cellStyles count="5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Normal" xfId="0" builtinId="0"/>
  </cellStyles>
  <dxfs count="0"/>
  <tableStyles count="0" defaultTableStyle="TableStyleMedium2" defaultPivotStyle="PivotStyleLight16"/>
  <colors>
    <mruColors>
      <color rgb="FFBE32B3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>
                <a:latin typeface="Arial"/>
                <a:cs typeface="Arial"/>
              </a:rPr>
              <a:t>OYKJAMYRA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2773403324584"/>
          <c:y val="0.157291804041736"/>
          <c:w val="0.824571084864392"/>
          <c:h val="0.742478569489159"/>
        </c:manualLayout>
      </c:layout>
      <c:scatterChart>
        <c:scatterStyle val="lineMarker"/>
        <c:varyColors val="0"/>
        <c:ser>
          <c:idx val="0"/>
          <c:order val="0"/>
          <c:spPr>
            <a:ln w="25400" cap="flat">
              <a:solidFill>
                <a:schemeClr val="accent1">
                  <a:shade val="95000"/>
                  <a:satMod val="105000"/>
                </a:schemeClr>
              </a:solidFill>
            </a:ln>
          </c:spPr>
          <c:marker>
            <c:symbol val="none"/>
          </c:marker>
          <c:xVal>
            <c:numRef>
              <c:f>all_prepared!$A$3:$A$85</c:f>
              <c:numCache>
                <c:formatCode>0</c:formatCode>
                <c:ptCount val="83"/>
                <c:pt idx="0">
                  <c:v>-75.26838684082031</c:v>
                </c:pt>
                <c:pt idx="1">
                  <c:v>-16.69927215576172</c:v>
                </c:pt>
                <c:pt idx="2">
                  <c:v>46.00603103637695</c:v>
                </c:pt>
                <c:pt idx="3">
                  <c:v>109.1968460083008</c:v>
                </c:pt>
                <c:pt idx="4">
                  <c:v>173.1248779296875</c:v>
                </c:pt>
                <c:pt idx="5">
                  <c:v>238.0418243408203</c:v>
                </c:pt>
                <c:pt idx="6">
                  <c:v>270.9497985839844</c:v>
                </c:pt>
                <c:pt idx="7">
                  <c:v>337.8220520019531</c:v>
                </c:pt>
                <c:pt idx="8">
                  <c:v>406.3124694824219</c:v>
                </c:pt>
                <c:pt idx="9">
                  <c:v>476.6727294921875</c:v>
                </c:pt>
                <c:pt idx="10">
                  <c:v>549.147216796875</c:v>
                </c:pt>
                <c:pt idx="11">
                  <c:v>623.9368286132812</c:v>
                </c:pt>
                <c:pt idx="12">
                  <c:v>701.2271118164062</c:v>
                </c:pt>
                <c:pt idx="13">
                  <c:v>781.203369140625</c:v>
                </c:pt>
                <c:pt idx="14">
                  <c:v>864.051025390625</c:v>
                </c:pt>
                <c:pt idx="15">
                  <c:v>949.9553833007812</c:v>
                </c:pt>
                <c:pt idx="16">
                  <c:v>1039.101928710937</c:v>
                </c:pt>
                <c:pt idx="17">
                  <c:v>1131.675903320312</c:v>
                </c:pt>
                <c:pt idx="18">
                  <c:v>1227.86279296875</c:v>
                </c:pt>
                <c:pt idx="19">
                  <c:v>1327.847900390625</c:v>
                </c:pt>
                <c:pt idx="20">
                  <c:v>1431.816772460937</c:v>
                </c:pt>
                <c:pt idx="21">
                  <c:v>1539.95458984375</c:v>
                </c:pt>
                <c:pt idx="22">
                  <c:v>1652.433349609375</c:v>
                </c:pt>
                <c:pt idx="23">
                  <c:v>1769.346923828125</c:v>
                </c:pt>
                <c:pt idx="24">
                  <c:v>1890.760620117187</c:v>
                </c:pt>
                <c:pt idx="25">
                  <c:v>2016.739990234375</c:v>
                </c:pt>
                <c:pt idx="26">
                  <c:v>2147.350341796875</c:v>
                </c:pt>
                <c:pt idx="27">
                  <c:v>2282.6572265625</c:v>
                </c:pt>
                <c:pt idx="28">
                  <c:v>2422.72607421875</c:v>
                </c:pt>
                <c:pt idx="29">
                  <c:v>2567.6220703125</c:v>
                </c:pt>
                <c:pt idx="30">
                  <c:v>2717.41064453125</c:v>
                </c:pt>
                <c:pt idx="31">
                  <c:v>2872.1572265625</c:v>
                </c:pt>
                <c:pt idx="32">
                  <c:v>3031.927490234375</c:v>
                </c:pt>
                <c:pt idx="33">
                  <c:v>3196.78662109375</c:v>
                </c:pt>
                <c:pt idx="34">
                  <c:v>3366.765869140625</c:v>
                </c:pt>
                <c:pt idx="35">
                  <c:v>3541.6982421875</c:v>
                </c:pt>
                <c:pt idx="36">
                  <c:v>3721.3447265625</c:v>
                </c:pt>
                <c:pt idx="37">
                  <c:v>3905.4658203125</c:v>
                </c:pt>
                <c:pt idx="38">
                  <c:v>4093.822509765625</c:v>
                </c:pt>
                <c:pt idx="39">
                  <c:v>4286.17529296875</c:v>
                </c:pt>
                <c:pt idx="40">
                  <c:v>4482.28564453125</c:v>
                </c:pt>
                <c:pt idx="41">
                  <c:v>4681.91357421875</c:v>
                </c:pt>
                <c:pt idx="42">
                  <c:v>4884.81982421875</c:v>
                </c:pt>
                <c:pt idx="43">
                  <c:v>5090.76611328125</c:v>
                </c:pt>
                <c:pt idx="44">
                  <c:v>5299.51220703125</c:v>
                </c:pt>
                <c:pt idx="45">
                  <c:v>5510.8193359375</c:v>
                </c:pt>
                <c:pt idx="46">
                  <c:v>5724.4296875</c:v>
                </c:pt>
                <c:pt idx="47">
                  <c:v>5939.9775390625</c:v>
                </c:pt>
                <c:pt idx="48">
                  <c:v>6157.0576171875</c:v>
                </c:pt>
                <c:pt idx="49">
                  <c:v>6375.2646484375</c:v>
                </c:pt>
                <c:pt idx="50">
                  <c:v>6594.19384765625</c:v>
                </c:pt>
                <c:pt idx="51">
                  <c:v>6813.439453125</c:v>
                </c:pt>
                <c:pt idx="52">
                  <c:v>7032.59033203125</c:v>
                </c:pt>
                <c:pt idx="53">
                  <c:v>7251.22021484375</c:v>
                </c:pt>
                <c:pt idx="54">
                  <c:v>7468.89794921875</c:v>
                </c:pt>
                <c:pt idx="55">
                  <c:v>7685.193359375</c:v>
                </c:pt>
                <c:pt idx="56">
                  <c:v>7899.681640625</c:v>
                </c:pt>
                <c:pt idx="57">
                  <c:v>8111.951171875</c:v>
                </c:pt>
                <c:pt idx="58">
                  <c:v>8321.61328125</c:v>
                </c:pt>
                <c:pt idx="59">
                  <c:v>8528.5732421875</c:v>
                </c:pt>
                <c:pt idx="60">
                  <c:v>8732.951171875</c:v>
                </c:pt>
                <c:pt idx="61">
                  <c:v>8934.8671875</c:v>
                </c:pt>
                <c:pt idx="62">
                  <c:v>9134.443359375</c:v>
                </c:pt>
                <c:pt idx="63">
                  <c:v>9331.7939453125</c:v>
                </c:pt>
                <c:pt idx="64">
                  <c:v>9527.0322265625</c:v>
                </c:pt>
                <c:pt idx="65">
                  <c:v>9720.271484375</c:v>
                </c:pt>
                <c:pt idx="66">
                  <c:v>9911.6259765625</c:v>
                </c:pt>
                <c:pt idx="67">
                  <c:v>10101.2099609375</c:v>
                </c:pt>
                <c:pt idx="68">
                  <c:v>10289.1357421875</c:v>
                </c:pt>
                <c:pt idx="69">
                  <c:v>10475.517578125</c:v>
                </c:pt>
                <c:pt idx="70">
                  <c:v>10660.46875</c:v>
                </c:pt>
                <c:pt idx="71">
                  <c:v>10844.103515625</c:v>
                </c:pt>
                <c:pt idx="72">
                  <c:v>11026.53515625</c:v>
                </c:pt>
                <c:pt idx="73">
                  <c:v>11207.876953125</c:v>
                </c:pt>
                <c:pt idx="74">
                  <c:v>11298.0</c:v>
                </c:pt>
                <c:pt idx="75">
                  <c:v>11388.2431640625</c:v>
                </c:pt>
                <c:pt idx="76">
                  <c:v>11478.0</c:v>
                </c:pt>
                <c:pt idx="77">
                  <c:v>11567.7470703125</c:v>
                </c:pt>
                <c:pt idx="78">
                  <c:v>11657.2109375</c:v>
                </c:pt>
                <c:pt idx="79">
                  <c:v>11746.501953125</c:v>
                </c:pt>
                <c:pt idx="80">
                  <c:v>11835.6337890625</c:v>
                </c:pt>
                <c:pt idx="81">
                  <c:v>11924.6181640625</c:v>
                </c:pt>
                <c:pt idx="82">
                  <c:v>12013.4658203125</c:v>
                </c:pt>
              </c:numCache>
            </c:numRef>
          </c:xVal>
          <c:yVal>
            <c:numRef>
              <c:f>all_prepared!$E$3:$E$85</c:f>
              <c:numCache>
                <c:formatCode>0.00</c:formatCode>
                <c:ptCount val="83"/>
                <c:pt idx="0">
                  <c:v>0.3498625</c:v>
                </c:pt>
                <c:pt idx="1">
                  <c:v>0.158962499999999</c:v>
                </c:pt>
                <c:pt idx="2">
                  <c:v>0.126962500000001</c:v>
                </c:pt>
                <c:pt idx="3">
                  <c:v>-0.2269375</c:v>
                </c:pt>
                <c:pt idx="4">
                  <c:v>-0.209137499999999</c:v>
                </c:pt>
                <c:pt idx="5">
                  <c:v>0.3728625</c:v>
                </c:pt>
                <c:pt idx="6">
                  <c:v>0.0334625000000006</c:v>
                </c:pt>
                <c:pt idx="7">
                  <c:v>-0.606037499999999</c:v>
                </c:pt>
                <c:pt idx="8">
                  <c:v>0.237562500000001</c:v>
                </c:pt>
                <c:pt idx="9">
                  <c:v>0.5330625</c:v>
                </c:pt>
                <c:pt idx="10">
                  <c:v>0.160662500000001</c:v>
                </c:pt>
                <c:pt idx="11">
                  <c:v>0.1001625</c:v>
                </c:pt>
                <c:pt idx="12">
                  <c:v>0.0542625000000001</c:v>
                </c:pt>
                <c:pt idx="13">
                  <c:v>-0.129837499999999</c:v>
                </c:pt>
                <c:pt idx="14">
                  <c:v>-0.4207375</c:v>
                </c:pt>
                <c:pt idx="15">
                  <c:v>0.481662500000001</c:v>
                </c:pt>
                <c:pt idx="16">
                  <c:v>0.7317625</c:v>
                </c:pt>
                <c:pt idx="17">
                  <c:v>1.0426625</c:v>
                </c:pt>
                <c:pt idx="18">
                  <c:v>0.8216625</c:v>
                </c:pt>
                <c:pt idx="19">
                  <c:v>1.0430625</c:v>
                </c:pt>
                <c:pt idx="20">
                  <c:v>0.678862500000001</c:v>
                </c:pt>
                <c:pt idx="21">
                  <c:v>0.6326625</c:v>
                </c:pt>
                <c:pt idx="22">
                  <c:v>0.7716625</c:v>
                </c:pt>
                <c:pt idx="23">
                  <c:v>0.5442625</c:v>
                </c:pt>
                <c:pt idx="24">
                  <c:v>1.122562500000001</c:v>
                </c:pt>
                <c:pt idx="25">
                  <c:v>1.174362500000001</c:v>
                </c:pt>
                <c:pt idx="26">
                  <c:v>-0.507137499999999</c:v>
                </c:pt>
                <c:pt idx="27">
                  <c:v>1.4515625</c:v>
                </c:pt>
                <c:pt idx="28">
                  <c:v>-0.1928375</c:v>
                </c:pt>
                <c:pt idx="29">
                  <c:v>0.4207625</c:v>
                </c:pt>
                <c:pt idx="30">
                  <c:v>0.7349625</c:v>
                </c:pt>
                <c:pt idx="31">
                  <c:v>1.473862500000001</c:v>
                </c:pt>
                <c:pt idx="32">
                  <c:v>1.102862500000001</c:v>
                </c:pt>
                <c:pt idx="33">
                  <c:v>0.8180625</c:v>
                </c:pt>
                <c:pt idx="34">
                  <c:v>0.6838625</c:v>
                </c:pt>
                <c:pt idx="35">
                  <c:v>0.8711625</c:v>
                </c:pt>
                <c:pt idx="36">
                  <c:v>0.7533625</c:v>
                </c:pt>
                <c:pt idx="37">
                  <c:v>0.0154624999999999</c:v>
                </c:pt>
                <c:pt idx="38">
                  <c:v>1.0125625</c:v>
                </c:pt>
                <c:pt idx="39">
                  <c:v>0.458662500000001</c:v>
                </c:pt>
                <c:pt idx="40">
                  <c:v>1.033262500000001</c:v>
                </c:pt>
                <c:pt idx="41">
                  <c:v>0.534262500000001</c:v>
                </c:pt>
                <c:pt idx="42">
                  <c:v>1.6625625</c:v>
                </c:pt>
                <c:pt idx="43">
                  <c:v>1.239762500000001</c:v>
                </c:pt>
                <c:pt idx="44">
                  <c:v>1.9436625</c:v>
                </c:pt>
                <c:pt idx="45">
                  <c:v>1.0351625</c:v>
                </c:pt>
                <c:pt idx="46">
                  <c:v>1.517262500000001</c:v>
                </c:pt>
                <c:pt idx="47">
                  <c:v>0.809962500000001</c:v>
                </c:pt>
                <c:pt idx="48">
                  <c:v>0.752162500000001</c:v>
                </c:pt>
                <c:pt idx="49">
                  <c:v>1.601962500000001</c:v>
                </c:pt>
                <c:pt idx="50">
                  <c:v>1.754962499999999</c:v>
                </c:pt>
                <c:pt idx="51">
                  <c:v>1.2166625</c:v>
                </c:pt>
                <c:pt idx="52">
                  <c:v>1.025662500000001</c:v>
                </c:pt>
                <c:pt idx="53">
                  <c:v>0.396162500000001</c:v>
                </c:pt>
                <c:pt idx="54">
                  <c:v>1.3303625</c:v>
                </c:pt>
                <c:pt idx="55">
                  <c:v>1.141562500000001</c:v>
                </c:pt>
                <c:pt idx="56">
                  <c:v>1.190962499999999</c:v>
                </c:pt>
                <c:pt idx="57">
                  <c:v>0.00966250000000101</c:v>
                </c:pt>
                <c:pt idx="58">
                  <c:v>1.2731625</c:v>
                </c:pt>
                <c:pt idx="59">
                  <c:v>0.612562500000001</c:v>
                </c:pt>
                <c:pt idx="60">
                  <c:v>-0.0187375000000003</c:v>
                </c:pt>
                <c:pt idx="61">
                  <c:v>1.1859625</c:v>
                </c:pt>
                <c:pt idx="62">
                  <c:v>-0.417237499999999</c:v>
                </c:pt>
                <c:pt idx="63">
                  <c:v>-0.0636375000000004</c:v>
                </c:pt>
                <c:pt idx="64">
                  <c:v>-0.5083375</c:v>
                </c:pt>
                <c:pt idx="65">
                  <c:v>-0.4584375</c:v>
                </c:pt>
                <c:pt idx="66">
                  <c:v>0.146762499999999</c:v>
                </c:pt>
                <c:pt idx="67">
                  <c:v>-1.4158375</c:v>
                </c:pt>
                <c:pt idx="68">
                  <c:v>-1.279837499999999</c:v>
                </c:pt>
                <c:pt idx="69">
                  <c:v>-1.281437499999999</c:v>
                </c:pt>
                <c:pt idx="70">
                  <c:v>-1.582337499999999</c:v>
                </c:pt>
                <c:pt idx="71">
                  <c:v>-1.4037375</c:v>
                </c:pt>
                <c:pt idx="72">
                  <c:v>-2.0072375</c:v>
                </c:pt>
                <c:pt idx="73">
                  <c:v>-2.1179375</c:v>
                </c:pt>
                <c:pt idx="74">
                  <c:v>-2.3176375</c:v>
                </c:pt>
                <c:pt idx="75">
                  <c:v>-3.039937499999999</c:v>
                </c:pt>
                <c:pt idx="76">
                  <c:v>-2.494937499999999</c:v>
                </c:pt>
                <c:pt idx="77">
                  <c:v>-1.9153375</c:v>
                </c:pt>
                <c:pt idx="78">
                  <c:v>-4.045037499999999</c:v>
                </c:pt>
                <c:pt idx="79">
                  <c:v>-4.0158375</c:v>
                </c:pt>
                <c:pt idx="80">
                  <c:v>-3.754037499999999</c:v>
                </c:pt>
                <c:pt idx="81">
                  <c:v>-3.4938375</c:v>
                </c:pt>
                <c:pt idx="82">
                  <c:v>-4.812237499999999</c:v>
                </c:pt>
              </c:numCache>
            </c:numRef>
          </c:yVal>
          <c:smooth val="0"/>
        </c:ser>
        <c:ser>
          <c:idx val="1"/>
          <c:order val="1"/>
          <c:spPr>
            <a:ln cap="rnd">
              <a:solidFill>
                <a:schemeClr val="accent2"/>
              </a:solidFill>
              <a:bevel/>
            </a:ln>
          </c:spPr>
          <c:marker>
            <c:symbol val="none"/>
          </c:marker>
          <c:xVal>
            <c:numRef>
              <c:f>all_prepared!$G$3:$G$27</c:f>
              <c:numCache>
                <c:formatCode>General</c:formatCode>
                <c:ptCount val="25"/>
                <c:pt idx="0">
                  <c:v>100.0</c:v>
                </c:pt>
                <c:pt idx="1">
                  <c:v>500.0</c:v>
                </c:pt>
                <c:pt idx="2">
                  <c:v>1000.0</c:v>
                </c:pt>
                <c:pt idx="3">
                  <c:v>1500.0</c:v>
                </c:pt>
                <c:pt idx="4">
                  <c:v>2000.0</c:v>
                </c:pt>
                <c:pt idx="5">
                  <c:v>2500.0</c:v>
                </c:pt>
                <c:pt idx="6">
                  <c:v>3000.0</c:v>
                </c:pt>
                <c:pt idx="7">
                  <c:v>3500.0</c:v>
                </c:pt>
                <c:pt idx="8">
                  <c:v>4000.0</c:v>
                </c:pt>
                <c:pt idx="9">
                  <c:v>4500.0</c:v>
                </c:pt>
                <c:pt idx="10">
                  <c:v>5000.0</c:v>
                </c:pt>
                <c:pt idx="11">
                  <c:v>5500.0</c:v>
                </c:pt>
                <c:pt idx="12">
                  <c:v>6000.0</c:v>
                </c:pt>
                <c:pt idx="13">
                  <c:v>6500.0</c:v>
                </c:pt>
                <c:pt idx="14">
                  <c:v>7000.0</c:v>
                </c:pt>
                <c:pt idx="15">
                  <c:v>7500.0</c:v>
                </c:pt>
                <c:pt idx="16">
                  <c:v>8000.0</c:v>
                </c:pt>
                <c:pt idx="17">
                  <c:v>8500.0</c:v>
                </c:pt>
                <c:pt idx="18">
                  <c:v>9000.0</c:v>
                </c:pt>
                <c:pt idx="19">
                  <c:v>9500.0</c:v>
                </c:pt>
                <c:pt idx="20">
                  <c:v>10000.0</c:v>
                </c:pt>
                <c:pt idx="21">
                  <c:v>10500.0</c:v>
                </c:pt>
                <c:pt idx="22">
                  <c:v>11000.0</c:v>
                </c:pt>
                <c:pt idx="23">
                  <c:v>11500.0</c:v>
                </c:pt>
                <c:pt idx="24">
                  <c:v>12000.0</c:v>
                </c:pt>
              </c:numCache>
            </c:numRef>
          </c:xVal>
          <c:yVal>
            <c:numRef>
              <c:f>all_prepared!$S$3:$S$27</c:f>
              <c:numCache>
                <c:formatCode>General</c:formatCode>
                <c:ptCount val="25"/>
                <c:pt idx="0">
                  <c:v>0.0</c:v>
                </c:pt>
                <c:pt idx="1">
                  <c:v>0.208290994167</c:v>
                </c:pt>
                <c:pt idx="2">
                  <c:v>-0.0803168863058</c:v>
                </c:pt>
                <c:pt idx="3">
                  <c:v>-0.874216258526</c:v>
                </c:pt>
                <c:pt idx="4">
                  <c:v>0.24547535181</c:v>
                </c:pt>
                <c:pt idx="5">
                  <c:v>0.186553552747</c:v>
                </c:pt>
                <c:pt idx="6">
                  <c:v>0.0956005603075</c:v>
                </c:pt>
                <c:pt idx="7">
                  <c:v>-0.38162279129</c:v>
                </c:pt>
                <c:pt idx="8">
                  <c:v>0.045158803463</c:v>
                </c:pt>
                <c:pt idx="9">
                  <c:v>0.319021224976</c:v>
                </c:pt>
                <c:pt idx="10">
                  <c:v>0.467915296555</c:v>
                </c:pt>
                <c:pt idx="11">
                  <c:v>0.458593547344</c:v>
                </c:pt>
                <c:pt idx="12">
                  <c:v>0.43841534853</c:v>
                </c:pt>
                <c:pt idx="13">
                  <c:v>0.10335675627</c:v>
                </c:pt>
                <c:pt idx="14">
                  <c:v>0.47202193737</c:v>
                </c:pt>
                <c:pt idx="15">
                  <c:v>0.906206548214</c:v>
                </c:pt>
                <c:pt idx="16">
                  <c:v>0.78756403923</c:v>
                </c:pt>
                <c:pt idx="17">
                  <c:v>0.0681717991829</c:v>
                </c:pt>
                <c:pt idx="18">
                  <c:v>-1.08933889866</c:v>
                </c:pt>
                <c:pt idx="19">
                  <c:v>-0.233110919595</c:v>
                </c:pt>
                <c:pt idx="20">
                  <c:v>-0.803922772408</c:v>
                </c:pt>
                <c:pt idx="21">
                  <c:v>-2.51675057411</c:v>
                </c:pt>
                <c:pt idx="22">
                  <c:v>-1.97768712044</c:v>
                </c:pt>
                <c:pt idx="23">
                  <c:v>-2.37762236595</c:v>
                </c:pt>
                <c:pt idx="24">
                  <c:v>-2.70725393295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085288"/>
        <c:axId val="135856296"/>
      </c:scatterChart>
      <c:valAx>
        <c:axId val="129085288"/>
        <c:scaling>
          <c:orientation val="minMax"/>
          <c:max val="12000.0"/>
          <c:min val="0.0"/>
        </c:scaling>
        <c:delete val="0"/>
        <c:axPos val="b"/>
        <c:numFmt formatCode="0" sourceLinked="1"/>
        <c:majorTickMark val="out"/>
        <c:minorTickMark val="out"/>
        <c:tickLblPos val="low"/>
        <c:spPr>
          <a:ln w="127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b="1" i="0">
                <a:latin typeface="Arial"/>
              </a:defRPr>
            </a:pPr>
            <a:endParaRPr lang="en-US"/>
          </a:p>
        </c:txPr>
        <c:crossAx val="135856296"/>
        <c:crossesAt val="-3.0"/>
        <c:crossBetween val="midCat"/>
        <c:majorUnit val="2000.0"/>
        <c:minorUnit val="1000.0"/>
        <c:dispUnits>
          <c:builtInUnit val="thousands"/>
        </c:dispUnits>
      </c:valAx>
      <c:valAx>
        <c:axId val="135856296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>
                    <a:latin typeface="Arial"/>
                    <a:cs typeface="Arial"/>
                  </a:rPr>
                  <a:t>Temperature Anomaly (ºC)</a:t>
                </a:r>
              </a:p>
            </c:rich>
          </c:tx>
          <c:layout>
            <c:manualLayout>
              <c:xMode val="edge"/>
              <c:yMode val="edge"/>
              <c:x val="0.00277777777777778"/>
              <c:y val="0.210566612590512"/>
            </c:manualLayout>
          </c:layout>
          <c:overlay val="0"/>
        </c:title>
        <c:numFmt formatCode="0" sourceLinked="0"/>
        <c:majorTickMark val="out"/>
        <c:minorTickMark val="out"/>
        <c:tickLblPos val="low"/>
        <c:spPr>
          <a:ln w="6350">
            <a:solidFill>
              <a:schemeClr val="tx1"/>
            </a:solidFill>
          </a:ln>
        </c:spPr>
        <c:txPr>
          <a:bodyPr/>
          <a:lstStyle/>
          <a:p>
            <a:pPr>
              <a:defRPr sz="1000" b="1" i="0">
                <a:latin typeface="Arial"/>
              </a:defRPr>
            </a:pPr>
            <a:endParaRPr lang="en-US"/>
          </a:p>
        </c:txPr>
        <c:crossAx val="129085288"/>
        <c:crosses val="autoZero"/>
        <c:crossBetween val="midCat"/>
        <c:majorUnit val="1.0"/>
        <c:minorUnit val="0.5"/>
      </c:valAx>
      <c:spPr>
        <a:noFill/>
        <a:ln w="9525">
          <a:solidFill>
            <a:schemeClr val="tx1"/>
          </a:solidFill>
        </a:ln>
      </c:spPr>
    </c:plotArea>
    <c:plotVisOnly val="1"/>
    <c:dispBlanksAs val="gap"/>
    <c:showDLblsOverMax val="0"/>
  </c:chart>
  <c:spPr>
    <a:solidFill>
      <a:schemeClr val="bg1"/>
    </a:solidFill>
    <a:ln>
      <a:noFill/>
    </a:ln>
  </c:sp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  <a:latin typeface="Arial"/>
                <a:cs typeface="Arial"/>
              </a:rPr>
              <a:t>OYKJAMYRA</a:t>
            </a:r>
            <a:endParaRPr lang="en-US" sz="1200">
              <a:effectLst/>
              <a:latin typeface="Arial"/>
              <a:cs typeface="Arial"/>
            </a:endParaRPr>
          </a:p>
        </c:rich>
      </c:tx>
      <c:layout>
        <c:manualLayout>
          <c:xMode val="edge"/>
          <c:yMode val="edge"/>
          <c:x val="0.370609646895051"/>
          <c:y val="0.0402010050251256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2773403324584"/>
          <c:y val="0.157291804041736"/>
          <c:w val="0.824571084864392"/>
          <c:h val="0.742478569489159"/>
        </c:manualLayout>
      </c:layout>
      <c:scatterChart>
        <c:scatterStyle val="lineMarker"/>
        <c:varyColors val="0"/>
        <c:ser>
          <c:idx val="0"/>
          <c:order val="0"/>
          <c:spPr>
            <a:ln w="25400" cap="flat">
              <a:solidFill>
                <a:schemeClr val="accent1">
                  <a:shade val="95000"/>
                  <a:satMod val="105000"/>
                </a:schemeClr>
              </a:solidFill>
            </a:ln>
          </c:spPr>
          <c:marker>
            <c:symbol val="none"/>
          </c:marker>
          <c:xVal>
            <c:numRef>
              <c:f>all_prepared!$A$3:$A$85</c:f>
              <c:numCache>
                <c:formatCode>0</c:formatCode>
                <c:ptCount val="83"/>
                <c:pt idx="0">
                  <c:v>-75.26838684082031</c:v>
                </c:pt>
                <c:pt idx="1">
                  <c:v>-16.69927215576172</c:v>
                </c:pt>
                <c:pt idx="2">
                  <c:v>46.00603103637695</c:v>
                </c:pt>
                <c:pt idx="3">
                  <c:v>109.1968460083008</c:v>
                </c:pt>
                <c:pt idx="4">
                  <c:v>173.1248779296875</c:v>
                </c:pt>
                <c:pt idx="5">
                  <c:v>238.0418243408203</c:v>
                </c:pt>
                <c:pt idx="6">
                  <c:v>270.9497985839844</c:v>
                </c:pt>
                <c:pt idx="7">
                  <c:v>337.8220520019531</c:v>
                </c:pt>
                <c:pt idx="8">
                  <c:v>406.3124694824219</c:v>
                </c:pt>
                <c:pt idx="9">
                  <c:v>476.6727294921875</c:v>
                </c:pt>
                <c:pt idx="10">
                  <c:v>549.147216796875</c:v>
                </c:pt>
                <c:pt idx="11">
                  <c:v>623.9368286132812</c:v>
                </c:pt>
                <c:pt idx="12">
                  <c:v>701.2271118164062</c:v>
                </c:pt>
                <c:pt idx="13">
                  <c:v>781.203369140625</c:v>
                </c:pt>
                <c:pt idx="14">
                  <c:v>864.051025390625</c:v>
                </c:pt>
                <c:pt idx="15">
                  <c:v>949.9553833007812</c:v>
                </c:pt>
                <c:pt idx="16">
                  <c:v>1039.101928710937</c:v>
                </c:pt>
                <c:pt idx="17">
                  <c:v>1131.675903320312</c:v>
                </c:pt>
                <c:pt idx="18">
                  <c:v>1227.86279296875</c:v>
                </c:pt>
                <c:pt idx="19">
                  <c:v>1327.847900390625</c:v>
                </c:pt>
                <c:pt idx="20">
                  <c:v>1431.816772460937</c:v>
                </c:pt>
                <c:pt idx="21">
                  <c:v>1539.95458984375</c:v>
                </c:pt>
                <c:pt idx="22">
                  <c:v>1652.433349609375</c:v>
                </c:pt>
                <c:pt idx="23">
                  <c:v>1769.346923828125</c:v>
                </c:pt>
                <c:pt idx="24">
                  <c:v>1890.760620117187</c:v>
                </c:pt>
                <c:pt idx="25">
                  <c:v>2016.739990234375</c:v>
                </c:pt>
                <c:pt idx="26">
                  <c:v>2147.350341796875</c:v>
                </c:pt>
                <c:pt idx="27">
                  <c:v>2282.6572265625</c:v>
                </c:pt>
                <c:pt idx="28">
                  <c:v>2422.72607421875</c:v>
                </c:pt>
                <c:pt idx="29">
                  <c:v>2567.6220703125</c:v>
                </c:pt>
                <c:pt idx="30">
                  <c:v>2717.41064453125</c:v>
                </c:pt>
                <c:pt idx="31">
                  <c:v>2872.1572265625</c:v>
                </c:pt>
                <c:pt idx="32">
                  <c:v>3031.927490234375</c:v>
                </c:pt>
                <c:pt idx="33">
                  <c:v>3196.78662109375</c:v>
                </c:pt>
                <c:pt idx="34">
                  <c:v>3366.765869140625</c:v>
                </c:pt>
                <c:pt idx="35">
                  <c:v>3541.6982421875</c:v>
                </c:pt>
                <c:pt idx="36">
                  <c:v>3721.3447265625</c:v>
                </c:pt>
                <c:pt idx="37">
                  <c:v>3905.4658203125</c:v>
                </c:pt>
                <c:pt idx="38">
                  <c:v>4093.822509765625</c:v>
                </c:pt>
                <c:pt idx="39">
                  <c:v>4286.17529296875</c:v>
                </c:pt>
                <c:pt idx="40">
                  <c:v>4482.28564453125</c:v>
                </c:pt>
                <c:pt idx="41">
                  <c:v>4681.91357421875</c:v>
                </c:pt>
                <c:pt idx="42">
                  <c:v>4884.81982421875</c:v>
                </c:pt>
                <c:pt idx="43">
                  <c:v>5090.76611328125</c:v>
                </c:pt>
                <c:pt idx="44">
                  <c:v>5299.51220703125</c:v>
                </c:pt>
                <c:pt idx="45">
                  <c:v>5510.8193359375</c:v>
                </c:pt>
                <c:pt idx="46">
                  <c:v>5724.4296875</c:v>
                </c:pt>
                <c:pt idx="47">
                  <c:v>5939.9775390625</c:v>
                </c:pt>
                <c:pt idx="48">
                  <c:v>6157.0576171875</c:v>
                </c:pt>
                <c:pt idx="49">
                  <c:v>6375.2646484375</c:v>
                </c:pt>
                <c:pt idx="50">
                  <c:v>6594.19384765625</c:v>
                </c:pt>
                <c:pt idx="51">
                  <c:v>6813.439453125</c:v>
                </c:pt>
                <c:pt idx="52">
                  <c:v>7032.59033203125</c:v>
                </c:pt>
                <c:pt idx="53">
                  <c:v>7251.22021484375</c:v>
                </c:pt>
                <c:pt idx="54">
                  <c:v>7468.89794921875</c:v>
                </c:pt>
                <c:pt idx="55">
                  <c:v>7685.193359375</c:v>
                </c:pt>
                <c:pt idx="56">
                  <c:v>7899.681640625</c:v>
                </c:pt>
                <c:pt idx="57">
                  <c:v>8111.951171875</c:v>
                </c:pt>
                <c:pt idx="58">
                  <c:v>8321.61328125</c:v>
                </c:pt>
                <c:pt idx="59">
                  <c:v>8528.5732421875</c:v>
                </c:pt>
                <c:pt idx="60">
                  <c:v>8732.951171875</c:v>
                </c:pt>
                <c:pt idx="61">
                  <c:v>8934.8671875</c:v>
                </c:pt>
                <c:pt idx="62">
                  <c:v>9134.443359375</c:v>
                </c:pt>
                <c:pt idx="63">
                  <c:v>9331.7939453125</c:v>
                </c:pt>
                <c:pt idx="64">
                  <c:v>9527.0322265625</c:v>
                </c:pt>
                <c:pt idx="65">
                  <c:v>9720.271484375</c:v>
                </c:pt>
                <c:pt idx="66">
                  <c:v>9911.6259765625</c:v>
                </c:pt>
                <c:pt idx="67">
                  <c:v>10101.2099609375</c:v>
                </c:pt>
                <c:pt idx="68">
                  <c:v>10289.1357421875</c:v>
                </c:pt>
                <c:pt idx="69">
                  <c:v>10475.517578125</c:v>
                </c:pt>
                <c:pt idx="70">
                  <c:v>10660.46875</c:v>
                </c:pt>
                <c:pt idx="71">
                  <c:v>10844.103515625</c:v>
                </c:pt>
                <c:pt idx="72">
                  <c:v>11026.53515625</c:v>
                </c:pt>
                <c:pt idx="73">
                  <c:v>11207.876953125</c:v>
                </c:pt>
                <c:pt idx="74">
                  <c:v>11298.0</c:v>
                </c:pt>
                <c:pt idx="75">
                  <c:v>11388.2431640625</c:v>
                </c:pt>
                <c:pt idx="76">
                  <c:v>11478.0</c:v>
                </c:pt>
                <c:pt idx="77">
                  <c:v>11567.7470703125</c:v>
                </c:pt>
                <c:pt idx="78">
                  <c:v>11657.2109375</c:v>
                </c:pt>
                <c:pt idx="79">
                  <c:v>11746.501953125</c:v>
                </c:pt>
                <c:pt idx="80">
                  <c:v>11835.6337890625</c:v>
                </c:pt>
                <c:pt idx="81">
                  <c:v>11924.6181640625</c:v>
                </c:pt>
                <c:pt idx="82">
                  <c:v>12013.4658203125</c:v>
                </c:pt>
              </c:numCache>
            </c:numRef>
          </c:xVal>
          <c:yVal>
            <c:numRef>
              <c:f>all_prepared!$F$3:$F$85</c:f>
              <c:numCache>
                <c:formatCode>0</c:formatCode>
                <c:ptCount val="83"/>
                <c:pt idx="0">
                  <c:v>-255.625</c:v>
                </c:pt>
                <c:pt idx="1">
                  <c:v>-137.625</c:v>
                </c:pt>
                <c:pt idx="2">
                  <c:v>-13.625</c:v>
                </c:pt>
                <c:pt idx="3">
                  <c:v>41.375</c:v>
                </c:pt>
                <c:pt idx="4">
                  <c:v>31.375</c:v>
                </c:pt>
                <c:pt idx="5">
                  <c:v>11.375</c:v>
                </c:pt>
                <c:pt idx="6">
                  <c:v>214.375</c:v>
                </c:pt>
                <c:pt idx="7">
                  <c:v>108.375</c:v>
                </c:pt>
                <c:pt idx="8">
                  <c:v>109.375</c:v>
                </c:pt>
                <c:pt idx="9">
                  <c:v>127.375</c:v>
                </c:pt>
                <c:pt idx="10">
                  <c:v>140.375</c:v>
                </c:pt>
                <c:pt idx="11">
                  <c:v>35.375</c:v>
                </c:pt>
                <c:pt idx="12">
                  <c:v>53.375</c:v>
                </c:pt>
                <c:pt idx="13">
                  <c:v>138.375</c:v>
                </c:pt>
                <c:pt idx="14">
                  <c:v>585.375</c:v>
                </c:pt>
                <c:pt idx="15">
                  <c:v>216.375</c:v>
                </c:pt>
                <c:pt idx="16">
                  <c:v>221.375</c:v>
                </c:pt>
                <c:pt idx="17">
                  <c:v>180.375</c:v>
                </c:pt>
                <c:pt idx="18">
                  <c:v>-18.625</c:v>
                </c:pt>
                <c:pt idx="19">
                  <c:v>183.375</c:v>
                </c:pt>
                <c:pt idx="20">
                  <c:v>119.375</c:v>
                </c:pt>
                <c:pt idx="21">
                  <c:v>3.375</c:v>
                </c:pt>
                <c:pt idx="22">
                  <c:v>14.375</c:v>
                </c:pt>
                <c:pt idx="23">
                  <c:v>242.375</c:v>
                </c:pt>
                <c:pt idx="24">
                  <c:v>243.375</c:v>
                </c:pt>
                <c:pt idx="25">
                  <c:v>114.375</c:v>
                </c:pt>
                <c:pt idx="26">
                  <c:v>243.375</c:v>
                </c:pt>
                <c:pt idx="27">
                  <c:v>27.375</c:v>
                </c:pt>
                <c:pt idx="28">
                  <c:v>338.375</c:v>
                </c:pt>
                <c:pt idx="29">
                  <c:v>205.375</c:v>
                </c:pt>
                <c:pt idx="30">
                  <c:v>242.375</c:v>
                </c:pt>
                <c:pt idx="31">
                  <c:v>133.375</c:v>
                </c:pt>
                <c:pt idx="32">
                  <c:v>390.375</c:v>
                </c:pt>
                <c:pt idx="33">
                  <c:v>371.375</c:v>
                </c:pt>
                <c:pt idx="34">
                  <c:v>51.375</c:v>
                </c:pt>
                <c:pt idx="35">
                  <c:v>307.375</c:v>
                </c:pt>
                <c:pt idx="36">
                  <c:v>406.375</c:v>
                </c:pt>
                <c:pt idx="37">
                  <c:v>391.375</c:v>
                </c:pt>
                <c:pt idx="38">
                  <c:v>245.375</c:v>
                </c:pt>
                <c:pt idx="39">
                  <c:v>320.375</c:v>
                </c:pt>
                <c:pt idx="40">
                  <c:v>177.375</c:v>
                </c:pt>
                <c:pt idx="41">
                  <c:v>205.375</c:v>
                </c:pt>
                <c:pt idx="42">
                  <c:v>-47.625</c:v>
                </c:pt>
                <c:pt idx="43">
                  <c:v>310.375</c:v>
                </c:pt>
                <c:pt idx="44">
                  <c:v>223.375</c:v>
                </c:pt>
                <c:pt idx="45">
                  <c:v>186.375</c:v>
                </c:pt>
                <c:pt idx="46">
                  <c:v>367.375</c:v>
                </c:pt>
                <c:pt idx="47">
                  <c:v>341.375</c:v>
                </c:pt>
                <c:pt idx="48">
                  <c:v>277.375</c:v>
                </c:pt>
                <c:pt idx="49">
                  <c:v>381.375</c:v>
                </c:pt>
                <c:pt idx="50">
                  <c:v>322.375</c:v>
                </c:pt>
                <c:pt idx="51">
                  <c:v>423.375</c:v>
                </c:pt>
                <c:pt idx="52">
                  <c:v>195.375</c:v>
                </c:pt>
                <c:pt idx="53">
                  <c:v>287.375</c:v>
                </c:pt>
                <c:pt idx="54">
                  <c:v>111.375</c:v>
                </c:pt>
                <c:pt idx="55">
                  <c:v>333.375</c:v>
                </c:pt>
                <c:pt idx="56">
                  <c:v>41.375</c:v>
                </c:pt>
                <c:pt idx="57">
                  <c:v>317.375</c:v>
                </c:pt>
                <c:pt idx="58">
                  <c:v>217.375</c:v>
                </c:pt>
                <c:pt idx="59">
                  <c:v>-31.625</c:v>
                </c:pt>
                <c:pt idx="60">
                  <c:v>-43.625</c:v>
                </c:pt>
                <c:pt idx="61">
                  <c:v>-296.625</c:v>
                </c:pt>
                <c:pt idx="62">
                  <c:v>23.375</c:v>
                </c:pt>
                <c:pt idx="63">
                  <c:v>-67.625</c:v>
                </c:pt>
                <c:pt idx="64">
                  <c:v>250.375</c:v>
                </c:pt>
                <c:pt idx="65">
                  <c:v>-6.625</c:v>
                </c:pt>
                <c:pt idx="66">
                  <c:v>-264.625</c:v>
                </c:pt>
                <c:pt idx="67">
                  <c:v>-111.625</c:v>
                </c:pt>
                <c:pt idx="68">
                  <c:v>75.375</c:v>
                </c:pt>
                <c:pt idx="69">
                  <c:v>-98.625</c:v>
                </c:pt>
                <c:pt idx="70">
                  <c:v>-106.625</c:v>
                </c:pt>
                <c:pt idx="71">
                  <c:v>-163.625</c:v>
                </c:pt>
                <c:pt idx="72">
                  <c:v>-417.625</c:v>
                </c:pt>
                <c:pt idx="73">
                  <c:v>-637.625</c:v>
                </c:pt>
                <c:pt idx="74">
                  <c:v>-311.625</c:v>
                </c:pt>
                <c:pt idx="75">
                  <c:v>-285.625</c:v>
                </c:pt>
                <c:pt idx="76">
                  <c:v>-480.625</c:v>
                </c:pt>
                <c:pt idx="77">
                  <c:v>-338.625</c:v>
                </c:pt>
                <c:pt idx="78">
                  <c:v>-791.625</c:v>
                </c:pt>
                <c:pt idx="79">
                  <c:v>-766.625</c:v>
                </c:pt>
                <c:pt idx="80">
                  <c:v>-1026.625</c:v>
                </c:pt>
                <c:pt idx="81">
                  <c:v>-1275.625</c:v>
                </c:pt>
                <c:pt idx="82">
                  <c:v>-922.625</c:v>
                </c:pt>
              </c:numCache>
            </c:numRef>
          </c:yVal>
          <c:smooth val="0"/>
        </c:ser>
        <c:ser>
          <c:idx val="1"/>
          <c:order val="1"/>
          <c:spPr>
            <a:ln cap="rnd">
              <a:solidFill>
                <a:schemeClr val="accent2"/>
              </a:solidFill>
              <a:bevel/>
            </a:ln>
          </c:spPr>
          <c:marker>
            <c:symbol val="none"/>
          </c:marker>
          <c:xVal>
            <c:numRef>
              <c:f>all_prepared!$G$3:$G$27</c:f>
              <c:numCache>
                <c:formatCode>General</c:formatCode>
                <c:ptCount val="25"/>
                <c:pt idx="0">
                  <c:v>100.0</c:v>
                </c:pt>
                <c:pt idx="1">
                  <c:v>500.0</c:v>
                </c:pt>
                <c:pt idx="2">
                  <c:v>1000.0</c:v>
                </c:pt>
                <c:pt idx="3">
                  <c:v>1500.0</c:v>
                </c:pt>
                <c:pt idx="4">
                  <c:v>2000.0</c:v>
                </c:pt>
                <c:pt idx="5">
                  <c:v>2500.0</c:v>
                </c:pt>
                <c:pt idx="6">
                  <c:v>3000.0</c:v>
                </c:pt>
                <c:pt idx="7">
                  <c:v>3500.0</c:v>
                </c:pt>
                <c:pt idx="8">
                  <c:v>4000.0</c:v>
                </c:pt>
                <c:pt idx="9">
                  <c:v>4500.0</c:v>
                </c:pt>
                <c:pt idx="10">
                  <c:v>5000.0</c:v>
                </c:pt>
                <c:pt idx="11">
                  <c:v>5500.0</c:v>
                </c:pt>
                <c:pt idx="12">
                  <c:v>6000.0</c:v>
                </c:pt>
                <c:pt idx="13">
                  <c:v>6500.0</c:v>
                </c:pt>
                <c:pt idx="14">
                  <c:v>7000.0</c:v>
                </c:pt>
                <c:pt idx="15">
                  <c:v>7500.0</c:v>
                </c:pt>
                <c:pt idx="16">
                  <c:v>8000.0</c:v>
                </c:pt>
                <c:pt idx="17">
                  <c:v>8500.0</c:v>
                </c:pt>
                <c:pt idx="18">
                  <c:v>9000.0</c:v>
                </c:pt>
                <c:pt idx="19">
                  <c:v>9500.0</c:v>
                </c:pt>
                <c:pt idx="20">
                  <c:v>10000.0</c:v>
                </c:pt>
                <c:pt idx="21">
                  <c:v>10500.0</c:v>
                </c:pt>
                <c:pt idx="22">
                  <c:v>11000.0</c:v>
                </c:pt>
                <c:pt idx="23">
                  <c:v>11500.0</c:v>
                </c:pt>
                <c:pt idx="24">
                  <c:v>12000.0</c:v>
                </c:pt>
              </c:numCache>
            </c:numRef>
          </c:xVal>
          <c:yVal>
            <c:numRef>
              <c:f>all_prepared!$J$3:$J$27</c:f>
              <c:numCache>
                <c:formatCode>General</c:formatCode>
                <c:ptCount val="25"/>
                <c:pt idx="0">
                  <c:v>0.0</c:v>
                </c:pt>
                <c:pt idx="1">
                  <c:v>62.47866287227199</c:v>
                </c:pt>
                <c:pt idx="2">
                  <c:v>69.78641929615999</c:v>
                </c:pt>
                <c:pt idx="3">
                  <c:v>242.603365326064</c:v>
                </c:pt>
                <c:pt idx="4">
                  <c:v>-12.5416070461136</c:v>
                </c:pt>
                <c:pt idx="5">
                  <c:v>7.7851437091968</c:v>
                </c:pt>
                <c:pt idx="6">
                  <c:v>-61.197186279152</c:v>
                </c:pt>
                <c:pt idx="7">
                  <c:v>118.184053039568</c:v>
                </c:pt>
                <c:pt idx="8">
                  <c:v>30.1914663314704</c:v>
                </c:pt>
                <c:pt idx="9">
                  <c:v>70.3334926604</c:v>
                </c:pt>
                <c:pt idx="10">
                  <c:v>41.019851493776</c:v>
                </c:pt>
                <c:pt idx="11">
                  <c:v>137.817246246432</c:v>
                </c:pt>
                <c:pt idx="12">
                  <c:v>102.760099410896</c:v>
                </c:pt>
                <c:pt idx="13">
                  <c:v>163.037603759616</c:v>
                </c:pt>
                <c:pt idx="14">
                  <c:v>-190.581138610768</c:v>
                </c:pt>
                <c:pt idx="15">
                  <c:v>-111.304880905248</c:v>
                </c:pt>
                <c:pt idx="16">
                  <c:v>-28.1718973159808</c:v>
                </c:pt>
                <c:pt idx="17">
                  <c:v>-16.5383764267008</c:v>
                </c:pt>
                <c:pt idx="18">
                  <c:v>-95.293417739936</c:v>
                </c:pt>
                <c:pt idx="19">
                  <c:v>41.579155731056</c:v>
                </c:pt>
                <c:pt idx="20">
                  <c:v>-134.022058868304</c:v>
                </c:pt>
                <c:pt idx="21">
                  <c:v>-161.387294769136</c:v>
                </c:pt>
                <c:pt idx="22">
                  <c:v>-278.581092834592</c:v>
                </c:pt>
                <c:pt idx="23">
                  <c:v>-142.183642578144</c:v>
                </c:pt>
                <c:pt idx="24">
                  <c:v>-112.447458267104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173496"/>
        <c:axId val="165330744"/>
      </c:scatterChart>
      <c:valAx>
        <c:axId val="165173496"/>
        <c:scaling>
          <c:orientation val="minMax"/>
          <c:max val="12000.0"/>
          <c:min val="0.0"/>
        </c:scaling>
        <c:delete val="0"/>
        <c:axPos val="b"/>
        <c:numFmt formatCode="0" sourceLinked="1"/>
        <c:majorTickMark val="out"/>
        <c:minorTickMark val="out"/>
        <c:tickLblPos val="low"/>
        <c:spPr>
          <a:ln w="127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b="1" i="0">
                <a:latin typeface="Arial"/>
              </a:defRPr>
            </a:pPr>
            <a:endParaRPr lang="en-US"/>
          </a:p>
        </c:txPr>
        <c:crossAx val="165330744"/>
        <c:crossesAt val="-3.0"/>
        <c:crossBetween val="midCat"/>
        <c:majorUnit val="2000.0"/>
        <c:minorUnit val="1000.0"/>
        <c:dispUnits>
          <c:builtInUnit val="thousands"/>
        </c:dispUnits>
      </c:valAx>
      <c:valAx>
        <c:axId val="165330744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>
                    <a:latin typeface="Arial"/>
                    <a:cs typeface="Arial"/>
                  </a:rPr>
                  <a:t>Temperature Anomaly (ºC)</a:t>
                </a:r>
              </a:p>
            </c:rich>
          </c:tx>
          <c:layout>
            <c:manualLayout>
              <c:xMode val="edge"/>
              <c:yMode val="edge"/>
              <c:x val="0.00277777777777778"/>
              <c:y val="0.210566612590512"/>
            </c:manualLayout>
          </c:layout>
          <c:overlay val="0"/>
        </c:title>
        <c:numFmt formatCode="0" sourceLinked="0"/>
        <c:majorTickMark val="out"/>
        <c:minorTickMark val="out"/>
        <c:tickLblPos val="low"/>
        <c:spPr>
          <a:ln w="6350">
            <a:solidFill>
              <a:schemeClr val="tx1"/>
            </a:solidFill>
          </a:ln>
        </c:spPr>
        <c:txPr>
          <a:bodyPr/>
          <a:lstStyle/>
          <a:p>
            <a:pPr>
              <a:defRPr sz="1000" b="1" i="0">
                <a:latin typeface="Arial"/>
              </a:defRPr>
            </a:pPr>
            <a:endParaRPr lang="en-US"/>
          </a:p>
        </c:txPr>
        <c:crossAx val="165173496"/>
        <c:crosses val="autoZero"/>
        <c:crossBetween val="midCat"/>
        <c:majorUnit val="200.0"/>
        <c:minorUnit val="100.0"/>
      </c:valAx>
      <c:spPr>
        <a:noFill/>
        <a:ln w="9525">
          <a:solidFill>
            <a:schemeClr val="tx1"/>
          </a:solidFill>
        </a:ln>
      </c:spPr>
    </c:plotArea>
    <c:plotVisOnly val="1"/>
    <c:dispBlanksAs val="gap"/>
    <c:showDLblsOverMax val="0"/>
  </c:chart>
  <c:spPr>
    <a:solidFill>
      <a:schemeClr val="bg1"/>
    </a:solidFill>
    <a:ln>
      <a:noFill/>
    </a:ln>
  </c:sp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>
                <a:latin typeface="Arial"/>
                <a:cs typeface="Arial"/>
              </a:rPr>
              <a:t>DALMUTLADO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2773403324584"/>
          <c:y val="0.157291804041736"/>
          <c:w val="0.824571084864392"/>
          <c:h val="0.742478569489159"/>
        </c:manualLayout>
      </c:layout>
      <c:scatterChart>
        <c:scatterStyle val="lineMarker"/>
        <c:varyColors val="0"/>
        <c:ser>
          <c:idx val="0"/>
          <c:order val="0"/>
          <c:spPr>
            <a:ln w="25400" cap="flat">
              <a:solidFill>
                <a:schemeClr val="accent1">
                  <a:shade val="95000"/>
                  <a:satMod val="105000"/>
                </a:schemeClr>
              </a:solidFill>
            </a:ln>
          </c:spPr>
          <c:marker>
            <c:symbol val="none"/>
          </c:marker>
          <c:xVal>
            <c:numRef>
              <c:f>all_prepared!$T$3:$T$85</c:f>
              <c:numCache>
                <c:formatCode>General</c:formatCode>
                <c:ptCount val="83"/>
                <c:pt idx="0">
                  <c:v>0.0</c:v>
                </c:pt>
                <c:pt idx="1">
                  <c:v>35.0</c:v>
                </c:pt>
                <c:pt idx="2">
                  <c:v>185.0</c:v>
                </c:pt>
                <c:pt idx="3">
                  <c:v>333.0</c:v>
                </c:pt>
                <c:pt idx="4">
                  <c:v>480.0</c:v>
                </c:pt>
                <c:pt idx="5">
                  <c:v>628.0</c:v>
                </c:pt>
                <c:pt idx="6">
                  <c:v>775.0</c:v>
                </c:pt>
                <c:pt idx="7">
                  <c:v>923.0</c:v>
                </c:pt>
                <c:pt idx="8">
                  <c:v>1070.0</c:v>
                </c:pt>
                <c:pt idx="9">
                  <c:v>1218.0</c:v>
                </c:pt>
                <c:pt idx="10">
                  <c:v>1366.0</c:v>
                </c:pt>
                <c:pt idx="11">
                  <c:v>1513.0</c:v>
                </c:pt>
                <c:pt idx="12">
                  <c:v>1661.0</c:v>
                </c:pt>
                <c:pt idx="13">
                  <c:v>1808.0</c:v>
                </c:pt>
                <c:pt idx="14">
                  <c:v>1956.0</c:v>
                </c:pt>
                <c:pt idx="15">
                  <c:v>2103.0</c:v>
                </c:pt>
                <c:pt idx="16">
                  <c:v>2251.0</c:v>
                </c:pt>
                <c:pt idx="17">
                  <c:v>2398.0</c:v>
                </c:pt>
                <c:pt idx="18">
                  <c:v>2546.0</c:v>
                </c:pt>
                <c:pt idx="19">
                  <c:v>2694.0</c:v>
                </c:pt>
                <c:pt idx="20">
                  <c:v>2841.0</c:v>
                </c:pt>
                <c:pt idx="21">
                  <c:v>2989.0</c:v>
                </c:pt>
                <c:pt idx="22">
                  <c:v>3136.0</c:v>
                </c:pt>
                <c:pt idx="23">
                  <c:v>3284.0</c:v>
                </c:pt>
                <c:pt idx="24">
                  <c:v>3431.0</c:v>
                </c:pt>
                <c:pt idx="25">
                  <c:v>3579.0</c:v>
                </c:pt>
                <c:pt idx="26">
                  <c:v>3727.0</c:v>
                </c:pt>
                <c:pt idx="27">
                  <c:v>3874.0</c:v>
                </c:pt>
                <c:pt idx="28">
                  <c:v>4022.0</c:v>
                </c:pt>
                <c:pt idx="29">
                  <c:v>4169.0</c:v>
                </c:pt>
                <c:pt idx="30">
                  <c:v>4317.0</c:v>
                </c:pt>
                <c:pt idx="31">
                  <c:v>4464.0</c:v>
                </c:pt>
                <c:pt idx="32">
                  <c:v>4612.0</c:v>
                </c:pt>
                <c:pt idx="33">
                  <c:v>4759.0</c:v>
                </c:pt>
                <c:pt idx="34">
                  <c:v>4907.0</c:v>
                </c:pt>
                <c:pt idx="35">
                  <c:v>5055.0</c:v>
                </c:pt>
                <c:pt idx="36">
                  <c:v>5202.0</c:v>
                </c:pt>
                <c:pt idx="37">
                  <c:v>5350.0</c:v>
                </c:pt>
                <c:pt idx="38">
                  <c:v>5497.0</c:v>
                </c:pt>
                <c:pt idx="39">
                  <c:v>5645.0</c:v>
                </c:pt>
                <c:pt idx="40">
                  <c:v>5792.0</c:v>
                </c:pt>
                <c:pt idx="41">
                  <c:v>5940.0</c:v>
                </c:pt>
                <c:pt idx="42">
                  <c:v>6087.0</c:v>
                </c:pt>
                <c:pt idx="43">
                  <c:v>6235.0</c:v>
                </c:pt>
                <c:pt idx="44">
                  <c:v>6383.0</c:v>
                </c:pt>
                <c:pt idx="45">
                  <c:v>6530.0</c:v>
                </c:pt>
                <c:pt idx="46">
                  <c:v>6680.0</c:v>
                </c:pt>
                <c:pt idx="47">
                  <c:v>6825.0</c:v>
                </c:pt>
                <c:pt idx="48">
                  <c:v>6973.0</c:v>
                </c:pt>
                <c:pt idx="49">
                  <c:v>7120.0</c:v>
                </c:pt>
                <c:pt idx="50">
                  <c:v>7268.0</c:v>
                </c:pt>
                <c:pt idx="51">
                  <c:v>7415.0</c:v>
                </c:pt>
                <c:pt idx="52">
                  <c:v>7563.0</c:v>
                </c:pt>
                <c:pt idx="53">
                  <c:v>7711.0</c:v>
                </c:pt>
                <c:pt idx="54">
                  <c:v>7858.0</c:v>
                </c:pt>
                <c:pt idx="55">
                  <c:v>8006.0</c:v>
                </c:pt>
                <c:pt idx="56">
                  <c:v>8153.0</c:v>
                </c:pt>
                <c:pt idx="57">
                  <c:v>8301.0</c:v>
                </c:pt>
                <c:pt idx="58">
                  <c:v>8448.0</c:v>
                </c:pt>
                <c:pt idx="59">
                  <c:v>8596.0</c:v>
                </c:pt>
                <c:pt idx="60">
                  <c:v>8744.0</c:v>
                </c:pt>
                <c:pt idx="61">
                  <c:v>8891.0</c:v>
                </c:pt>
                <c:pt idx="62">
                  <c:v>9039.0</c:v>
                </c:pt>
                <c:pt idx="63">
                  <c:v>9186.0</c:v>
                </c:pt>
                <c:pt idx="64">
                  <c:v>9334.0</c:v>
                </c:pt>
                <c:pt idx="65">
                  <c:v>9481.0</c:v>
                </c:pt>
                <c:pt idx="66">
                  <c:v>9629.0</c:v>
                </c:pt>
                <c:pt idx="67">
                  <c:v>9776.0</c:v>
                </c:pt>
                <c:pt idx="68">
                  <c:v>9924.0</c:v>
                </c:pt>
                <c:pt idx="69">
                  <c:v>10071.0</c:v>
                </c:pt>
                <c:pt idx="70">
                  <c:v>10366.0</c:v>
                </c:pt>
                <c:pt idx="71">
                  <c:v>10514.0</c:v>
                </c:pt>
              </c:numCache>
            </c:numRef>
          </c:xVal>
          <c:yVal>
            <c:numRef>
              <c:f>all_prepared!$Y$3:$Y$85</c:f>
              <c:numCache>
                <c:formatCode>0.00</c:formatCode>
                <c:ptCount val="83"/>
                <c:pt idx="0">
                  <c:v>0.172499999999999</c:v>
                </c:pt>
                <c:pt idx="1">
                  <c:v>-0.380599999999999</c:v>
                </c:pt>
                <c:pt idx="2">
                  <c:v>0.1439</c:v>
                </c:pt>
                <c:pt idx="3">
                  <c:v>0.0641999999999996</c:v>
                </c:pt>
                <c:pt idx="4">
                  <c:v>0.2911</c:v>
                </c:pt>
                <c:pt idx="5">
                  <c:v>0.3652</c:v>
                </c:pt>
                <c:pt idx="6">
                  <c:v>0.4344</c:v>
                </c:pt>
                <c:pt idx="7">
                  <c:v>0.192399999999999</c:v>
                </c:pt>
                <c:pt idx="8">
                  <c:v>0.2819</c:v>
                </c:pt>
                <c:pt idx="9">
                  <c:v>0.0502000000000002</c:v>
                </c:pt>
                <c:pt idx="10">
                  <c:v>0.571899999999999</c:v>
                </c:pt>
                <c:pt idx="11">
                  <c:v>0.894299999999999</c:v>
                </c:pt>
                <c:pt idx="12">
                  <c:v>0.674799999999999</c:v>
                </c:pt>
                <c:pt idx="13">
                  <c:v>0.880000000000001</c:v>
                </c:pt>
                <c:pt idx="14">
                  <c:v>1.006399999999999</c:v>
                </c:pt>
                <c:pt idx="15">
                  <c:v>0.981</c:v>
                </c:pt>
                <c:pt idx="16">
                  <c:v>0.160299999999999</c:v>
                </c:pt>
                <c:pt idx="17">
                  <c:v>0.667400000000001</c:v>
                </c:pt>
                <c:pt idx="18">
                  <c:v>-0.1069</c:v>
                </c:pt>
                <c:pt idx="19">
                  <c:v>0.123200000000001</c:v>
                </c:pt>
                <c:pt idx="20">
                  <c:v>-0.520899999999999</c:v>
                </c:pt>
                <c:pt idx="21">
                  <c:v>-0.3002</c:v>
                </c:pt>
                <c:pt idx="22">
                  <c:v>0.5564</c:v>
                </c:pt>
                <c:pt idx="23">
                  <c:v>0.0741999999999994</c:v>
                </c:pt>
                <c:pt idx="24">
                  <c:v>0.553100000000001</c:v>
                </c:pt>
                <c:pt idx="25">
                  <c:v>1.176</c:v>
                </c:pt>
                <c:pt idx="26">
                  <c:v>0.469900000000001</c:v>
                </c:pt>
                <c:pt idx="27">
                  <c:v>1.2354</c:v>
                </c:pt>
                <c:pt idx="28">
                  <c:v>0.8857</c:v>
                </c:pt>
                <c:pt idx="29">
                  <c:v>1.0848</c:v>
                </c:pt>
                <c:pt idx="30">
                  <c:v>0.888400000000001</c:v>
                </c:pt>
                <c:pt idx="31">
                  <c:v>1.2353</c:v>
                </c:pt>
                <c:pt idx="32">
                  <c:v>1.3621</c:v>
                </c:pt>
                <c:pt idx="33">
                  <c:v>0.677799999999999</c:v>
                </c:pt>
                <c:pt idx="34">
                  <c:v>2.308400000000001</c:v>
                </c:pt>
                <c:pt idx="35">
                  <c:v>1.5655</c:v>
                </c:pt>
                <c:pt idx="36">
                  <c:v>0.8134</c:v>
                </c:pt>
                <c:pt idx="37">
                  <c:v>1.989000000000001</c:v>
                </c:pt>
                <c:pt idx="38">
                  <c:v>0.909599999999999</c:v>
                </c:pt>
                <c:pt idx="39">
                  <c:v>2.035399999999999</c:v>
                </c:pt>
                <c:pt idx="40">
                  <c:v>2.023099999999999</c:v>
                </c:pt>
                <c:pt idx="41">
                  <c:v>1.2959</c:v>
                </c:pt>
                <c:pt idx="42">
                  <c:v>1.553000000000001</c:v>
                </c:pt>
                <c:pt idx="43">
                  <c:v>1.4671</c:v>
                </c:pt>
                <c:pt idx="44">
                  <c:v>1.936199999999999</c:v>
                </c:pt>
                <c:pt idx="45">
                  <c:v>2.324999999999999</c:v>
                </c:pt>
                <c:pt idx="46">
                  <c:v>2.0024</c:v>
                </c:pt>
                <c:pt idx="47">
                  <c:v>2.462199999999999</c:v>
                </c:pt>
                <c:pt idx="48">
                  <c:v>2.0566</c:v>
                </c:pt>
                <c:pt idx="49">
                  <c:v>1.5387</c:v>
                </c:pt>
                <c:pt idx="50">
                  <c:v>0.972</c:v>
                </c:pt>
                <c:pt idx="51">
                  <c:v>0.1381</c:v>
                </c:pt>
                <c:pt idx="52">
                  <c:v>0.469200000000001</c:v>
                </c:pt>
                <c:pt idx="53">
                  <c:v>-0.0230999999999994</c:v>
                </c:pt>
                <c:pt idx="54">
                  <c:v>0.4786</c:v>
                </c:pt>
                <c:pt idx="55">
                  <c:v>-0.619</c:v>
                </c:pt>
                <c:pt idx="56">
                  <c:v>0.4285</c:v>
                </c:pt>
                <c:pt idx="57">
                  <c:v>0.376200000000001</c:v>
                </c:pt>
                <c:pt idx="58">
                  <c:v>0.5297</c:v>
                </c:pt>
                <c:pt idx="59">
                  <c:v>1.071400000000001</c:v>
                </c:pt>
                <c:pt idx="60">
                  <c:v>0.933999999999999</c:v>
                </c:pt>
                <c:pt idx="61">
                  <c:v>0.557600000000001</c:v>
                </c:pt>
                <c:pt idx="62">
                  <c:v>-1.349299999999999</c:v>
                </c:pt>
                <c:pt idx="63">
                  <c:v>0.103899999999999</c:v>
                </c:pt>
                <c:pt idx="64">
                  <c:v>0.0748999999999995</c:v>
                </c:pt>
                <c:pt idx="65">
                  <c:v>0.3924</c:v>
                </c:pt>
                <c:pt idx="66">
                  <c:v>-2.4709</c:v>
                </c:pt>
                <c:pt idx="67">
                  <c:v>0.244899999999999</c:v>
                </c:pt>
                <c:pt idx="68">
                  <c:v>-1.1746</c:v>
                </c:pt>
                <c:pt idx="69">
                  <c:v>0.6114</c:v>
                </c:pt>
                <c:pt idx="70">
                  <c:v>-1.880000000000001</c:v>
                </c:pt>
                <c:pt idx="71">
                  <c:v>-1.0763</c:v>
                </c:pt>
              </c:numCache>
            </c:numRef>
          </c:yVal>
          <c:smooth val="0"/>
        </c:ser>
        <c:ser>
          <c:idx val="1"/>
          <c:order val="1"/>
          <c:spPr>
            <a:ln cap="rnd">
              <a:solidFill>
                <a:schemeClr val="accent2"/>
              </a:solidFill>
              <a:bevel/>
            </a:ln>
          </c:spPr>
          <c:marker>
            <c:symbol val="none"/>
          </c:marker>
          <c:xVal>
            <c:numRef>
              <c:f>all_prepared!$X$3:$X$24</c:f>
              <c:numCache>
                <c:formatCode>General</c:formatCode>
                <c:ptCount val="22"/>
                <c:pt idx="0">
                  <c:v>100.0</c:v>
                </c:pt>
                <c:pt idx="1">
                  <c:v>500.0</c:v>
                </c:pt>
                <c:pt idx="2">
                  <c:v>1000.0</c:v>
                </c:pt>
                <c:pt idx="3">
                  <c:v>1500.0</c:v>
                </c:pt>
                <c:pt idx="4">
                  <c:v>2000.0</c:v>
                </c:pt>
                <c:pt idx="5">
                  <c:v>2500.0</c:v>
                </c:pt>
                <c:pt idx="6">
                  <c:v>3000.0</c:v>
                </c:pt>
                <c:pt idx="7">
                  <c:v>3500.0</c:v>
                </c:pt>
                <c:pt idx="8">
                  <c:v>4000.0</c:v>
                </c:pt>
                <c:pt idx="9">
                  <c:v>4500.0</c:v>
                </c:pt>
                <c:pt idx="10">
                  <c:v>5000.0</c:v>
                </c:pt>
                <c:pt idx="11">
                  <c:v>5500.0</c:v>
                </c:pt>
                <c:pt idx="12">
                  <c:v>6000.0</c:v>
                </c:pt>
                <c:pt idx="13">
                  <c:v>6500.0</c:v>
                </c:pt>
                <c:pt idx="14">
                  <c:v>7000.0</c:v>
                </c:pt>
                <c:pt idx="15">
                  <c:v>7500.0</c:v>
                </c:pt>
                <c:pt idx="16">
                  <c:v>8000.0</c:v>
                </c:pt>
                <c:pt idx="17">
                  <c:v>8500.0</c:v>
                </c:pt>
                <c:pt idx="18">
                  <c:v>9000.0</c:v>
                </c:pt>
                <c:pt idx="19">
                  <c:v>9500.0</c:v>
                </c:pt>
                <c:pt idx="20">
                  <c:v>10000.0</c:v>
                </c:pt>
                <c:pt idx="21">
                  <c:v>10500.0</c:v>
                </c:pt>
              </c:numCache>
            </c:numRef>
          </c:xVal>
          <c:yVal>
            <c:numRef>
              <c:f>all_prepared!$AK$3:$AK$27</c:f>
              <c:numCache>
                <c:formatCode>General</c:formatCode>
                <c:ptCount val="25"/>
                <c:pt idx="0">
                  <c:v>0.0</c:v>
                </c:pt>
                <c:pt idx="1">
                  <c:v>0.208290994167</c:v>
                </c:pt>
                <c:pt idx="2">
                  <c:v>-0.0803168863058</c:v>
                </c:pt>
                <c:pt idx="3">
                  <c:v>-0.874216258526</c:v>
                </c:pt>
                <c:pt idx="4">
                  <c:v>0.24547535181</c:v>
                </c:pt>
                <c:pt idx="5">
                  <c:v>0.186553552747</c:v>
                </c:pt>
                <c:pt idx="6">
                  <c:v>0.0956005603075</c:v>
                </c:pt>
                <c:pt idx="7">
                  <c:v>-0.38162279129</c:v>
                </c:pt>
                <c:pt idx="8">
                  <c:v>0.045158803463</c:v>
                </c:pt>
                <c:pt idx="9">
                  <c:v>0.319021224976</c:v>
                </c:pt>
                <c:pt idx="10">
                  <c:v>0.467915296555</c:v>
                </c:pt>
                <c:pt idx="11">
                  <c:v>0.458593547344</c:v>
                </c:pt>
                <c:pt idx="12">
                  <c:v>0.43841534853</c:v>
                </c:pt>
                <c:pt idx="13">
                  <c:v>0.10335675627</c:v>
                </c:pt>
                <c:pt idx="14">
                  <c:v>0.47202193737</c:v>
                </c:pt>
                <c:pt idx="15">
                  <c:v>0.906206548214</c:v>
                </c:pt>
                <c:pt idx="16">
                  <c:v>0.78756403923</c:v>
                </c:pt>
                <c:pt idx="17">
                  <c:v>0.0681717991829</c:v>
                </c:pt>
                <c:pt idx="18">
                  <c:v>-1.08933889866</c:v>
                </c:pt>
                <c:pt idx="19">
                  <c:v>-0.233110919595</c:v>
                </c:pt>
                <c:pt idx="20">
                  <c:v>-0.803922772408</c:v>
                </c:pt>
                <c:pt idx="21">
                  <c:v>-2.51675057411</c:v>
                </c:pt>
                <c:pt idx="22">
                  <c:v>-1.97768712044</c:v>
                </c:pt>
                <c:pt idx="23">
                  <c:v>-2.37762236595</c:v>
                </c:pt>
                <c:pt idx="24">
                  <c:v>-2.70725393295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200616"/>
        <c:axId val="164801240"/>
      </c:scatterChart>
      <c:valAx>
        <c:axId val="182200616"/>
        <c:scaling>
          <c:orientation val="minMax"/>
          <c:max val="12000.0"/>
          <c:min val="0.0"/>
        </c:scaling>
        <c:delete val="0"/>
        <c:axPos val="b"/>
        <c:numFmt formatCode="General" sourceLinked="1"/>
        <c:majorTickMark val="out"/>
        <c:minorTickMark val="out"/>
        <c:tickLblPos val="low"/>
        <c:spPr>
          <a:ln w="127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b="1" i="0">
                <a:latin typeface="Arial"/>
              </a:defRPr>
            </a:pPr>
            <a:endParaRPr lang="en-US"/>
          </a:p>
        </c:txPr>
        <c:crossAx val="164801240"/>
        <c:crossesAt val="-3.0"/>
        <c:crossBetween val="midCat"/>
        <c:majorUnit val="2000.0"/>
        <c:minorUnit val="1000.0"/>
        <c:dispUnits>
          <c:builtInUnit val="thousands"/>
        </c:dispUnits>
      </c:valAx>
      <c:valAx>
        <c:axId val="164801240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>
                    <a:latin typeface="Arial"/>
                    <a:cs typeface="Arial"/>
                  </a:rPr>
                  <a:t>Temperature Anomaly (ºC)</a:t>
                </a:r>
              </a:p>
            </c:rich>
          </c:tx>
          <c:layout>
            <c:manualLayout>
              <c:xMode val="edge"/>
              <c:yMode val="edge"/>
              <c:x val="0.00277777777777778"/>
              <c:y val="0.210566612590512"/>
            </c:manualLayout>
          </c:layout>
          <c:overlay val="0"/>
        </c:title>
        <c:numFmt formatCode="0" sourceLinked="0"/>
        <c:majorTickMark val="out"/>
        <c:minorTickMark val="out"/>
        <c:tickLblPos val="low"/>
        <c:spPr>
          <a:ln w="6350">
            <a:solidFill>
              <a:schemeClr val="tx1"/>
            </a:solidFill>
          </a:ln>
        </c:spPr>
        <c:txPr>
          <a:bodyPr/>
          <a:lstStyle/>
          <a:p>
            <a:pPr>
              <a:defRPr sz="1000" b="1" i="0">
                <a:latin typeface="Arial"/>
              </a:defRPr>
            </a:pPr>
            <a:endParaRPr lang="en-US"/>
          </a:p>
        </c:txPr>
        <c:crossAx val="182200616"/>
        <c:crosses val="autoZero"/>
        <c:crossBetween val="midCat"/>
        <c:majorUnit val="1.0"/>
        <c:minorUnit val="0.5"/>
      </c:valAx>
      <c:spPr>
        <a:noFill/>
        <a:ln w="9525">
          <a:solidFill>
            <a:schemeClr val="tx1"/>
          </a:solidFill>
        </a:ln>
      </c:spPr>
    </c:plotArea>
    <c:plotVisOnly val="1"/>
    <c:dispBlanksAs val="gap"/>
    <c:showDLblsOverMax val="0"/>
  </c:chart>
  <c:spPr>
    <a:solidFill>
      <a:schemeClr val="bg1"/>
    </a:solidFill>
    <a:ln>
      <a:noFill/>
    </a:ln>
  </c:sp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  <a:latin typeface="Arial"/>
                <a:cs typeface="Arial"/>
              </a:rPr>
              <a:t>DALMUTLADO</a:t>
            </a:r>
            <a:endParaRPr lang="en-US" sz="1200">
              <a:effectLst/>
              <a:latin typeface="Arial"/>
              <a:cs typeface="Arial"/>
            </a:endParaRPr>
          </a:p>
        </c:rich>
      </c:tx>
      <c:layout>
        <c:manualLayout>
          <c:xMode val="edge"/>
          <c:yMode val="edge"/>
          <c:x val="0.370609646895051"/>
          <c:y val="0.0402010050251256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2773403324584"/>
          <c:y val="0.157291804041736"/>
          <c:w val="0.824571084864392"/>
          <c:h val="0.742478569489159"/>
        </c:manualLayout>
      </c:layout>
      <c:scatterChart>
        <c:scatterStyle val="lineMarker"/>
        <c:varyColors val="0"/>
        <c:ser>
          <c:idx val="0"/>
          <c:order val="0"/>
          <c:spPr>
            <a:ln w="25400" cap="flat">
              <a:solidFill>
                <a:schemeClr val="accent1">
                  <a:shade val="95000"/>
                  <a:satMod val="105000"/>
                </a:schemeClr>
              </a:solidFill>
            </a:ln>
          </c:spPr>
          <c:marker>
            <c:symbol val="none"/>
          </c:marker>
          <c:xVal>
            <c:numRef>
              <c:f>all_prepared!$T$3:$T$85</c:f>
              <c:numCache>
                <c:formatCode>General</c:formatCode>
                <c:ptCount val="83"/>
                <c:pt idx="0">
                  <c:v>0.0</c:v>
                </c:pt>
                <c:pt idx="1">
                  <c:v>35.0</c:v>
                </c:pt>
                <c:pt idx="2">
                  <c:v>185.0</c:v>
                </c:pt>
                <c:pt idx="3">
                  <c:v>333.0</c:v>
                </c:pt>
                <c:pt idx="4">
                  <c:v>480.0</c:v>
                </c:pt>
                <c:pt idx="5">
                  <c:v>628.0</c:v>
                </c:pt>
                <c:pt idx="6">
                  <c:v>775.0</c:v>
                </c:pt>
                <c:pt idx="7">
                  <c:v>923.0</c:v>
                </c:pt>
                <c:pt idx="8">
                  <c:v>1070.0</c:v>
                </c:pt>
                <c:pt idx="9">
                  <c:v>1218.0</c:v>
                </c:pt>
                <c:pt idx="10">
                  <c:v>1366.0</c:v>
                </c:pt>
                <c:pt idx="11">
                  <c:v>1513.0</c:v>
                </c:pt>
                <c:pt idx="12">
                  <c:v>1661.0</c:v>
                </c:pt>
                <c:pt idx="13">
                  <c:v>1808.0</c:v>
                </c:pt>
                <c:pt idx="14">
                  <c:v>1956.0</c:v>
                </c:pt>
                <c:pt idx="15">
                  <c:v>2103.0</c:v>
                </c:pt>
                <c:pt idx="16">
                  <c:v>2251.0</c:v>
                </c:pt>
                <c:pt idx="17">
                  <c:v>2398.0</c:v>
                </c:pt>
                <c:pt idx="18">
                  <c:v>2546.0</c:v>
                </c:pt>
                <c:pt idx="19">
                  <c:v>2694.0</c:v>
                </c:pt>
                <c:pt idx="20">
                  <c:v>2841.0</c:v>
                </c:pt>
                <c:pt idx="21">
                  <c:v>2989.0</c:v>
                </c:pt>
                <c:pt idx="22">
                  <c:v>3136.0</c:v>
                </c:pt>
                <c:pt idx="23">
                  <c:v>3284.0</c:v>
                </c:pt>
                <c:pt idx="24">
                  <c:v>3431.0</c:v>
                </c:pt>
                <c:pt idx="25">
                  <c:v>3579.0</c:v>
                </c:pt>
                <c:pt idx="26">
                  <c:v>3727.0</c:v>
                </c:pt>
                <c:pt idx="27">
                  <c:v>3874.0</c:v>
                </c:pt>
                <c:pt idx="28">
                  <c:v>4022.0</c:v>
                </c:pt>
                <c:pt idx="29">
                  <c:v>4169.0</c:v>
                </c:pt>
                <c:pt idx="30">
                  <c:v>4317.0</c:v>
                </c:pt>
                <c:pt idx="31">
                  <c:v>4464.0</c:v>
                </c:pt>
                <c:pt idx="32">
                  <c:v>4612.0</c:v>
                </c:pt>
                <c:pt idx="33">
                  <c:v>4759.0</c:v>
                </c:pt>
                <c:pt idx="34">
                  <c:v>4907.0</c:v>
                </c:pt>
                <c:pt idx="35">
                  <c:v>5055.0</c:v>
                </c:pt>
                <c:pt idx="36">
                  <c:v>5202.0</c:v>
                </c:pt>
                <c:pt idx="37">
                  <c:v>5350.0</c:v>
                </c:pt>
                <c:pt idx="38">
                  <c:v>5497.0</c:v>
                </c:pt>
                <c:pt idx="39">
                  <c:v>5645.0</c:v>
                </c:pt>
                <c:pt idx="40">
                  <c:v>5792.0</c:v>
                </c:pt>
                <c:pt idx="41">
                  <c:v>5940.0</c:v>
                </c:pt>
                <c:pt idx="42">
                  <c:v>6087.0</c:v>
                </c:pt>
                <c:pt idx="43">
                  <c:v>6235.0</c:v>
                </c:pt>
                <c:pt idx="44">
                  <c:v>6383.0</c:v>
                </c:pt>
                <c:pt idx="45">
                  <c:v>6530.0</c:v>
                </c:pt>
                <c:pt idx="46">
                  <c:v>6680.0</c:v>
                </c:pt>
                <c:pt idx="47">
                  <c:v>6825.0</c:v>
                </c:pt>
                <c:pt idx="48">
                  <c:v>6973.0</c:v>
                </c:pt>
                <c:pt idx="49">
                  <c:v>7120.0</c:v>
                </c:pt>
                <c:pt idx="50">
                  <c:v>7268.0</c:v>
                </c:pt>
                <c:pt idx="51">
                  <c:v>7415.0</c:v>
                </c:pt>
                <c:pt idx="52">
                  <c:v>7563.0</c:v>
                </c:pt>
                <c:pt idx="53">
                  <c:v>7711.0</c:v>
                </c:pt>
                <c:pt idx="54">
                  <c:v>7858.0</c:v>
                </c:pt>
                <c:pt idx="55">
                  <c:v>8006.0</c:v>
                </c:pt>
                <c:pt idx="56">
                  <c:v>8153.0</c:v>
                </c:pt>
                <c:pt idx="57">
                  <c:v>8301.0</c:v>
                </c:pt>
                <c:pt idx="58">
                  <c:v>8448.0</c:v>
                </c:pt>
                <c:pt idx="59">
                  <c:v>8596.0</c:v>
                </c:pt>
                <c:pt idx="60">
                  <c:v>8744.0</c:v>
                </c:pt>
                <c:pt idx="61">
                  <c:v>8891.0</c:v>
                </c:pt>
                <c:pt idx="62">
                  <c:v>9039.0</c:v>
                </c:pt>
                <c:pt idx="63">
                  <c:v>9186.0</c:v>
                </c:pt>
                <c:pt idx="64">
                  <c:v>9334.0</c:v>
                </c:pt>
                <c:pt idx="65">
                  <c:v>9481.0</c:v>
                </c:pt>
                <c:pt idx="66">
                  <c:v>9629.0</c:v>
                </c:pt>
                <c:pt idx="67">
                  <c:v>9776.0</c:v>
                </c:pt>
                <c:pt idx="68">
                  <c:v>9924.0</c:v>
                </c:pt>
                <c:pt idx="69">
                  <c:v>10071.0</c:v>
                </c:pt>
                <c:pt idx="70">
                  <c:v>10366.0</c:v>
                </c:pt>
                <c:pt idx="71">
                  <c:v>10514.0</c:v>
                </c:pt>
              </c:numCache>
            </c:numRef>
          </c:xVal>
          <c:yVal>
            <c:numRef>
              <c:f>all_prepared!$Z$3:$Z$85</c:f>
              <c:numCache>
                <c:formatCode>0</c:formatCode>
                <c:ptCount val="83"/>
                <c:pt idx="0">
                  <c:v>-146.75</c:v>
                </c:pt>
                <c:pt idx="1">
                  <c:v>-2.75</c:v>
                </c:pt>
                <c:pt idx="2">
                  <c:v>176.25</c:v>
                </c:pt>
                <c:pt idx="3">
                  <c:v>-26.75</c:v>
                </c:pt>
                <c:pt idx="4">
                  <c:v>299.25</c:v>
                </c:pt>
                <c:pt idx="5">
                  <c:v>336.25</c:v>
                </c:pt>
                <c:pt idx="6">
                  <c:v>-254.75</c:v>
                </c:pt>
                <c:pt idx="7">
                  <c:v>118.25</c:v>
                </c:pt>
                <c:pt idx="8">
                  <c:v>69.25</c:v>
                </c:pt>
                <c:pt idx="9">
                  <c:v>29.25</c:v>
                </c:pt>
                <c:pt idx="10">
                  <c:v>176.25</c:v>
                </c:pt>
                <c:pt idx="11">
                  <c:v>64.25</c:v>
                </c:pt>
                <c:pt idx="12">
                  <c:v>-119.75</c:v>
                </c:pt>
                <c:pt idx="13">
                  <c:v>171.25</c:v>
                </c:pt>
                <c:pt idx="14">
                  <c:v>13.25</c:v>
                </c:pt>
                <c:pt idx="15">
                  <c:v>132.25</c:v>
                </c:pt>
                <c:pt idx="16">
                  <c:v>-117.75</c:v>
                </c:pt>
                <c:pt idx="17">
                  <c:v>52.25</c:v>
                </c:pt>
                <c:pt idx="18">
                  <c:v>-123.75</c:v>
                </c:pt>
                <c:pt idx="19">
                  <c:v>-62.75</c:v>
                </c:pt>
                <c:pt idx="20">
                  <c:v>313.25</c:v>
                </c:pt>
                <c:pt idx="21">
                  <c:v>-51.75</c:v>
                </c:pt>
                <c:pt idx="22">
                  <c:v>-155.75</c:v>
                </c:pt>
                <c:pt idx="23">
                  <c:v>65.25</c:v>
                </c:pt>
                <c:pt idx="24">
                  <c:v>35.25</c:v>
                </c:pt>
                <c:pt idx="25">
                  <c:v>-198.75</c:v>
                </c:pt>
                <c:pt idx="26">
                  <c:v>-57.75</c:v>
                </c:pt>
                <c:pt idx="27">
                  <c:v>-93.75</c:v>
                </c:pt>
                <c:pt idx="28">
                  <c:v>41.25</c:v>
                </c:pt>
                <c:pt idx="29">
                  <c:v>-81.75</c:v>
                </c:pt>
                <c:pt idx="30">
                  <c:v>102.25</c:v>
                </c:pt>
                <c:pt idx="31">
                  <c:v>-254.75</c:v>
                </c:pt>
                <c:pt idx="32">
                  <c:v>-92.75</c:v>
                </c:pt>
                <c:pt idx="33">
                  <c:v>217.25</c:v>
                </c:pt>
                <c:pt idx="34">
                  <c:v>104.25</c:v>
                </c:pt>
                <c:pt idx="35">
                  <c:v>-73.75</c:v>
                </c:pt>
                <c:pt idx="36">
                  <c:v>-173.75</c:v>
                </c:pt>
                <c:pt idx="37">
                  <c:v>-22.75</c:v>
                </c:pt>
                <c:pt idx="38">
                  <c:v>-74.75</c:v>
                </c:pt>
                <c:pt idx="39">
                  <c:v>-11.75</c:v>
                </c:pt>
                <c:pt idx="40">
                  <c:v>174.25</c:v>
                </c:pt>
                <c:pt idx="41">
                  <c:v>-38.75</c:v>
                </c:pt>
                <c:pt idx="42">
                  <c:v>-130.75</c:v>
                </c:pt>
                <c:pt idx="43">
                  <c:v>34.25</c:v>
                </c:pt>
                <c:pt idx="44">
                  <c:v>459.25</c:v>
                </c:pt>
                <c:pt idx="45">
                  <c:v>367.25</c:v>
                </c:pt>
                <c:pt idx="46">
                  <c:v>114.25</c:v>
                </c:pt>
                <c:pt idx="47">
                  <c:v>91.25</c:v>
                </c:pt>
                <c:pt idx="48">
                  <c:v>-84.75</c:v>
                </c:pt>
                <c:pt idx="49">
                  <c:v>105.25</c:v>
                </c:pt>
                <c:pt idx="50">
                  <c:v>-141.75</c:v>
                </c:pt>
                <c:pt idx="51">
                  <c:v>171.25</c:v>
                </c:pt>
                <c:pt idx="52">
                  <c:v>-24.75</c:v>
                </c:pt>
                <c:pt idx="53">
                  <c:v>-326.75</c:v>
                </c:pt>
                <c:pt idx="54">
                  <c:v>13.25</c:v>
                </c:pt>
                <c:pt idx="55">
                  <c:v>74.25</c:v>
                </c:pt>
                <c:pt idx="56">
                  <c:v>124.25</c:v>
                </c:pt>
                <c:pt idx="57">
                  <c:v>-292.75</c:v>
                </c:pt>
                <c:pt idx="58">
                  <c:v>175.25</c:v>
                </c:pt>
                <c:pt idx="59">
                  <c:v>213.25</c:v>
                </c:pt>
                <c:pt idx="60">
                  <c:v>-45.75</c:v>
                </c:pt>
                <c:pt idx="61">
                  <c:v>281.25</c:v>
                </c:pt>
                <c:pt idx="62">
                  <c:v>274.25</c:v>
                </c:pt>
                <c:pt idx="63">
                  <c:v>120.25</c:v>
                </c:pt>
                <c:pt idx="64">
                  <c:v>-70.75</c:v>
                </c:pt>
                <c:pt idx="65">
                  <c:v>419.25</c:v>
                </c:pt>
                <c:pt idx="66">
                  <c:v>139.25</c:v>
                </c:pt>
                <c:pt idx="67">
                  <c:v>-529.75</c:v>
                </c:pt>
                <c:pt idx="68">
                  <c:v>-456.75</c:v>
                </c:pt>
                <c:pt idx="69">
                  <c:v>-386.75</c:v>
                </c:pt>
                <c:pt idx="70">
                  <c:v>-66.75</c:v>
                </c:pt>
                <c:pt idx="71">
                  <c:v>-497.75</c:v>
                </c:pt>
              </c:numCache>
            </c:numRef>
          </c:yVal>
          <c:smooth val="0"/>
        </c:ser>
        <c:ser>
          <c:idx val="1"/>
          <c:order val="1"/>
          <c:spPr>
            <a:ln cap="rnd">
              <a:solidFill>
                <a:schemeClr val="accent2"/>
              </a:solidFill>
              <a:bevel/>
            </a:ln>
          </c:spPr>
          <c:marker>
            <c:symbol val="none"/>
          </c:marker>
          <c:xVal>
            <c:numRef>
              <c:f>all_prepared!$AA$3:$AA$24</c:f>
              <c:numCache>
                <c:formatCode>General</c:formatCode>
                <c:ptCount val="22"/>
                <c:pt idx="0">
                  <c:v>100.0</c:v>
                </c:pt>
                <c:pt idx="1">
                  <c:v>500.0</c:v>
                </c:pt>
                <c:pt idx="2">
                  <c:v>1000.0</c:v>
                </c:pt>
                <c:pt idx="3">
                  <c:v>1500.0</c:v>
                </c:pt>
                <c:pt idx="4">
                  <c:v>2000.0</c:v>
                </c:pt>
                <c:pt idx="5">
                  <c:v>2500.0</c:v>
                </c:pt>
                <c:pt idx="6">
                  <c:v>3000.0</c:v>
                </c:pt>
                <c:pt idx="7">
                  <c:v>3500.0</c:v>
                </c:pt>
                <c:pt idx="8">
                  <c:v>4000.0</c:v>
                </c:pt>
                <c:pt idx="9">
                  <c:v>4500.0</c:v>
                </c:pt>
                <c:pt idx="10">
                  <c:v>5000.0</c:v>
                </c:pt>
                <c:pt idx="11">
                  <c:v>5500.0</c:v>
                </c:pt>
                <c:pt idx="12">
                  <c:v>6000.0</c:v>
                </c:pt>
                <c:pt idx="13">
                  <c:v>6500.0</c:v>
                </c:pt>
                <c:pt idx="14">
                  <c:v>7000.0</c:v>
                </c:pt>
                <c:pt idx="15">
                  <c:v>7500.0</c:v>
                </c:pt>
                <c:pt idx="16">
                  <c:v>8000.0</c:v>
                </c:pt>
                <c:pt idx="17">
                  <c:v>8500.0</c:v>
                </c:pt>
                <c:pt idx="18">
                  <c:v>9000.0</c:v>
                </c:pt>
                <c:pt idx="19">
                  <c:v>9500.0</c:v>
                </c:pt>
                <c:pt idx="20">
                  <c:v>10000.0</c:v>
                </c:pt>
                <c:pt idx="21">
                  <c:v>10500.0</c:v>
                </c:pt>
              </c:numCache>
            </c:numRef>
          </c:xVal>
          <c:yVal>
            <c:numRef>
              <c:f>all_prepared!$AD$3:$AD$24</c:f>
              <c:numCache>
                <c:formatCode>General</c:formatCode>
                <c:ptCount val="22"/>
                <c:pt idx="0">
                  <c:v>0.0</c:v>
                </c:pt>
                <c:pt idx="1">
                  <c:v>62.47866287227199</c:v>
                </c:pt>
                <c:pt idx="2">
                  <c:v>69.78641929615999</c:v>
                </c:pt>
                <c:pt idx="3">
                  <c:v>242.603365326064</c:v>
                </c:pt>
                <c:pt idx="4">
                  <c:v>-12.5416070461136</c:v>
                </c:pt>
                <c:pt idx="5">
                  <c:v>7.7851437091968</c:v>
                </c:pt>
                <c:pt idx="6">
                  <c:v>-61.197186279152</c:v>
                </c:pt>
                <c:pt idx="7">
                  <c:v>118.184053039568</c:v>
                </c:pt>
                <c:pt idx="8">
                  <c:v>30.1914663314704</c:v>
                </c:pt>
                <c:pt idx="9">
                  <c:v>70.3334926604</c:v>
                </c:pt>
                <c:pt idx="10">
                  <c:v>41.019851493776</c:v>
                </c:pt>
                <c:pt idx="11">
                  <c:v>137.817246246432</c:v>
                </c:pt>
                <c:pt idx="12">
                  <c:v>102.760099410896</c:v>
                </c:pt>
                <c:pt idx="13">
                  <c:v>163.037603759616</c:v>
                </c:pt>
                <c:pt idx="14">
                  <c:v>-190.581138610768</c:v>
                </c:pt>
                <c:pt idx="15">
                  <c:v>-111.304880905248</c:v>
                </c:pt>
                <c:pt idx="16">
                  <c:v>-28.1718973159808</c:v>
                </c:pt>
                <c:pt idx="17">
                  <c:v>-16.5383764267008</c:v>
                </c:pt>
                <c:pt idx="18">
                  <c:v>-95.293417739936</c:v>
                </c:pt>
                <c:pt idx="19">
                  <c:v>41.579155731056</c:v>
                </c:pt>
                <c:pt idx="20">
                  <c:v>-134.022058868304</c:v>
                </c:pt>
                <c:pt idx="21">
                  <c:v>-161.387294769136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9423784"/>
        <c:axId val="630012888"/>
      </c:scatterChart>
      <c:valAx>
        <c:axId val="629423784"/>
        <c:scaling>
          <c:orientation val="minMax"/>
          <c:max val="12000.0"/>
          <c:min val="0.0"/>
        </c:scaling>
        <c:delete val="0"/>
        <c:axPos val="b"/>
        <c:numFmt formatCode="General" sourceLinked="1"/>
        <c:majorTickMark val="out"/>
        <c:minorTickMark val="out"/>
        <c:tickLblPos val="low"/>
        <c:spPr>
          <a:ln w="127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b="1" i="0">
                <a:latin typeface="Arial"/>
              </a:defRPr>
            </a:pPr>
            <a:endParaRPr lang="en-US"/>
          </a:p>
        </c:txPr>
        <c:crossAx val="630012888"/>
        <c:crossesAt val="-3.0"/>
        <c:crossBetween val="midCat"/>
        <c:majorUnit val="2000.0"/>
        <c:minorUnit val="1000.0"/>
        <c:dispUnits>
          <c:builtInUnit val="thousands"/>
        </c:dispUnits>
      </c:valAx>
      <c:valAx>
        <c:axId val="630012888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>
                    <a:latin typeface="Arial"/>
                    <a:cs typeface="Arial"/>
                  </a:rPr>
                  <a:t>Temperature Anomaly (ºC)</a:t>
                </a:r>
              </a:p>
            </c:rich>
          </c:tx>
          <c:layout>
            <c:manualLayout>
              <c:xMode val="edge"/>
              <c:yMode val="edge"/>
              <c:x val="0.00277777777777778"/>
              <c:y val="0.210566612590512"/>
            </c:manualLayout>
          </c:layout>
          <c:overlay val="0"/>
        </c:title>
        <c:numFmt formatCode="0" sourceLinked="0"/>
        <c:majorTickMark val="out"/>
        <c:minorTickMark val="out"/>
        <c:tickLblPos val="low"/>
        <c:spPr>
          <a:ln w="6350">
            <a:solidFill>
              <a:schemeClr val="tx1"/>
            </a:solidFill>
          </a:ln>
        </c:spPr>
        <c:txPr>
          <a:bodyPr/>
          <a:lstStyle/>
          <a:p>
            <a:pPr>
              <a:defRPr sz="1000" b="1" i="0">
                <a:latin typeface="Arial"/>
              </a:defRPr>
            </a:pPr>
            <a:endParaRPr lang="en-US"/>
          </a:p>
        </c:txPr>
        <c:crossAx val="629423784"/>
        <c:crosses val="autoZero"/>
        <c:crossBetween val="midCat"/>
        <c:majorUnit val="200.0"/>
        <c:minorUnit val="100.0"/>
      </c:valAx>
      <c:spPr>
        <a:noFill/>
        <a:ln w="9525">
          <a:solidFill>
            <a:schemeClr val="tx1"/>
          </a:solidFill>
        </a:ln>
      </c:spPr>
    </c:plotArea>
    <c:plotVisOnly val="1"/>
    <c:dispBlanksAs val="gap"/>
    <c:showDLblsOverMax val="0"/>
  </c:chart>
  <c:spPr>
    <a:solidFill>
      <a:schemeClr val="bg1"/>
    </a:solidFill>
    <a:ln>
      <a:noFill/>
    </a:ln>
  </c:sp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>
                <a:latin typeface="Arial"/>
                <a:cs typeface="Arial"/>
              </a:rPr>
              <a:t>DALMUTLADO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2773403324584"/>
          <c:y val="0.157291804041736"/>
          <c:w val="0.824571084864392"/>
          <c:h val="0.742478569489159"/>
        </c:manualLayout>
      </c:layout>
      <c:scatterChart>
        <c:scatterStyle val="lineMarker"/>
        <c:varyColors val="0"/>
        <c:ser>
          <c:idx val="0"/>
          <c:order val="0"/>
          <c:spPr>
            <a:ln w="25400" cap="flat">
              <a:solidFill>
                <a:schemeClr val="accent1">
                  <a:shade val="95000"/>
                  <a:satMod val="105000"/>
                </a:schemeClr>
              </a:solidFill>
            </a:ln>
          </c:spPr>
          <c:marker>
            <c:symbol val="none"/>
          </c:marker>
          <c:xVal>
            <c:numRef>
              <c:f>all_prepared!$T$3:$T$85</c:f>
              <c:numCache>
                <c:formatCode>General</c:formatCode>
                <c:ptCount val="83"/>
                <c:pt idx="0">
                  <c:v>0.0</c:v>
                </c:pt>
                <c:pt idx="1">
                  <c:v>35.0</c:v>
                </c:pt>
                <c:pt idx="2">
                  <c:v>185.0</c:v>
                </c:pt>
                <c:pt idx="3">
                  <c:v>333.0</c:v>
                </c:pt>
                <c:pt idx="4">
                  <c:v>480.0</c:v>
                </c:pt>
                <c:pt idx="5">
                  <c:v>628.0</c:v>
                </c:pt>
                <c:pt idx="6">
                  <c:v>775.0</c:v>
                </c:pt>
                <c:pt idx="7">
                  <c:v>923.0</c:v>
                </c:pt>
                <c:pt idx="8">
                  <c:v>1070.0</c:v>
                </c:pt>
                <c:pt idx="9">
                  <c:v>1218.0</c:v>
                </c:pt>
                <c:pt idx="10">
                  <c:v>1366.0</c:v>
                </c:pt>
                <c:pt idx="11">
                  <c:v>1513.0</c:v>
                </c:pt>
                <c:pt idx="12">
                  <c:v>1661.0</c:v>
                </c:pt>
                <c:pt idx="13">
                  <c:v>1808.0</c:v>
                </c:pt>
                <c:pt idx="14">
                  <c:v>1956.0</c:v>
                </c:pt>
                <c:pt idx="15">
                  <c:v>2103.0</c:v>
                </c:pt>
                <c:pt idx="16">
                  <c:v>2251.0</c:v>
                </c:pt>
                <c:pt idx="17">
                  <c:v>2398.0</c:v>
                </c:pt>
                <c:pt idx="18">
                  <c:v>2546.0</c:v>
                </c:pt>
                <c:pt idx="19">
                  <c:v>2694.0</c:v>
                </c:pt>
                <c:pt idx="20">
                  <c:v>2841.0</c:v>
                </c:pt>
                <c:pt idx="21">
                  <c:v>2989.0</c:v>
                </c:pt>
                <c:pt idx="22">
                  <c:v>3136.0</c:v>
                </c:pt>
                <c:pt idx="23">
                  <c:v>3284.0</c:v>
                </c:pt>
                <c:pt idx="24">
                  <c:v>3431.0</c:v>
                </c:pt>
                <c:pt idx="25">
                  <c:v>3579.0</c:v>
                </c:pt>
                <c:pt idx="26">
                  <c:v>3727.0</c:v>
                </c:pt>
                <c:pt idx="27">
                  <c:v>3874.0</c:v>
                </c:pt>
                <c:pt idx="28">
                  <c:v>4022.0</c:v>
                </c:pt>
                <c:pt idx="29">
                  <c:v>4169.0</c:v>
                </c:pt>
                <c:pt idx="30">
                  <c:v>4317.0</c:v>
                </c:pt>
                <c:pt idx="31">
                  <c:v>4464.0</c:v>
                </c:pt>
                <c:pt idx="32">
                  <c:v>4612.0</c:v>
                </c:pt>
                <c:pt idx="33">
                  <c:v>4759.0</c:v>
                </c:pt>
                <c:pt idx="34">
                  <c:v>4907.0</c:v>
                </c:pt>
                <c:pt idx="35">
                  <c:v>5055.0</c:v>
                </c:pt>
                <c:pt idx="36">
                  <c:v>5202.0</c:v>
                </c:pt>
                <c:pt idx="37">
                  <c:v>5350.0</c:v>
                </c:pt>
                <c:pt idx="38">
                  <c:v>5497.0</c:v>
                </c:pt>
                <c:pt idx="39">
                  <c:v>5645.0</c:v>
                </c:pt>
                <c:pt idx="40">
                  <c:v>5792.0</c:v>
                </c:pt>
                <c:pt idx="41">
                  <c:v>5940.0</c:v>
                </c:pt>
                <c:pt idx="42">
                  <c:v>6087.0</c:v>
                </c:pt>
                <c:pt idx="43">
                  <c:v>6235.0</c:v>
                </c:pt>
                <c:pt idx="44">
                  <c:v>6383.0</c:v>
                </c:pt>
                <c:pt idx="45">
                  <c:v>6530.0</c:v>
                </c:pt>
                <c:pt idx="46">
                  <c:v>6680.0</c:v>
                </c:pt>
                <c:pt idx="47">
                  <c:v>6825.0</c:v>
                </c:pt>
                <c:pt idx="48">
                  <c:v>6973.0</c:v>
                </c:pt>
                <c:pt idx="49">
                  <c:v>7120.0</c:v>
                </c:pt>
                <c:pt idx="50">
                  <c:v>7268.0</c:v>
                </c:pt>
                <c:pt idx="51">
                  <c:v>7415.0</c:v>
                </c:pt>
                <c:pt idx="52">
                  <c:v>7563.0</c:v>
                </c:pt>
                <c:pt idx="53">
                  <c:v>7711.0</c:v>
                </c:pt>
                <c:pt idx="54">
                  <c:v>7858.0</c:v>
                </c:pt>
                <c:pt idx="55">
                  <c:v>8006.0</c:v>
                </c:pt>
                <c:pt idx="56">
                  <c:v>8153.0</c:v>
                </c:pt>
                <c:pt idx="57">
                  <c:v>8301.0</c:v>
                </c:pt>
                <c:pt idx="58">
                  <c:v>8448.0</c:v>
                </c:pt>
                <c:pt idx="59">
                  <c:v>8596.0</c:v>
                </c:pt>
                <c:pt idx="60">
                  <c:v>8744.0</c:v>
                </c:pt>
                <c:pt idx="61">
                  <c:v>8891.0</c:v>
                </c:pt>
                <c:pt idx="62">
                  <c:v>9039.0</c:v>
                </c:pt>
                <c:pt idx="63">
                  <c:v>9186.0</c:v>
                </c:pt>
                <c:pt idx="64">
                  <c:v>9334.0</c:v>
                </c:pt>
                <c:pt idx="65">
                  <c:v>9481.0</c:v>
                </c:pt>
                <c:pt idx="66">
                  <c:v>9629.0</c:v>
                </c:pt>
                <c:pt idx="67">
                  <c:v>9776.0</c:v>
                </c:pt>
                <c:pt idx="68">
                  <c:v>9924.0</c:v>
                </c:pt>
                <c:pt idx="69">
                  <c:v>10071.0</c:v>
                </c:pt>
                <c:pt idx="70">
                  <c:v>10366.0</c:v>
                </c:pt>
                <c:pt idx="71">
                  <c:v>10514.0</c:v>
                </c:pt>
              </c:numCache>
            </c:numRef>
          </c:xVal>
          <c:yVal>
            <c:numRef>
              <c:f>all_prepared!$Y$3:$Y$85</c:f>
              <c:numCache>
                <c:formatCode>0.00</c:formatCode>
                <c:ptCount val="83"/>
                <c:pt idx="0">
                  <c:v>0.172499999999999</c:v>
                </c:pt>
                <c:pt idx="1">
                  <c:v>-0.380599999999999</c:v>
                </c:pt>
                <c:pt idx="2">
                  <c:v>0.1439</c:v>
                </c:pt>
                <c:pt idx="3">
                  <c:v>0.0641999999999996</c:v>
                </c:pt>
                <c:pt idx="4">
                  <c:v>0.2911</c:v>
                </c:pt>
                <c:pt idx="5">
                  <c:v>0.3652</c:v>
                </c:pt>
                <c:pt idx="6">
                  <c:v>0.4344</c:v>
                </c:pt>
                <c:pt idx="7">
                  <c:v>0.192399999999999</c:v>
                </c:pt>
                <c:pt idx="8">
                  <c:v>0.2819</c:v>
                </c:pt>
                <c:pt idx="9">
                  <c:v>0.0502000000000002</c:v>
                </c:pt>
                <c:pt idx="10">
                  <c:v>0.571899999999999</c:v>
                </c:pt>
                <c:pt idx="11">
                  <c:v>0.894299999999999</c:v>
                </c:pt>
                <c:pt idx="12">
                  <c:v>0.674799999999999</c:v>
                </c:pt>
                <c:pt idx="13">
                  <c:v>0.880000000000001</c:v>
                </c:pt>
                <c:pt idx="14">
                  <c:v>1.006399999999999</c:v>
                </c:pt>
                <c:pt idx="15">
                  <c:v>0.981</c:v>
                </c:pt>
                <c:pt idx="16">
                  <c:v>0.160299999999999</c:v>
                </c:pt>
                <c:pt idx="17">
                  <c:v>0.667400000000001</c:v>
                </c:pt>
                <c:pt idx="18">
                  <c:v>-0.1069</c:v>
                </c:pt>
                <c:pt idx="19">
                  <c:v>0.123200000000001</c:v>
                </c:pt>
                <c:pt idx="20">
                  <c:v>-0.520899999999999</c:v>
                </c:pt>
                <c:pt idx="21">
                  <c:v>-0.3002</c:v>
                </c:pt>
                <c:pt idx="22">
                  <c:v>0.5564</c:v>
                </c:pt>
                <c:pt idx="23">
                  <c:v>0.0741999999999994</c:v>
                </c:pt>
                <c:pt idx="24">
                  <c:v>0.553100000000001</c:v>
                </c:pt>
                <c:pt idx="25">
                  <c:v>1.176</c:v>
                </c:pt>
                <c:pt idx="26">
                  <c:v>0.469900000000001</c:v>
                </c:pt>
                <c:pt idx="27">
                  <c:v>1.2354</c:v>
                </c:pt>
                <c:pt idx="28">
                  <c:v>0.8857</c:v>
                </c:pt>
                <c:pt idx="29">
                  <c:v>1.0848</c:v>
                </c:pt>
                <c:pt idx="30">
                  <c:v>0.888400000000001</c:v>
                </c:pt>
                <c:pt idx="31">
                  <c:v>1.2353</c:v>
                </c:pt>
                <c:pt idx="32">
                  <c:v>1.3621</c:v>
                </c:pt>
                <c:pt idx="33">
                  <c:v>0.677799999999999</c:v>
                </c:pt>
                <c:pt idx="34">
                  <c:v>2.308400000000001</c:v>
                </c:pt>
                <c:pt idx="35">
                  <c:v>1.5655</c:v>
                </c:pt>
                <c:pt idx="36">
                  <c:v>0.8134</c:v>
                </c:pt>
                <c:pt idx="37">
                  <c:v>1.989000000000001</c:v>
                </c:pt>
                <c:pt idx="38">
                  <c:v>0.909599999999999</c:v>
                </c:pt>
                <c:pt idx="39">
                  <c:v>2.035399999999999</c:v>
                </c:pt>
                <c:pt idx="40">
                  <c:v>2.023099999999999</c:v>
                </c:pt>
                <c:pt idx="41">
                  <c:v>1.2959</c:v>
                </c:pt>
                <c:pt idx="42">
                  <c:v>1.553000000000001</c:v>
                </c:pt>
                <c:pt idx="43">
                  <c:v>1.4671</c:v>
                </c:pt>
                <c:pt idx="44">
                  <c:v>1.936199999999999</c:v>
                </c:pt>
                <c:pt idx="45">
                  <c:v>2.324999999999999</c:v>
                </c:pt>
                <c:pt idx="46">
                  <c:v>2.0024</c:v>
                </c:pt>
                <c:pt idx="47">
                  <c:v>2.462199999999999</c:v>
                </c:pt>
                <c:pt idx="48">
                  <c:v>2.0566</c:v>
                </c:pt>
                <c:pt idx="49">
                  <c:v>1.5387</c:v>
                </c:pt>
                <c:pt idx="50">
                  <c:v>0.972</c:v>
                </c:pt>
                <c:pt idx="51">
                  <c:v>0.1381</c:v>
                </c:pt>
                <c:pt idx="52">
                  <c:v>0.469200000000001</c:v>
                </c:pt>
                <c:pt idx="53">
                  <c:v>-0.0230999999999994</c:v>
                </c:pt>
                <c:pt idx="54">
                  <c:v>0.4786</c:v>
                </c:pt>
                <c:pt idx="55">
                  <c:v>-0.619</c:v>
                </c:pt>
                <c:pt idx="56">
                  <c:v>0.4285</c:v>
                </c:pt>
                <c:pt idx="57">
                  <c:v>0.376200000000001</c:v>
                </c:pt>
                <c:pt idx="58">
                  <c:v>0.5297</c:v>
                </c:pt>
                <c:pt idx="59">
                  <c:v>1.071400000000001</c:v>
                </c:pt>
                <c:pt idx="60">
                  <c:v>0.933999999999999</c:v>
                </c:pt>
                <c:pt idx="61">
                  <c:v>0.557600000000001</c:v>
                </c:pt>
                <c:pt idx="62">
                  <c:v>-1.349299999999999</c:v>
                </c:pt>
                <c:pt idx="63">
                  <c:v>0.103899999999999</c:v>
                </c:pt>
                <c:pt idx="64">
                  <c:v>0.0748999999999995</c:v>
                </c:pt>
                <c:pt idx="65">
                  <c:v>0.3924</c:v>
                </c:pt>
                <c:pt idx="66">
                  <c:v>-2.4709</c:v>
                </c:pt>
                <c:pt idx="67">
                  <c:v>0.244899999999999</c:v>
                </c:pt>
                <c:pt idx="68">
                  <c:v>-1.1746</c:v>
                </c:pt>
                <c:pt idx="69">
                  <c:v>0.6114</c:v>
                </c:pt>
                <c:pt idx="70">
                  <c:v>-1.880000000000001</c:v>
                </c:pt>
                <c:pt idx="71">
                  <c:v>-1.0763</c:v>
                </c:pt>
              </c:numCache>
            </c:numRef>
          </c:yVal>
          <c:smooth val="0"/>
        </c:ser>
        <c:ser>
          <c:idx val="1"/>
          <c:order val="1"/>
          <c:spPr>
            <a:ln cap="rnd">
              <a:solidFill>
                <a:schemeClr val="accent2"/>
              </a:solidFill>
              <a:bevel/>
            </a:ln>
          </c:spPr>
          <c:marker>
            <c:symbol val="none"/>
          </c:marker>
          <c:xVal>
            <c:numRef>
              <c:f>all_prepared!$X$3:$X$24</c:f>
              <c:numCache>
                <c:formatCode>General</c:formatCode>
                <c:ptCount val="22"/>
                <c:pt idx="0">
                  <c:v>100.0</c:v>
                </c:pt>
                <c:pt idx="1">
                  <c:v>500.0</c:v>
                </c:pt>
                <c:pt idx="2">
                  <c:v>1000.0</c:v>
                </c:pt>
                <c:pt idx="3">
                  <c:v>1500.0</c:v>
                </c:pt>
                <c:pt idx="4">
                  <c:v>2000.0</c:v>
                </c:pt>
                <c:pt idx="5">
                  <c:v>2500.0</c:v>
                </c:pt>
                <c:pt idx="6">
                  <c:v>3000.0</c:v>
                </c:pt>
                <c:pt idx="7">
                  <c:v>3500.0</c:v>
                </c:pt>
                <c:pt idx="8">
                  <c:v>4000.0</c:v>
                </c:pt>
                <c:pt idx="9">
                  <c:v>4500.0</c:v>
                </c:pt>
                <c:pt idx="10">
                  <c:v>5000.0</c:v>
                </c:pt>
                <c:pt idx="11">
                  <c:v>5500.0</c:v>
                </c:pt>
                <c:pt idx="12">
                  <c:v>6000.0</c:v>
                </c:pt>
                <c:pt idx="13">
                  <c:v>6500.0</c:v>
                </c:pt>
                <c:pt idx="14">
                  <c:v>7000.0</c:v>
                </c:pt>
                <c:pt idx="15">
                  <c:v>7500.0</c:v>
                </c:pt>
                <c:pt idx="16">
                  <c:v>8000.0</c:v>
                </c:pt>
                <c:pt idx="17">
                  <c:v>8500.0</c:v>
                </c:pt>
                <c:pt idx="18">
                  <c:v>9000.0</c:v>
                </c:pt>
                <c:pt idx="19">
                  <c:v>9500.0</c:v>
                </c:pt>
                <c:pt idx="20">
                  <c:v>10000.0</c:v>
                </c:pt>
                <c:pt idx="21">
                  <c:v>10500.0</c:v>
                </c:pt>
              </c:numCache>
            </c:numRef>
          </c:xVal>
          <c:yVal>
            <c:numRef>
              <c:f>all_prepared!$AI$3:$AI$27</c:f>
              <c:numCache>
                <c:formatCode>General</c:formatCode>
                <c:ptCount val="25"/>
                <c:pt idx="0">
                  <c:v>0.0</c:v>
                </c:pt>
                <c:pt idx="1">
                  <c:v>-0.0286021158099</c:v>
                </c:pt>
                <c:pt idx="2">
                  <c:v>-0.319623798132</c:v>
                </c:pt>
                <c:pt idx="3">
                  <c:v>-0.844836115837</c:v>
                </c:pt>
                <c:pt idx="4">
                  <c:v>-0.193739324808</c:v>
                </c:pt>
                <c:pt idx="5">
                  <c:v>-0.247462689877</c:v>
                </c:pt>
                <c:pt idx="6">
                  <c:v>-0.10221195966</c:v>
                </c:pt>
                <c:pt idx="7">
                  <c:v>0.0401076376438</c:v>
                </c:pt>
                <c:pt idx="8">
                  <c:v>0.136862531304</c:v>
                </c:pt>
                <c:pt idx="9">
                  <c:v>0.471269369125</c:v>
                </c:pt>
                <c:pt idx="10">
                  <c:v>0.353258788586</c:v>
                </c:pt>
                <c:pt idx="11">
                  <c:v>0.344112366438</c:v>
                </c:pt>
                <c:pt idx="12">
                  <c:v>0.512315690517</c:v>
                </c:pt>
                <c:pt idx="13">
                  <c:v>0.482560843229</c:v>
                </c:pt>
                <c:pt idx="14">
                  <c:v>0.0795820653439</c:v>
                </c:pt>
                <c:pt idx="15">
                  <c:v>-0.301870018244</c:v>
                </c:pt>
                <c:pt idx="16">
                  <c:v>-0.7408182621</c:v>
                </c:pt>
                <c:pt idx="17">
                  <c:v>-0.820193231106</c:v>
                </c:pt>
                <c:pt idx="18">
                  <c:v>-1.7792185545</c:v>
                </c:pt>
                <c:pt idx="19">
                  <c:v>-2.00692868233</c:v>
                </c:pt>
                <c:pt idx="20">
                  <c:v>-2.94114899635</c:v>
                </c:pt>
                <c:pt idx="21">
                  <c:v>-3.94993686676</c:v>
                </c:pt>
                <c:pt idx="22">
                  <c:v>-4.28503417969</c:v>
                </c:pt>
                <c:pt idx="23">
                  <c:v>-3.88992738724</c:v>
                </c:pt>
                <c:pt idx="24">
                  <c:v>-4.37260627747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509240"/>
        <c:axId val="183627224"/>
      </c:scatterChart>
      <c:valAx>
        <c:axId val="183509240"/>
        <c:scaling>
          <c:orientation val="minMax"/>
          <c:max val="12000.0"/>
          <c:min val="0.0"/>
        </c:scaling>
        <c:delete val="0"/>
        <c:axPos val="b"/>
        <c:numFmt formatCode="General" sourceLinked="1"/>
        <c:majorTickMark val="out"/>
        <c:minorTickMark val="out"/>
        <c:tickLblPos val="low"/>
        <c:spPr>
          <a:ln w="127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b="1" i="0">
                <a:latin typeface="Arial"/>
              </a:defRPr>
            </a:pPr>
            <a:endParaRPr lang="en-US"/>
          </a:p>
        </c:txPr>
        <c:crossAx val="183627224"/>
        <c:crossesAt val="-3.0"/>
        <c:crossBetween val="midCat"/>
        <c:majorUnit val="2000.0"/>
        <c:minorUnit val="1000.0"/>
        <c:dispUnits>
          <c:builtInUnit val="thousands"/>
        </c:dispUnits>
      </c:valAx>
      <c:valAx>
        <c:axId val="183627224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>
                    <a:latin typeface="Arial"/>
                    <a:cs typeface="Arial"/>
                  </a:rPr>
                  <a:t>Temperature Anomaly (ºC)</a:t>
                </a:r>
              </a:p>
            </c:rich>
          </c:tx>
          <c:layout>
            <c:manualLayout>
              <c:xMode val="edge"/>
              <c:yMode val="edge"/>
              <c:x val="0.00277777777777778"/>
              <c:y val="0.210566612590512"/>
            </c:manualLayout>
          </c:layout>
          <c:overlay val="0"/>
        </c:title>
        <c:numFmt formatCode="0" sourceLinked="0"/>
        <c:majorTickMark val="out"/>
        <c:minorTickMark val="out"/>
        <c:tickLblPos val="low"/>
        <c:spPr>
          <a:ln w="6350">
            <a:solidFill>
              <a:schemeClr val="tx1"/>
            </a:solidFill>
          </a:ln>
        </c:spPr>
        <c:txPr>
          <a:bodyPr/>
          <a:lstStyle/>
          <a:p>
            <a:pPr>
              <a:defRPr sz="1000" b="1" i="0">
                <a:latin typeface="Arial"/>
              </a:defRPr>
            </a:pPr>
            <a:endParaRPr lang="en-US"/>
          </a:p>
        </c:txPr>
        <c:crossAx val="183509240"/>
        <c:crosses val="autoZero"/>
        <c:crossBetween val="midCat"/>
        <c:majorUnit val="1.0"/>
        <c:minorUnit val="0.5"/>
      </c:valAx>
      <c:spPr>
        <a:noFill/>
        <a:ln w="9525">
          <a:solidFill>
            <a:schemeClr val="tx1"/>
          </a:solidFill>
        </a:ln>
      </c:spPr>
    </c:plotArea>
    <c:plotVisOnly val="1"/>
    <c:dispBlanksAs val="gap"/>
    <c:showDLblsOverMax val="0"/>
  </c:chart>
  <c:spPr>
    <a:solidFill>
      <a:schemeClr val="bg1"/>
    </a:solidFill>
    <a:ln>
      <a:noFill/>
    </a:ln>
  </c:spPr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>
                <a:latin typeface="Arial"/>
                <a:cs typeface="Arial"/>
              </a:rPr>
              <a:t>BARHEIVATN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2773403324584"/>
          <c:y val="0.157291804041736"/>
          <c:w val="0.824571084864392"/>
          <c:h val="0.742478569489159"/>
        </c:manualLayout>
      </c:layout>
      <c:scatterChart>
        <c:scatterStyle val="lineMarker"/>
        <c:varyColors val="0"/>
        <c:ser>
          <c:idx val="0"/>
          <c:order val="0"/>
          <c:spPr>
            <a:ln w="25400" cap="flat">
              <a:solidFill>
                <a:schemeClr val="accent1">
                  <a:shade val="95000"/>
                  <a:satMod val="105000"/>
                </a:schemeClr>
              </a:solidFill>
            </a:ln>
          </c:spPr>
          <c:marker>
            <c:symbol val="none"/>
          </c:marker>
          <c:xVal>
            <c:numRef>
              <c:f>all_prepared!$AL$3:$AL$43</c:f>
              <c:numCache>
                <c:formatCode>General</c:formatCode>
                <c:ptCount val="41"/>
                <c:pt idx="0">
                  <c:v>78.9585</c:v>
                </c:pt>
                <c:pt idx="1">
                  <c:v>364.875</c:v>
                </c:pt>
                <c:pt idx="2">
                  <c:v>650.792</c:v>
                </c:pt>
                <c:pt idx="3">
                  <c:v>936.709</c:v>
                </c:pt>
                <c:pt idx="4">
                  <c:v>1222.63</c:v>
                </c:pt>
                <c:pt idx="5">
                  <c:v>1488.55</c:v>
                </c:pt>
                <c:pt idx="6">
                  <c:v>1734.48</c:v>
                </c:pt>
                <c:pt idx="7">
                  <c:v>1980.41</c:v>
                </c:pt>
                <c:pt idx="8">
                  <c:v>2226.34</c:v>
                </c:pt>
                <c:pt idx="9">
                  <c:v>2472.28</c:v>
                </c:pt>
                <c:pt idx="10">
                  <c:v>2718.21</c:v>
                </c:pt>
                <c:pt idx="11">
                  <c:v>2964.14</c:v>
                </c:pt>
                <c:pt idx="12">
                  <c:v>3210.07</c:v>
                </c:pt>
                <c:pt idx="13">
                  <c:v>3456.0</c:v>
                </c:pt>
                <c:pt idx="14">
                  <c:v>3701.93</c:v>
                </c:pt>
                <c:pt idx="15">
                  <c:v>3947.86</c:v>
                </c:pt>
                <c:pt idx="16">
                  <c:v>4132.31</c:v>
                </c:pt>
                <c:pt idx="17">
                  <c:v>4316.76</c:v>
                </c:pt>
                <c:pt idx="18">
                  <c:v>4501.21</c:v>
                </c:pt>
                <c:pt idx="19">
                  <c:v>4685.66</c:v>
                </c:pt>
                <c:pt idx="20">
                  <c:v>4870.11</c:v>
                </c:pt>
                <c:pt idx="21">
                  <c:v>5054.56</c:v>
                </c:pt>
                <c:pt idx="22">
                  <c:v>5239.0</c:v>
                </c:pt>
                <c:pt idx="23">
                  <c:v>5423.45</c:v>
                </c:pt>
                <c:pt idx="24">
                  <c:v>5607.9</c:v>
                </c:pt>
                <c:pt idx="25">
                  <c:v>5792.35</c:v>
                </c:pt>
                <c:pt idx="26">
                  <c:v>5976.8</c:v>
                </c:pt>
                <c:pt idx="27">
                  <c:v>6161.25</c:v>
                </c:pt>
                <c:pt idx="28">
                  <c:v>6345.7</c:v>
                </c:pt>
                <c:pt idx="29">
                  <c:v>6530.14</c:v>
                </c:pt>
                <c:pt idx="30">
                  <c:v>6714.59</c:v>
                </c:pt>
                <c:pt idx="31">
                  <c:v>6899.04</c:v>
                </c:pt>
                <c:pt idx="32">
                  <c:v>7083.49</c:v>
                </c:pt>
                <c:pt idx="33">
                  <c:v>7468.78</c:v>
                </c:pt>
                <c:pt idx="34">
                  <c:v>7854.08</c:v>
                </c:pt>
                <c:pt idx="35">
                  <c:v>8239.370000000001</c:v>
                </c:pt>
                <c:pt idx="36">
                  <c:v>8624.66</c:v>
                </c:pt>
                <c:pt idx="37">
                  <c:v>8927.98</c:v>
                </c:pt>
                <c:pt idx="38">
                  <c:v>9149.32</c:v>
                </c:pt>
                <c:pt idx="39">
                  <c:v>9370.65</c:v>
                </c:pt>
                <c:pt idx="40">
                  <c:v>9591.99</c:v>
                </c:pt>
              </c:numCache>
            </c:numRef>
          </c:xVal>
          <c:yVal>
            <c:numRef>
              <c:f>all_prepared!$AP$3:$AP$43</c:f>
              <c:numCache>
                <c:formatCode>0.00</c:formatCode>
                <c:ptCount val="41"/>
                <c:pt idx="0">
                  <c:v>0.0</c:v>
                </c:pt>
                <c:pt idx="1">
                  <c:v>1.2864</c:v>
                </c:pt>
                <c:pt idx="2">
                  <c:v>1.1425</c:v>
                </c:pt>
                <c:pt idx="3">
                  <c:v>1.1983</c:v>
                </c:pt>
                <c:pt idx="4">
                  <c:v>2.220499999999999</c:v>
                </c:pt>
                <c:pt idx="5">
                  <c:v>1.713800000000001</c:v>
                </c:pt>
                <c:pt idx="6">
                  <c:v>1.392200000000001</c:v>
                </c:pt>
                <c:pt idx="7">
                  <c:v>1.613099999999999</c:v>
                </c:pt>
                <c:pt idx="8">
                  <c:v>1.887</c:v>
                </c:pt>
                <c:pt idx="9">
                  <c:v>1.526</c:v>
                </c:pt>
                <c:pt idx="10">
                  <c:v>1.0382</c:v>
                </c:pt>
                <c:pt idx="11">
                  <c:v>1.830400000000001</c:v>
                </c:pt>
                <c:pt idx="12">
                  <c:v>2.014699999999999</c:v>
                </c:pt>
                <c:pt idx="13">
                  <c:v>1.9086</c:v>
                </c:pt>
                <c:pt idx="14">
                  <c:v>1.845700000000001</c:v>
                </c:pt>
                <c:pt idx="15">
                  <c:v>1.8215</c:v>
                </c:pt>
                <c:pt idx="16">
                  <c:v>2.7515</c:v>
                </c:pt>
                <c:pt idx="17">
                  <c:v>2.120800000000001</c:v>
                </c:pt>
                <c:pt idx="18">
                  <c:v>2.302</c:v>
                </c:pt>
                <c:pt idx="19">
                  <c:v>1.5227</c:v>
                </c:pt>
                <c:pt idx="20">
                  <c:v>2.221500000000001</c:v>
                </c:pt>
                <c:pt idx="21">
                  <c:v>2.275500000000001</c:v>
                </c:pt>
                <c:pt idx="22">
                  <c:v>2.5631</c:v>
                </c:pt>
                <c:pt idx="23">
                  <c:v>2.7959</c:v>
                </c:pt>
                <c:pt idx="24">
                  <c:v>2.671200000000001</c:v>
                </c:pt>
                <c:pt idx="25">
                  <c:v>2.9368</c:v>
                </c:pt>
                <c:pt idx="26">
                  <c:v>2.8527</c:v>
                </c:pt>
                <c:pt idx="27">
                  <c:v>2.8032</c:v>
                </c:pt>
                <c:pt idx="28">
                  <c:v>3.0686</c:v>
                </c:pt>
                <c:pt idx="29">
                  <c:v>3.089</c:v>
                </c:pt>
                <c:pt idx="30">
                  <c:v>2.5106</c:v>
                </c:pt>
                <c:pt idx="31">
                  <c:v>2.340999999999999</c:v>
                </c:pt>
                <c:pt idx="32">
                  <c:v>1.9214</c:v>
                </c:pt>
                <c:pt idx="33">
                  <c:v>2.1982</c:v>
                </c:pt>
                <c:pt idx="34">
                  <c:v>2.4308</c:v>
                </c:pt>
                <c:pt idx="35">
                  <c:v>2.1716</c:v>
                </c:pt>
                <c:pt idx="36">
                  <c:v>2.326499999999999</c:v>
                </c:pt>
                <c:pt idx="37">
                  <c:v>2.7714</c:v>
                </c:pt>
                <c:pt idx="38">
                  <c:v>3.1419</c:v>
                </c:pt>
                <c:pt idx="39">
                  <c:v>2.7955</c:v>
                </c:pt>
                <c:pt idx="40">
                  <c:v>2.0349</c:v>
                </c:pt>
              </c:numCache>
            </c:numRef>
          </c:yVal>
          <c:smooth val="0"/>
        </c:ser>
        <c:ser>
          <c:idx val="1"/>
          <c:order val="1"/>
          <c:spPr>
            <a:ln cap="rnd">
              <a:solidFill>
                <a:schemeClr val="accent2"/>
              </a:solidFill>
              <a:bevel/>
            </a:ln>
          </c:spPr>
          <c:marker>
            <c:symbol val="none"/>
          </c:marker>
          <c:xVal>
            <c:numRef>
              <c:f>all_prepared!$AR$3:$AR$22</c:f>
              <c:numCache>
                <c:formatCode>General</c:formatCode>
                <c:ptCount val="20"/>
                <c:pt idx="0">
                  <c:v>100.0</c:v>
                </c:pt>
                <c:pt idx="1">
                  <c:v>500.0</c:v>
                </c:pt>
                <c:pt idx="2">
                  <c:v>1000.0</c:v>
                </c:pt>
                <c:pt idx="3">
                  <c:v>1500.0</c:v>
                </c:pt>
                <c:pt idx="4">
                  <c:v>2000.0</c:v>
                </c:pt>
                <c:pt idx="5">
                  <c:v>2500.0</c:v>
                </c:pt>
                <c:pt idx="6">
                  <c:v>3000.0</c:v>
                </c:pt>
                <c:pt idx="7">
                  <c:v>3500.0</c:v>
                </c:pt>
                <c:pt idx="8">
                  <c:v>4000.0</c:v>
                </c:pt>
                <c:pt idx="9">
                  <c:v>4500.0</c:v>
                </c:pt>
                <c:pt idx="10">
                  <c:v>5000.0</c:v>
                </c:pt>
                <c:pt idx="11">
                  <c:v>5500.0</c:v>
                </c:pt>
                <c:pt idx="12">
                  <c:v>6000.0</c:v>
                </c:pt>
                <c:pt idx="13">
                  <c:v>6500.0</c:v>
                </c:pt>
                <c:pt idx="14">
                  <c:v>7000.0</c:v>
                </c:pt>
                <c:pt idx="15">
                  <c:v>7500.0</c:v>
                </c:pt>
                <c:pt idx="16">
                  <c:v>8000.0</c:v>
                </c:pt>
                <c:pt idx="17">
                  <c:v>8500.0</c:v>
                </c:pt>
                <c:pt idx="18">
                  <c:v>9000.0</c:v>
                </c:pt>
                <c:pt idx="19">
                  <c:v>9500.0</c:v>
                </c:pt>
              </c:numCache>
            </c:numRef>
          </c:xVal>
          <c:yVal>
            <c:numRef>
              <c:f>all_prepared!$BB$3:$BB$22</c:f>
              <c:numCache>
                <c:formatCode>General</c:formatCode>
                <c:ptCount val="20"/>
                <c:pt idx="0">
                  <c:v>0.0</c:v>
                </c:pt>
                <c:pt idx="1">
                  <c:v>0.955372333527</c:v>
                </c:pt>
                <c:pt idx="2">
                  <c:v>1.80324602127</c:v>
                </c:pt>
                <c:pt idx="3">
                  <c:v>1.03603231907</c:v>
                </c:pt>
                <c:pt idx="4">
                  <c:v>1.16434705257</c:v>
                </c:pt>
                <c:pt idx="5">
                  <c:v>0.874602496624</c:v>
                </c:pt>
                <c:pt idx="6">
                  <c:v>1.47361564636</c:v>
                </c:pt>
                <c:pt idx="7">
                  <c:v>1.563174963</c:v>
                </c:pt>
                <c:pt idx="8">
                  <c:v>1.29550111294</c:v>
                </c:pt>
                <c:pt idx="9">
                  <c:v>1.44127464294</c:v>
                </c:pt>
                <c:pt idx="10">
                  <c:v>1.17240417004</c:v>
                </c:pt>
                <c:pt idx="11">
                  <c:v>1.8830177784</c:v>
                </c:pt>
                <c:pt idx="12">
                  <c:v>2.23119354248</c:v>
                </c:pt>
                <c:pt idx="13">
                  <c:v>2.47808551788</c:v>
                </c:pt>
                <c:pt idx="14">
                  <c:v>2.04736423492</c:v>
                </c:pt>
                <c:pt idx="15">
                  <c:v>3.0266327858</c:v>
                </c:pt>
                <c:pt idx="16">
                  <c:v>1.8269162178</c:v>
                </c:pt>
                <c:pt idx="17">
                  <c:v>1.93503558636</c:v>
                </c:pt>
                <c:pt idx="18">
                  <c:v>1.83073771</c:v>
                </c:pt>
                <c:pt idx="19">
                  <c:v>1.75744140148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46264"/>
        <c:axId val="180707816"/>
      </c:scatterChart>
      <c:valAx>
        <c:axId val="182146264"/>
        <c:scaling>
          <c:orientation val="minMax"/>
          <c:max val="12000.0"/>
          <c:min val="0.0"/>
        </c:scaling>
        <c:delete val="0"/>
        <c:axPos val="b"/>
        <c:numFmt formatCode="General" sourceLinked="1"/>
        <c:majorTickMark val="out"/>
        <c:minorTickMark val="out"/>
        <c:tickLblPos val="low"/>
        <c:spPr>
          <a:ln w="127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b="1" i="0">
                <a:latin typeface="Arial"/>
              </a:defRPr>
            </a:pPr>
            <a:endParaRPr lang="en-US"/>
          </a:p>
        </c:txPr>
        <c:crossAx val="180707816"/>
        <c:crossesAt val="-3.0"/>
        <c:crossBetween val="midCat"/>
        <c:majorUnit val="2000.0"/>
        <c:minorUnit val="1000.0"/>
        <c:dispUnits>
          <c:builtInUnit val="thousands"/>
        </c:dispUnits>
      </c:valAx>
      <c:valAx>
        <c:axId val="180707816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>
                    <a:latin typeface="Arial"/>
                    <a:cs typeface="Arial"/>
                  </a:rPr>
                  <a:t>Temperature Anomaly (ºC)</a:t>
                </a:r>
              </a:p>
            </c:rich>
          </c:tx>
          <c:layout>
            <c:manualLayout>
              <c:xMode val="edge"/>
              <c:yMode val="edge"/>
              <c:x val="0.00277777777777778"/>
              <c:y val="0.210566612590512"/>
            </c:manualLayout>
          </c:layout>
          <c:overlay val="0"/>
        </c:title>
        <c:numFmt formatCode="0" sourceLinked="0"/>
        <c:majorTickMark val="out"/>
        <c:minorTickMark val="out"/>
        <c:tickLblPos val="low"/>
        <c:spPr>
          <a:ln w="6350">
            <a:solidFill>
              <a:schemeClr val="tx1"/>
            </a:solidFill>
          </a:ln>
        </c:spPr>
        <c:txPr>
          <a:bodyPr/>
          <a:lstStyle/>
          <a:p>
            <a:pPr>
              <a:defRPr sz="1000" b="1" i="0">
                <a:latin typeface="Arial"/>
              </a:defRPr>
            </a:pPr>
            <a:endParaRPr lang="en-US"/>
          </a:p>
        </c:txPr>
        <c:crossAx val="182146264"/>
        <c:crosses val="autoZero"/>
        <c:crossBetween val="midCat"/>
        <c:majorUnit val="1.0"/>
        <c:minorUnit val="0.5"/>
      </c:valAx>
      <c:spPr>
        <a:noFill/>
        <a:ln w="9525">
          <a:solidFill>
            <a:schemeClr val="tx1"/>
          </a:solidFill>
        </a:ln>
      </c:spPr>
    </c:plotArea>
    <c:plotVisOnly val="1"/>
    <c:dispBlanksAs val="gap"/>
    <c:showDLblsOverMax val="0"/>
  </c:chart>
  <c:spPr>
    <a:solidFill>
      <a:schemeClr val="bg1"/>
    </a:solidFill>
    <a:ln>
      <a:noFill/>
    </a:ln>
  </c:spPr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  <a:latin typeface="Arial"/>
                <a:cs typeface="Arial"/>
              </a:rPr>
              <a:t>BARHEIVATN</a:t>
            </a:r>
            <a:endParaRPr lang="en-US" sz="1200">
              <a:effectLst/>
              <a:latin typeface="Arial"/>
              <a:cs typeface="Arial"/>
            </a:endParaRPr>
          </a:p>
        </c:rich>
      </c:tx>
      <c:layout>
        <c:manualLayout>
          <c:xMode val="edge"/>
          <c:yMode val="edge"/>
          <c:x val="0.370609646895051"/>
          <c:y val="0.0402010050251256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2773403324584"/>
          <c:y val="0.157291804041736"/>
          <c:w val="0.824571084864392"/>
          <c:h val="0.742478569489159"/>
        </c:manualLayout>
      </c:layout>
      <c:scatterChart>
        <c:scatterStyle val="lineMarker"/>
        <c:varyColors val="0"/>
        <c:ser>
          <c:idx val="0"/>
          <c:order val="0"/>
          <c:spPr>
            <a:ln w="25400" cap="flat">
              <a:solidFill>
                <a:schemeClr val="accent1">
                  <a:shade val="95000"/>
                  <a:satMod val="105000"/>
                </a:schemeClr>
              </a:solidFill>
            </a:ln>
          </c:spPr>
          <c:marker>
            <c:symbol val="none"/>
          </c:marker>
          <c:xVal>
            <c:numRef>
              <c:f>all_prepared!$AL$3:$AL$43</c:f>
              <c:numCache>
                <c:formatCode>General</c:formatCode>
                <c:ptCount val="41"/>
                <c:pt idx="0">
                  <c:v>78.9585</c:v>
                </c:pt>
                <c:pt idx="1">
                  <c:v>364.875</c:v>
                </c:pt>
                <c:pt idx="2">
                  <c:v>650.792</c:v>
                </c:pt>
                <c:pt idx="3">
                  <c:v>936.709</c:v>
                </c:pt>
                <c:pt idx="4">
                  <c:v>1222.63</c:v>
                </c:pt>
                <c:pt idx="5">
                  <c:v>1488.55</c:v>
                </c:pt>
                <c:pt idx="6">
                  <c:v>1734.48</c:v>
                </c:pt>
                <c:pt idx="7">
                  <c:v>1980.41</c:v>
                </c:pt>
                <c:pt idx="8">
                  <c:v>2226.34</c:v>
                </c:pt>
                <c:pt idx="9">
                  <c:v>2472.28</c:v>
                </c:pt>
                <c:pt idx="10">
                  <c:v>2718.21</c:v>
                </c:pt>
                <c:pt idx="11">
                  <c:v>2964.14</c:v>
                </c:pt>
                <c:pt idx="12">
                  <c:v>3210.07</c:v>
                </c:pt>
                <c:pt idx="13">
                  <c:v>3456.0</c:v>
                </c:pt>
                <c:pt idx="14">
                  <c:v>3701.93</c:v>
                </c:pt>
                <c:pt idx="15">
                  <c:v>3947.86</c:v>
                </c:pt>
                <c:pt idx="16">
                  <c:v>4132.31</c:v>
                </c:pt>
                <c:pt idx="17">
                  <c:v>4316.76</c:v>
                </c:pt>
                <c:pt idx="18">
                  <c:v>4501.21</c:v>
                </c:pt>
                <c:pt idx="19">
                  <c:v>4685.66</c:v>
                </c:pt>
                <c:pt idx="20">
                  <c:v>4870.11</c:v>
                </c:pt>
                <c:pt idx="21">
                  <c:v>5054.56</c:v>
                </c:pt>
                <c:pt idx="22">
                  <c:v>5239.0</c:v>
                </c:pt>
                <c:pt idx="23">
                  <c:v>5423.45</c:v>
                </c:pt>
                <c:pt idx="24">
                  <c:v>5607.9</c:v>
                </c:pt>
                <c:pt idx="25">
                  <c:v>5792.35</c:v>
                </c:pt>
                <c:pt idx="26">
                  <c:v>5976.8</c:v>
                </c:pt>
                <c:pt idx="27">
                  <c:v>6161.25</c:v>
                </c:pt>
                <c:pt idx="28">
                  <c:v>6345.7</c:v>
                </c:pt>
                <c:pt idx="29">
                  <c:v>6530.14</c:v>
                </c:pt>
                <c:pt idx="30">
                  <c:v>6714.59</c:v>
                </c:pt>
                <c:pt idx="31">
                  <c:v>6899.04</c:v>
                </c:pt>
                <c:pt idx="32">
                  <c:v>7083.49</c:v>
                </c:pt>
                <c:pt idx="33">
                  <c:v>7468.78</c:v>
                </c:pt>
                <c:pt idx="34">
                  <c:v>7854.08</c:v>
                </c:pt>
                <c:pt idx="35">
                  <c:v>8239.370000000001</c:v>
                </c:pt>
                <c:pt idx="36">
                  <c:v>8624.66</c:v>
                </c:pt>
                <c:pt idx="37">
                  <c:v>8927.98</c:v>
                </c:pt>
                <c:pt idx="38">
                  <c:v>9149.32</c:v>
                </c:pt>
                <c:pt idx="39">
                  <c:v>9370.65</c:v>
                </c:pt>
                <c:pt idx="40">
                  <c:v>9591.99</c:v>
                </c:pt>
              </c:numCache>
            </c:numRef>
          </c:xVal>
          <c:yVal>
            <c:numRef>
              <c:f>all_prepared!$AQ$3:$AQ$43</c:f>
              <c:numCache>
                <c:formatCode>0</c:formatCode>
                <c:ptCount val="41"/>
                <c:pt idx="0">
                  <c:v>0.0</c:v>
                </c:pt>
                <c:pt idx="1">
                  <c:v>-152.0</c:v>
                </c:pt>
                <c:pt idx="2">
                  <c:v>8.0</c:v>
                </c:pt>
                <c:pt idx="3">
                  <c:v>84.0</c:v>
                </c:pt>
                <c:pt idx="4">
                  <c:v>227.0</c:v>
                </c:pt>
                <c:pt idx="5">
                  <c:v>121.0</c:v>
                </c:pt>
                <c:pt idx="6">
                  <c:v>-92.0</c:v>
                </c:pt>
                <c:pt idx="7">
                  <c:v>9.0</c:v>
                </c:pt>
                <c:pt idx="8">
                  <c:v>55.0</c:v>
                </c:pt>
                <c:pt idx="9">
                  <c:v>-52.0</c:v>
                </c:pt>
                <c:pt idx="10">
                  <c:v>274.0</c:v>
                </c:pt>
                <c:pt idx="11">
                  <c:v>107.0</c:v>
                </c:pt>
                <c:pt idx="12">
                  <c:v>146.0</c:v>
                </c:pt>
                <c:pt idx="13">
                  <c:v>133.0</c:v>
                </c:pt>
                <c:pt idx="14">
                  <c:v>302.0</c:v>
                </c:pt>
                <c:pt idx="15">
                  <c:v>147.0</c:v>
                </c:pt>
                <c:pt idx="16">
                  <c:v>251.0</c:v>
                </c:pt>
                <c:pt idx="17">
                  <c:v>317.0</c:v>
                </c:pt>
                <c:pt idx="18">
                  <c:v>496.0</c:v>
                </c:pt>
                <c:pt idx="19">
                  <c:v>374.0</c:v>
                </c:pt>
                <c:pt idx="20">
                  <c:v>422.0</c:v>
                </c:pt>
                <c:pt idx="21">
                  <c:v>217.0</c:v>
                </c:pt>
                <c:pt idx="22">
                  <c:v>233.0</c:v>
                </c:pt>
                <c:pt idx="23">
                  <c:v>647.0</c:v>
                </c:pt>
                <c:pt idx="24">
                  <c:v>333.0</c:v>
                </c:pt>
                <c:pt idx="25">
                  <c:v>361.0</c:v>
                </c:pt>
                <c:pt idx="26">
                  <c:v>301.0</c:v>
                </c:pt>
                <c:pt idx="27">
                  <c:v>235.0</c:v>
                </c:pt>
                <c:pt idx="28">
                  <c:v>184.0</c:v>
                </c:pt>
                <c:pt idx="29">
                  <c:v>168.0</c:v>
                </c:pt>
                <c:pt idx="30">
                  <c:v>358.0</c:v>
                </c:pt>
                <c:pt idx="31">
                  <c:v>259.0</c:v>
                </c:pt>
                <c:pt idx="32">
                  <c:v>-102.0</c:v>
                </c:pt>
                <c:pt idx="33">
                  <c:v>-44.0</c:v>
                </c:pt>
                <c:pt idx="34">
                  <c:v>-82.0</c:v>
                </c:pt>
                <c:pt idx="35">
                  <c:v>7.0</c:v>
                </c:pt>
                <c:pt idx="36">
                  <c:v>169.0</c:v>
                </c:pt>
                <c:pt idx="37">
                  <c:v>433.0</c:v>
                </c:pt>
                <c:pt idx="38">
                  <c:v>91.0</c:v>
                </c:pt>
                <c:pt idx="39">
                  <c:v>363.0</c:v>
                </c:pt>
                <c:pt idx="40">
                  <c:v>-75.0</c:v>
                </c:pt>
              </c:numCache>
            </c:numRef>
          </c:yVal>
          <c:smooth val="0"/>
        </c:ser>
        <c:ser>
          <c:idx val="1"/>
          <c:order val="1"/>
          <c:spPr>
            <a:ln cap="rnd">
              <a:solidFill>
                <a:schemeClr val="accent2"/>
              </a:solidFill>
              <a:bevel/>
            </a:ln>
          </c:spPr>
          <c:marker>
            <c:symbol val="none"/>
          </c:marker>
          <c:xVal>
            <c:numRef>
              <c:f>all_prepared!$AR$3:$AR$22</c:f>
              <c:numCache>
                <c:formatCode>General</c:formatCode>
                <c:ptCount val="20"/>
                <c:pt idx="0">
                  <c:v>100.0</c:v>
                </c:pt>
                <c:pt idx="1">
                  <c:v>500.0</c:v>
                </c:pt>
                <c:pt idx="2">
                  <c:v>1000.0</c:v>
                </c:pt>
                <c:pt idx="3">
                  <c:v>1500.0</c:v>
                </c:pt>
                <c:pt idx="4">
                  <c:v>2000.0</c:v>
                </c:pt>
                <c:pt idx="5">
                  <c:v>2500.0</c:v>
                </c:pt>
                <c:pt idx="6">
                  <c:v>3000.0</c:v>
                </c:pt>
                <c:pt idx="7">
                  <c:v>3500.0</c:v>
                </c:pt>
                <c:pt idx="8">
                  <c:v>4000.0</c:v>
                </c:pt>
                <c:pt idx="9">
                  <c:v>4500.0</c:v>
                </c:pt>
                <c:pt idx="10">
                  <c:v>5000.0</c:v>
                </c:pt>
                <c:pt idx="11">
                  <c:v>5500.0</c:v>
                </c:pt>
                <c:pt idx="12">
                  <c:v>6000.0</c:v>
                </c:pt>
                <c:pt idx="13">
                  <c:v>6500.0</c:v>
                </c:pt>
                <c:pt idx="14">
                  <c:v>7000.0</c:v>
                </c:pt>
                <c:pt idx="15">
                  <c:v>7500.0</c:v>
                </c:pt>
                <c:pt idx="16">
                  <c:v>8000.0</c:v>
                </c:pt>
                <c:pt idx="17">
                  <c:v>8500.0</c:v>
                </c:pt>
                <c:pt idx="18">
                  <c:v>9000.0</c:v>
                </c:pt>
                <c:pt idx="19">
                  <c:v>9500.0</c:v>
                </c:pt>
              </c:numCache>
            </c:numRef>
          </c:xVal>
          <c:yVal>
            <c:numRef>
              <c:f>all_prepared!$AU$3:$AU$22</c:f>
              <c:numCache>
                <c:formatCode>General</c:formatCode>
                <c:ptCount val="20"/>
                <c:pt idx="0">
                  <c:v>0.0</c:v>
                </c:pt>
                <c:pt idx="1">
                  <c:v>-51.053345870832</c:v>
                </c:pt>
                <c:pt idx="2">
                  <c:v>-19.0327896118208</c:v>
                </c:pt>
                <c:pt idx="3">
                  <c:v>144.650053405792</c:v>
                </c:pt>
                <c:pt idx="4">
                  <c:v>35.479795074576</c:v>
                </c:pt>
                <c:pt idx="5">
                  <c:v>92.715048217872</c:v>
                </c:pt>
                <c:pt idx="6">
                  <c:v>-44.832238197216</c:v>
                </c:pt>
                <c:pt idx="7">
                  <c:v>-143.293314361664</c:v>
                </c:pt>
                <c:pt idx="8">
                  <c:v>-91.966794204832</c:v>
                </c:pt>
                <c:pt idx="9">
                  <c:v>-44.037764167664</c:v>
                </c:pt>
                <c:pt idx="10">
                  <c:v>-98.415925216528</c:v>
                </c:pt>
                <c:pt idx="11">
                  <c:v>-47.933407783392</c:v>
                </c:pt>
                <c:pt idx="12">
                  <c:v>-25.9049674987904</c:v>
                </c:pt>
                <c:pt idx="13">
                  <c:v>-29.7809185028064</c:v>
                </c:pt>
                <c:pt idx="14">
                  <c:v>10.3057155609184</c:v>
                </c:pt>
                <c:pt idx="15">
                  <c:v>51.362520599264</c:v>
                </c:pt>
                <c:pt idx="16">
                  <c:v>102.564630126832</c:v>
                </c:pt>
                <c:pt idx="17">
                  <c:v>-6.087379837028799</c:v>
                </c:pt>
                <c:pt idx="18">
                  <c:v>-46.346101379312</c:v>
                </c:pt>
                <c:pt idx="19">
                  <c:v>31.230452728384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925672"/>
        <c:axId val="129931000"/>
      </c:scatterChart>
      <c:valAx>
        <c:axId val="129925672"/>
        <c:scaling>
          <c:orientation val="minMax"/>
          <c:max val="12000.0"/>
          <c:min val="0.0"/>
        </c:scaling>
        <c:delete val="0"/>
        <c:axPos val="b"/>
        <c:numFmt formatCode="General" sourceLinked="1"/>
        <c:majorTickMark val="out"/>
        <c:minorTickMark val="out"/>
        <c:tickLblPos val="low"/>
        <c:spPr>
          <a:ln w="127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b="1" i="0">
                <a:latin typeface="Arial"/>
              </a:defRPr>
            </a:pPr>
            <a:endParaRPr lang="en-US"/>
          </a:p>
        </c:txPr>
        <c:crossAx val="129931000"/>
        <c:crossesAt val="-3.0"/>
        <c:crossBetween val="midCat"/>
        <c:majorUnit val="2000.0"/>
        <c:minorUnit val="1000.0"/>
        <c:dispUnits>
          <c:builtInUnit val="thousands"/>
        </c:dispUnits>
      </c:valAx>
      <c:valAx>
        <c:axId val="129931000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>
                    <a:latin typeface="Arial"/>
                    <a:cs typeface="Arial"/>
                  </a:rPr>
                  <a:t>Temperature Anomaly (ºC)</a:t>
                </a:r>
              </a:p>
            </c:rich>
          </c:tx>
          <c:layout>
            <c:manualLayout>
              <c:xMode val="edge"/>
              <c:yMode val="edge"/>
              <c:x val="0.00277777777777778"/>
              <c:y val="0.210566612590512"/>
            </c:manualLayout>
          </c:layout>
          <c:overlay val="0"/>
        </c:title>
        <c:numFmt formatCode="0" sourceLinked="0"/>
        <c:majorTickMark val="out"/>
        <c:minorTickMark val="out"/>
        <c:tickLblPos val="low"/>
        <c:spPr>
          <a:ln w="6350">
            <a:solidFill>
              <a:schemeClr val="tx1"/>
            </a:solidFill>
          </a:ln>
        </c:spPr>
        <c:txPr>
          <a:bodyPr/>
          <a:lstStyle/>
          <a:p>
            <a:pPr>
              <a:defRPr sz="1000" b="1" i="0">
                <a:latin typeface="Arial"/>
              </a:defRPr>
            </a:pPr>
            <a:endParaRPr lang="en-US"/>
          </a:p>
        </c:txPr>
        <c:crossAx val="129925672"/>
        <c:crosses val="autoZero"/>
        <c:crossBetween val="midCat"/>
        <c:majorUnit val="200.0"/>
        <c:minorUnit val="100.0"/>
      </c:valAx>
      <c:spPr>
        <a:noFill/>
        <a:ln w="9525">
          <a:solidFill>
            <a:schemeClr val="tx1"/>
          </a:solidFill>
        </a:ln>
      </c:spPr>
    </c:plotArea>
    <c:plotVisOnly val="1"/>
    <c:dispBlanksAs val="gap"/>
    <c:showDLblsOverMax val="0"/>
  </c:chart>
  <c:spPr>
    <a:solidFill>
      <a:schemeClr val="bg1"/>
    </a:solidFill>
    <a:ln>
      <a:noFill/>
    </a:ln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444500</xdr:colOff>
      <xdr:row>29</xdr:row>
      <xdr:rowOff>88900</xdr:rowOff>
    </xdr:from>
    <xdr:to>
      <xdr:col>13</xdr:col>
      <xdr:colOff>8467</xdr:colOff>
      <xdr:row>46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114300</xdr:colOff>
      <xdr:row>29</xdr:row>
      <xdr:rowOff>114300</xdr:rowOff>
    </xdr:from>
    <xdr:to>
      <xdr:col>18</xdr:col>
      <xdr:colOff>465667</xdr:colOff>
      <xdr:row>46</xdr:row>
      <xdr:rowOff>38100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30</xdr:row>
      <xdr:rowOff>0</xdr:rowOff>
    </xdr:from>
    <xdr:to>
      <xdr:col>31</xdr:col>
      <xdr:colOff>402167</xdr:colOff>
      <xdr:row>46</xdr:row>
      <xdr:rowOff>101600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431801</xdr:colOff>
      <xdr:row>29</xdr:row>
      <xdr:rowOff>139700</xdr:rowOff>
    </xdr:from>
    <xdr:to>
      <xdr:col>35</xdr:col>
      <xdr:colOff>774701</xdr:colOff>
      <xdr:row>46</xdr:row>
      <xdr:rowOff>63500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38100</xdr:colOff>
      <xdr:row>50</xdr:row>
      <xdr:rowOff>76200</xdr:rowOff>
    </xdr:from>
    <xdr:to>
      <xdr:col>31</xdr:col>
      <xdr:colOff>440267</xdr:colOff>
      <xdr:row>67</xdr:row>
      <xdr:rowOff>38100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43</xdr:col>
      <xdr:colOff>139700</xdr:colOff>
      <xdr:row>30</xdr:row>
      <xdr:rowOff>76200</xdr:rowOff>
    </xdr:from>
    <xdr:to>
      <xdr:col>48</xdr:col>
      <xdr:colOff>541867</xdr:colOff>
      <xdr:row>47</xdr:row>
      <xdr:rowOff>25400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49</xdr:col>
      <xdr:colOff>673100</xdr:colOff>
      <xdr:row>31</xdr:row>
      <xdr:rowOff>0</xdr:rowOff>
    </xdr:from>
    <xdr:to>
      <xdr:col>54</xdr:col>
      <xdr:colOff>177800</xdr:colOff>
      <xdr:row>47</xdr:row>
      <xdr:rowOff>76200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2"/>
  <sheetViews>
    <sheetView workbookViewId="0">
      <selection sqref="A1:XFD1048576"/>
    </sheetView>
  </sheetViews>
  <sheetFormatPr baseColWidth="10" defaultColWidth="11.5" defaultRowHeight="12" x14ac:dyDescent="0"/>
  <cols>
    <col min="1" max="1" width="18.5" customWidth="1"/>
    <col min="2" max="2" width="41.5" customWidth="1"/>
    <col min="3" max="3" width="40.5" customWidth="1"/>
  </cols>
  <sheetData>
    <row r="1" spans="1:5">
      <c r="A1" s="10" t="s">
        <v>0</v>
      </c>
      <c r="B1" s="11" t="s">
        <v>1</v>
      </c>
      <c r="C1" s="11" t="s">
        <v>2</v>
      </c>
    </row>
    <row r="2" spans="1:5">
      <c r="A2" s="3">
        <v>-75.268386840820312</v>
      </c>
      <c r="B2" s="4">
        <v>12.4771</v>
      </c>
      <c r="C2">
        <v>1623</v>
      </c>
      <c r="E2" s="1"/>
    </row>
    <row r="3" spans="1:5">
      <c r="A3" s="3">
        <v>-16.699272155761719</v>
      </c>
      <c r="B3" s="4">
        <v>12.286199999999999</v>
      </c>
      <c r="C3">
        <v>1741</v>
      </c>
    </row>
    <row r="4" spans="1:5">
      <c r="A4" s="3">
        <v>46.006031036376953</v>
      </c>
      <c r="B4" s="4">
        <v>12.254200000000001</v>
      </c>
      <c r="C4">
        <v>1865</v>
      </c>
      <c r="E4" s="2"/>
    </row>
    <row r="5" spans="1:5">
      <c r="A5" s="3">
        <v>109.19684600830078</v>
      </c>
      <c r="B5" s="4">
        <v>11.9003</v>
      </c>
      <c r="C5">
        <v>1920</v>
      </c>
    </row>
    <row r="6" spans="1:5">
      <c r="A6" s="3">
        <v>173.1248779296875</v>
      </c>
      <c r="B6" s="4">
        <v>11.918100000000001</v>
      </c>
      <c r="C6">
        <v>1910</v>
      </c>
    </row>
    <row r="7" spans="1:5">
      <c r="A7" s="3">
        <v>238.04182434082031</v>
      </c>
      <c r="B7" s="4">
        <v>12.5001</v>
      </c>
      <c r="C7">
        <v>1890</v>
      </c>
    </row>
    <row r="8" spans="1:5">
      <c r="A8" s="3">
        <v>270.94979858398438</v>
      </c>
      <c r="B8" s="4">
        <v>12.1607</v>
      </c>
      <c r="C8">
        <v>2093</v>
      </c>
    </row>
    <row r="9" spans="1:5">
      <c r="A9" s="3">
        <v>337.82205200195312</v>
      </c>
      <c r="B9" s="4">
        <v>11.5212</v>
      </c>
      <c r="C9">
        <v>1987</v>
      </c>
    </row>
    <row r="10" spans="1:5">
      <c r="A10" s="3">
        <v>406.31246948242188</v>
      </c>
      <c r="B10" s="4">
        <v>12.364800000000001</v>
      </c>
      <c r="C10">
        <v>1988</v>
      </c>
    </row>
    <row r="11" spans="1:5">
      <c r="A11" s="3">
        <v>476.6727294921875</v>
      </c>
      <c r="B11" s="4">
        <v>12.660299999999999</v>
      </c>
      <c r="C11">
        <v>2006</v>
      </c>
    </row>
    <row r="12" spans="1:5">
      <c r="A12" s="3">
        <v>549.147216796875</v>
      </c>
      <c r="B12" s="4">
        <v>12.2879</v>
      </c>
      <c r="C12">
        <v>2019</v>
      </c>
    </row>
    <row r="13" spans="1:5">
      <c r="A13" s="3">
        <v>623.93682861328125</v>
      </c>
      <c r="B13" s="4">
        <v>12.227399999999999</v>
      </c>
      <c r="C13">
        <v>1914</v>
      </c>
    </row>
    <row r="14" spans="1:5">
      <c r="A14" s="3">
        <v>701.22711181640625</v>
      </c>
      <c r="B14" s="4">
        <v>12.1815</v>
      </c>
      <c r="C14">
        <v>1932</v>
      </c>
    </row>
    <row r="15" spans="1:5">
      <c r="A15" s="3">
        <v>781.203369140625</v>
      </c>
      <c r="B15" s="4">
        <v>11.997400000000001</v>
      </c>
      <c r="C15">
        <v>2017</v>
      </c>
    </row>
    <row r="16" spans="1:5">
      <c r="A16" s="3">
        <v>864.051025390625</v>
      </c>
      <c r="B16" s="4">
        <v>11.7065</v>
      </c>
      <c r="C16">
        <v>2464</v>
      </c>
    </row>
    <row r="17" spans="1:3">
      <c r="A17" s="3">
        <v>949.95538330078125</v>
      </c>
      <c r="B17" s="4">
        <v>12.6089</v>
      </c>
      <c r="C17">
        <v>2095</v>
      </c>
    </row>
    <row r="18" spans="1:3">
      <c r="A18" s="3">
        <v>1039.1019287109375</v>
      </c>
      <c r="B18" s="4">
        <v>12.859</v>
      </c>
      <c r="C18">
        <v>2100</v>
      </c>
    </row>
    <row r="19" spans="1:3">
      <c r="A19" s="3">
        <v>1131.6759033203125</v>
      </c>
      <c r="B19" s="4">
        <v>13.1699</v>
      </c>
      <c r="C19">
        <v>2059</v>
      </c>
    </row>
    <row r="20" spans="1:3">
      <c r="A20" s="3">
        <v>1227.86279296875</v>
      </c>
      <c r="B20" s="4">
        <v>12.9489</v>
      </c>
      <c r="C20">
        <v>1860</v>
      </c>
    </row>
    <row r="21" spans="1:3">
      <c r="A21" s="3">
        <v>1327.847900390625</v>
      </c>
      <c r="B21" s="4">
        <v>13.170299999999999</v>
      </c>
      <c r="C21">
        <v>2062</v>
      </c>
    </row>
    <row r="22" spans="1:3">
      <c r="A22" s="3">
        <v>1431.8167724609375</v>
      </c>
      <c r="B22" s="4">
        <v>12.806100000000001</v>
      </c>
      <c r="C22">
        <v>1998</v>
      </c>
    </row>
    <row r="23" spans="1:3">
      <c r="A23" s="3">
        <v>1539.95458984375</v>
      </c>
      <c r="B23" s="4">
        <v>12.7599</v>
      </c>
      <c r="C23">
        <v>1882</v>
      </c>
    </row>
    <row r="24" spans="1:3">
      <c r="A24" s="3">
        <v>1652.433349609375</v>
      </c>
      <c r="B24" s="4">
        <v>12.898899999999999</v>
      </c>
      <c r="C24">
        <v>1893</v>
      </c>
    </row>
    <row r="25" spans="1:3">
      <c r="A25" s="3">
        <v>1769.346923828125</v>
      </c>
      <c r="B25" s="4">
        <v>12.6715</v>
      </c>
      <c r="C25">
        <v>2121</v>
      </c>
    </row>
    <row r="26" spans="1:3">
      <c r="A26" s="3">
        <v>1890.7606201171875</v>
      </c>
      <c r="B26" s="4">
        <v>13.2498</v>
      </c>
      <c r="C26">
        <v>2122</v>
      </c>
    </row>
    <row r="27" spans="1:3">
      <c r="A27" s="3">
        <v>2016.739990234375</v>
      </c>
      <c r="B27" s="4">
        <v>13.301600000000001</v>
      </c>
      <c r="C27">
        <v>1993</v>
      </c>
    </row>
    <row r="28" spans="1:3">
      <c r="A28" s="3">
        <v>2147.350341796875</v>
      </c>
      <c r="B28" s="4">
        <v>11.620100000000001</v>
      </c>
      <c r="C28">
        <v>2122</v>
      </c>
    </row>
    <row r="29" spans="1:3">
      <c r="A29" s="3">
        <v>2282.6572265625</v>
      </c>
      <c r="B29" s="4">
        <v>13.578799999999999</v>
      </c>
      <c r="C29">
        <v>1906</v>
      </c>
    </row>
    <row r="30" spans="1:3">
      <c r="A30" s="3">
        <v>2422.72607421875</v>
      </c>
      <c r="B30" s="4">
        <v>11.9344</v>
      </c>
      <c r="C30">
        <v>2217</v>
      </c>
    </row>
    <row r="31" spans="1:3">
      <c r="A31" s="3">
        <v>2567.6220703125</v>
      </c>
      <c r="B31" s="4">
        <v>12.548</v>
      </c>
      <c r="C31">
        <v>2084</v>
      </c>
    </row>
    <row r="32" spans="1:3">
      <c r="A32" s="3">
        <v>2717.41064453125</v>
      </c>
      <c r="B32" s="4">
        <v>12.8622</v>
      </c>
      <c r="C32">
        <v>2121</v>
      </c>
    </row>
    <row r="33" spans="1:3">
      <c r="A33" s="3">
        <v>2872.1572265625</v>
      </c>
      <c r="B33" s="4">
        <v>13.601100000000001</v>
      </c>
      <c r="C33">
        <v>2012</v>
      </c>
    </row>
    <row r="34" spans="1:3">
      <c r="A34" s="3">
        <v>3031.927490234375</v>
      </c>
      <c r="B34" s="4">
        <v>13.2301</v>
      </c>
      <c r="C34">
        <v>2269</v>
      </c>
    </row>
    <row r="35" spans="1:3">
      <c r="A35" s="3">
        <v>3196.78662109375</v>
      </c>
      <c r="B35" s="4">
        <v>12.9453</v>
      </c>
      <c r="C35">
        <v>2250</v>
      </c>
    </row>
    <row r="36" spans="1:3">
      <c r="A36" s="3">
        <v>3366.765869140625</v>
      </c>
      <c r="B36" s="4">
        <v>12.8111</v>
      </c>
      <c r="C36">
        <v>1930</v>
      </c>
    </row>
    <row r="37" spans="1:3">
      <c r="A37" s="3">
        <v>3541.6982421875</v>
      </c>
      <c r="B37" s="4">
        <v>12.9984</v>
      </c>
      <c r="C37">
        <v>2186</v>
      </c>
    </row>
    <row r="38" spans="1:3">
      <c r="A38" s="3">
        <v>3721.3447265625</v>
      </c>
      <c r="B38" s="4">
        <v>12.880599999999999</v>
      </c>
      <c r="C38">
        <v>2285</v>
      </c>
    </row>
    <row r="39" spans="1:3">
      <c r="A39" s="3">
        <v>3905.4658203125</v>
      </c>
      <c r="B39" s="4">
        <v>12.1427</v>
      </c>
      <c r="C39">
        <v>2270</v>
      </c>
    </row>
    <row r="40" spans="1:3">
      <c r="A40" s="3">
        <v>4093.822509765625</v>
      </c>
      <c r="B40" s="4">
        <v>13.139799999999999</v>
      </c>
      <c r="C40">
        <v>2124</v>
      </c>
    </row>
    <row r="41" spans="1:3">
      <c r="A41" s="3">
        <v>4286.17529296875</v>
      </c>
      <c r="B41" s="4">
        <v>12.585900000000001</v>
      </c>
      <c r="C41">
        <v>2199</v>
      </c>
    </row>
    <row r="42" spans="1:3">
      <c r="A42" s="3">
        <v>4482.28564453125</v>
      </c>
      <c r="B42" s="4">
        <v>13.160500000000001</v>
      </c>
      <c r="C42">
        <v>2056</v>
      </c>
    </row>
    <row r="43" spans="1:3">
      <c r="A43" s="3">
        <v>4681.91357421875</v>
      </c>
      <c r="B43" s="4">
        <v>12.6615</v>
      </c>
      <c r="C43">
        <v>2084</v>
      </c>
    </row>
    <row r="44" spans="1:3">
      <c r="A44" s="3">
        <v>4884.81982421875</v>
      </c>
      <c r="B44" s="4">
        <v>13.7898</v>
      </c>
      <c r="C44">
        <v>1831</v>
      </c>
    </row>
    <row r="45" spans="1:3">
      <c r="A45" s="3">
        <v>5090.76611328125</v>
      </c>
      <c r="B45" s="4">
        <v>13.367000000000001</v>
      </c>
      <c r="C45">
        <v>2189</v>
      </c>
    </row>
    <row r="46" spans="1:3">
      <c r="A46" s="3">
        <v>5299.51220703125</v>
      </c>
      <c r="B46" s="4">
        <v>14.0709</v>
      </c>
      <c r="C46">
        <v>2102</v>
      </c>
    </row>
    <row r="47" spans="1:3">
      <c r="A47" s="3">
        <v>5510.8193359375</v>
      </c>
      <c r="B47" s="4">
        <v>13.1624</v>
      </c>
      <c r="C47">
        <v>2065</v>
      </c>
    </row>
    <row r="48" spans="1:3">
      <c r="A48" s="3">
        <v>5724.4296875</v>
      </c>
      <c r="B48" s="4">
        <v>13.644500000000001</v>
      </c>
      <c r="C48">
        <v>2246</v>
      </c>
    </row>
    <row r="49" spans="1:3">
      <c r="A49" s="3">
        <v>5939.9775390625</v>
      </c>
      <c r="B49" s="4">
        <v>12.937200000000001</v>
      </c>
      <c r="C49">
        <v>2220</v>
      </c>
    </row>
    <row r="50" spans="1:3">
      <c r="A50" s="3">
        <v>6157.0576171875</v>
      </c>
      <c r="B50" s="4">
        <v>12.8794</v>
      </c>
      <c r="C50">
        <v>2156</v>
      </c>
    </row>
    <row r="51" spans="1:3">
      <c r="A51" s="3">
        <v>6375.2646484375</v>
      </c>
      <c r="B51" s="4">
        <v>13.729200000000001</v>
      </c>
      <c r="C51">
        <v>2260</v>
      </c>
    </row>
    <row r="52" spans="1:3">
      <c r="A52" s="3">
        <v>6594.19384765625</v>
      </c>
      <c r="B52" s="4">
        <v>13.882199999999999</v>
      </c>
      <c r="C52">
        <v>2201</v>
      </c>
    </row>
    <row r="53" spans="1:3">
      <c r="A53" s="3">
        <v>6813.439453125</v>
      </c>
      <c r="B53" s="4">
        <v>13.3439</v>
      </c>
      <c r="C53">
        <v>2302</v>
      </c>
    </row>
    <row r="54" spans="1:3">
      <c r="A54" s="3">
        <v>7032.59033203125</v>
      </c>
      <c r="B54" s="4">
        <v>13.152900000000001</v>
      </c>
      <c r="C54">
        <v>2074</v>
      </c>
    </row>
    <row r="55" spans="1:3">
      <c r="A55" s="3">
        <v>7251.22021484375</v>
      </c>
      <c r="B55" s="4">
        <v>12.523400000000001</v>
      </c>
      <c r="C55">
        <v>2166</v>
      </c>
    </row>
    <row r="56" spans="1:3">
      <c r="A56" s="3">
        <v>7468.89794921875</v>
      </c>
      <c r="B56" s="4">
        <v>13.457599999999999</v>
      </c>
      <c r="C56">
        <v>1990</v>
      </c>
    </row>
    <row r="57" spans="1:3">
      <c r="A57" s="3">
        <v>7685.193359375</v>
      </c>
      <c r="B57" s="4">
        <v>13.268800000000001</v>
      </c>
      <c r="C57">
        <v>2212</v>
      </c>
    </row>
    <row r="58" spans="1:3">
      <c r="A58" s="3">
        <v>7899.681640625</v>
      </c>
      <c r="B58" s="4">
        <v>13.318199999999999</v>
      </c>
      <c r="C58">
        <v>1920</v>
      </c>
    </row>
    <row r="59" spans="1:3">
      <c r="A59" s="3">
        <v>8111.951171875</v>
      </c>
      <c r="B59" s="4">
        <v>12.136900000000001</v>
      </c>
      <c r="C59">
        <v>2196</v>
      </c>
    </row>
    <row r="60" spans="1:3">
      <c r="A60" s="3">
        <v>8321.61328125</v>
      </c>
      <c r="B60" s="4">
        <v>13.400399999999999</v>
      </c>
      <c r="C60">
        <v>2096</v>
      </c>
    </row>
    <row r="61" spans="1:3">
      <c r="A61" s="3">
        <v>8528.5732421875</v>
      </c>
      <c r="B61" s="4">
        <v>12.739800000000001</v>
      </c>
      <c r="C61">
        <v>1847</v>
      </c>
    </row>
    <row r="62" spans="1:3">
      <c r="A62" s="3">
        <v>8732.951171875</v>
      </c>
      <c r="B62" s="4">
        <v>12.108499999999999</v>
      </c>
      <c r="C62">
        <v>1835</v>
      </c>
    </row>
    <row r="63" spans="1:3">
      <c r="A63" s="3">
        <v>8934.8671875</v>
      </c>
      <c r="B63" s="4">
        <v>13.3132</v>
      </c>
      <c r="C63">
        <v>1582</v>
      </c>
    </row>
    <row r="64" spans="1:3">
      <c r="A64" s="3">
        <v>9134.443359375</v>
      </c>
      <c r="B64" s="4">
        <v>11.71</v>
      </c>
      <c r="C64">
        <v>1902</v>
      </c>
    </row>
    <row r="65" spans="1:3">
      <c r="A65" s="3">
        <v>9331.7939453125</v>
      </c>
      <c r="B65" s="4">
        <v>12.063599999999999</v>
      </c>
      <c r="C65">
        <v>1811</v>
      </c>
    </row>
    <row r="66" spans="1:3">
      <c r="A66" s="3">
        <v>9527.0322265625</v>
      </c>
      <c r="B66" s="4">
        <v>11.6189</v>
      </c>
      <c r="C66">
        <v>2129</v>
      </c>
    </row>
    <row r="67" spans="1:3">
      <c r="A67" s="3">
        <v>9720.271484375</v>
      </c>
      <c r="B67" s="4">
        <v>11.668799999999999</v>
      </c>
      <c r="C67">
        <v>1872</v>
      </c>
    </row>
    <row r="68" spans="1:3">
      <c r="A68" s="3">
        <v>9911.6259765625</v>
      </c>
      <c r="B68" s="4">
        <v>12.273999999999999</v>
      </c>
      <c r="C68">
        <v>1614</v>
      </c>
    </row>
    <row r="69" spans="1:3">
      <c r="A69" s="3">
        <v>10101.2099609375</v>
      </c>
      <c r="B69" s="4">
        <v>10.711399999999999</v>
      </c>
      <c r="C69">
        <v>1767</v>
      </c>
    </row>
    <row r="70" spans="1:3">
      <c r="A70" s="3">
        <v>10289.1357421875</v>
      </c>
      <c r="B70" s="4">
        <v>10.8474</v>
      </c>
      <c r="C70">
        <v>1954</v>
      </c>
    </row>
    <row r="71" spans="1:3">
      <c r="A71" s="3">
        <v>10475.517578125</v>
      </c>
      <c r="B71" s="4">
        <v>10.845800000000001</v>
      </c>
      <c r="C71">
        <v>1780</v>
      </c>
    </row>
    <row r="72" spans="1:3">
      <c r="A72" s="3">
        <v>10660.46875</v>
      </c>
      <c r="B72" s="4">
        <v>10.5449</v>
      </c>
      <c r="C72">
        <v>1772</v>
      </c>
    </row>
    <row r="73" spans="1:3">
      <c r="A73" s="3">
        <v>10844.103515625</v>
      </c>
      <c r="B73" s="4">
        <v>10.7235</v>
      </c>
      <c r="C73">
        <v>1715</v>
      </c>
    </row>
    <row r="74" spans="1:3">
      <c r="A74" s="3">
        <v>11026.53515625</v>
      </c>
      <c r="B74" s="4">
        <v>10.119999999999999</v>
      </c>
      <c r="C74">
        <v>1461</v>
      </c>
    </row>
    <row r="75" spans="1:3">
      <c r="A75" s="3">
        <v>11207.876953125</v>
      </c>
      <c r="B75" s="4">
        <v>10.0093</v>
      </c>
      <c r="C75">
        <v>1241</v>
      </c>
    </row>
    <row r="76" spans="1:3">
      <c r="A76" s="3">
        <v>11298</v>
      </c>
      <c r="B76" s="4">
        <v>9.8095999999999997</v>
      </c>
      <c r="C76">
        <v>1567</v>
      </c>
    </row>
    <row r="77" spans="1:3">
      <c r="A77" s="3">
        <v>11388.2431640625</v>
      </c>
      <c r="B77" s="4">
        <v>9.0873000000000008</v>
      </c>
      <c r="C77">
        <v>1593</v>
      </c>
    </row>
    <row r="78" spans="1:3">
      <c r="A78" s="3">
        <v>11478</v>
      </c>
      <c r="B78" s="4">
        <v>9.6323000000000008</v>
      </c>
      <c r="C78">
        <v>1398</v>
      </c>
    </row>
    <row r="79" spans="1:3">
      <c r="A79" s="3">
        <v>11567.7470703125</v>
      </c>
      <c r="B79" s="4">
        <v>10.2119</v>
      </c>
      <c r="C79">
        <v>1540</v>
      </c>
    </row>
    <row r="80" spans="1:3">
      <c r="A80" s="3">
        <v>11657.2109375</v>
      </c>
      <c r="B80" s="4">
        <v>8.0822000000000003</v>
      </c>
      <c r="C80">
        <v>1087</v>
      </c>
    </row>
    <row r="81" spans="1:3">
      <c r="A81" s="3">
        <v>11746.501953125</v>
      </c>
      <c r="B81" s="4">
        <v>8.1113999999999997</v>
      </c>
      <c r="C81">
        <v>1112</v>
      </c>
    </row>
    <row r="82" spans="1:3">
      <c r="A82" s="3">
        <v>11835.6337890625</v>
      </c>
      <c r="B82" s="4">
        <v>8.3732000000000006</v>
      </c>
      <c r="C82">
        <v>852</v>
      </c>
    </row>
    <row r="83" spans="1:3">
      <c r="A83" s="3">
        <v>11924.6181640625</v>
      </c>
      <c r="B83" s="4">
        <v>8.6334</v>
      </c>
      <c r="C83">
        <v>603</v>
      </c>
    </row>
    <row r="84" spans="1:3">
      <c r="A84" s="3">
        <v>12013.4658203125</v>
      </c>
      <c r="B84" s="4">
        <v>7.3150000000000004</v>
      </c>
      <c r="C84">
        <v>956</v>
      </c>
    </row>
    <row r="85" spans="1:3">
      <c r="A85" s="3">
        <v>12146.5029296875</v>
      </c>
      <c r="B85" s="4">
        <v>8.3554999999999993</v>
      </c>
      <c r="C85">
        <v>490</v>
      </c>
    </row>
    <row r="86" spans="1:3">
      <c r="A86" s="3">
        <v>12190.791015625</v>
      </c>
      <c r="B86" s="4">
        <v>8.2568000000000001</v>
      </c>
      <c r="C86">
        <v>621</v>
      </c>
    </row>
    <row r="87" spans="1:3">
      <c r="A87" s="3">
        <v>12279.2890625</v>
      </c>
      <c r="B87" s="4">
        <v>9.1891999999999996</v>
      </c>
      <c r="C87">
        <v>1321</v>
      </c>
    </row>
    <row r="88" spans="1:3">
      <c r="A88" s="3">
        <v>12285</v>
      </c>
      <c r="B88" s="4">
        <v>8.6819000000000006</v>
      </c>
      <c r="C88">
        <v>935</v>
      </c>
    </row>
    <row r="89" spans="1:3">
      <c r="A89" s="3">
        <v>12984</v>
      </c>
      <c r="B89" s="4">
        <v>6.9847999999999999</v>
      </c>
      <c r="C89">
        <v>1147</v>
      </c>
    </row>
    <row r="90" spans="1:3">
      <c r="A90" s="3">
        <v>13028.703125</v>
      </c>
      <c r="B90" s="4">
        <v>9.1341999999999999</v>
      </c>
      <c r="C90">
        <v>990</v>
      </c>
    </row>
    <row r="91" spans="1:3">
      <c r="A91" s="3">
        <v>13160.7119140625</v>
      </c>
      <c r="B91" s="4">
        <v>8.5813000000000006</v>
      </c>
      <c r="C91">
        <v>1094</v>
      </c>
    </row>
    <row r="92" spans="1:3">
      <c r="A92" s="3">
        <v>13248.7177734375</v>
      </c>
      <c r="B92" s="4">
        <v>8.2051999999999996</v>
      </c>
      <c r="C92">
        <v>1013</v>
      </c>
    </row>
    <row r="93" spans="1:3">
      <c r="A93" s="3">
        <v>13336.72265625</v>
      </c>
      <c r="B93" s="4">
        <v>8.0282</v>
      </c>
      <c r="C93">
        <v>1067</v>
      </c>
    </row>
    <row r="94" spans="1:3">
      <c r="A94" s="3">
        <v>13424.728515625</v>
      </c>
      <c r="B94" s="4">
        <v>8.2922999999999991</v>
      </c>
      <c r="C94">
        <v>1099</v>
      </c>
    </row>
    <row r="95" spans="1:3">
      <c r="A95" s="3">
        <v>13468.7314453125</v>
      </c>
      <c r="B95" s="4">
        <v>7.4013999999999998</v>
      </c>
      <c r="C95">
        <v>1227</v>
      </c>
    </row>
    <row r="96" spans="1:3">
      <c r="A96" s="3">
        <v>13600.740234375</v>
      </c>
      <c r="B96" s="4">
        <v>8.0004000000000008</v>
      </c>
      <c r="C96">
        <v>1265</v>
      </c>
    </row>
    <row r="97" spans="1:3">
      <c r="A97" s="3">
        <v>13688.7451171875</v>
      </c>
      <c r="B97" s="4">
        <v>9.7542000000000009</v>
      </c>
      <c r="C97">
        <v>1380</v>
      </c>
    </row>
    <row r="98" spans="1:3">
      <c r="A98" s="3">
        <v>13820.75390625</v>
      </c>
      <c r="B98" s="4">
        <v>7.8445999999999998</v>
      </c>
      <c r="C98">
        <v>1416</v>
      </c>
    </row>
    <row r="99" spans="1:3">
      <c r="A99" s="3">
        <v>13952.7626953125</v>
      </c>
      <c r="B99" s="4">
        <v>8.6948000000000008</v>
      </c>
      <c r="C99">
        <v>951</v>
      </c>
    </row>
    <row r="100" spans="1:3">
      <c r="A100" s="3">
        <v>14040.767578125</v>
      </c>
      <c r="B100" s="4">
        <v>8.7291000000000007</v>
      </c>
      <c r="C100">
        <v>1181</v>
      </c>
    </row>
    <row r="101" spans="1:3">
      <c r="A101" s="3"/>
    </row>
    <row r="102" spans="1:3">
      <c r="A102" s="3"/>
    </row>
  </sheetData>
  <phoneticPr fontId="0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3"/>
  <sheetViews>
    <sheetView workbookViewId="0">
      <selection sqref="A1:C73"/>
    </sheetView>
  </sheetViews>
  <sheetFormatPr baseColWidth="10" defaultColWidth="11.5" defaultRowHeight="12" x14ac:dyDescent="0"/>
  <cols>
    <col min="1" max="1" width="25" customWidth="1"/>
    <col min="2" max="2" width="34.1640625" customWidth="1"/>
    <col min="3" max="3" width="40.33203125" customWidth="1"/>
  </cols>
  <sheetData>
    <row r="1" spans="1:3">
      <c r="A1" s="8" t="s">
        <v>0</v>
      </c>
      <c r="B1" s="9" t="s">
        <v>1</v>
      </c>
      <c r="C1" s="9" t="s">
        <v>2</v>
      </c>
    </row>
    <row r="2" spans="1:3">
      <c r="A2">
        <v>0</v>
      </c>
      <c r="B2" s="4">
        <v>11.459099999999999</v>
      </c>
      <c r="C2">
        <v>634</v>
      </c>
    </row>
    <row r="3" spans="1:3">
      <c r="A3">
        <v>35</v>
      </c>
      <c r="B3" s="4">
        <v>10.906000000000001</v>
      </c>
      <c r="C3">
        <v>778</v>
      </c>
    </row>
    <row r="4" spans="1:3">
      <c r="A4">
        <v>185</v>
      </c>
      <c r="B4" s="4">
        <v>11.4305</v>
      </c>
      <c r="C4">
        <v>957</v>
      </c>
    </row>
    <row r="5" spans="1:3">
      <c r="A5">
        <v>333</v>
      </c>
      <c r="B5" s="4">
        <v>11.3508</v>
      </c>
      <c r="C5">
        <v>754</v>
      </c>
    </row>
    <row r="6" spans="1:3">
      <c r="A6">
        <v>480</v>
      </c>
      <c r="B6" s="4">
        <v>11.5777</v>
      </c>
      <c r="C6">
        <v>1080</v>
      </c>
    </row>
    <row r="7" spans="1:3">
      <c r="A7">
        <v>628</v>
      </c>
      <c r="B7" s="4">
        <v>11.6518</v>
      </c>
      <c r="C7">
        <v>1117</v>
      </c>
    </row>
    <row r="8" spans="1:3">
      <c r="A8">
        <v>775</v>
      </c>
      <c r="B8" s="4">
        <v>11.721</v>
      </c>
      <c r="C8">
        <v>526</v>
      </c>
    </row>
    <row r="9" spans="1:3">
      <c r="A9">
        <v>923</v>
      </c>
      <c r="B9" s="4">
        <v>11.478999999999999</v>
      </c>
      <c r="C9">
        <v>899</v>
      </c>
    </row>
    <row r="10" spans="1:3">
      <c r="A10">
        <v>1070</v>
      </c>
      <c r="B10" s="4">
        <v>11.5685</v>
      </c>
      <c r="C10">
        <v>850</v>
      </c>
    </row>
    <row r="11" spans="1:3">
      <c r="A11">
        <v>1218</v>
      </c>
      <c r="B11" s="4">
        <v>11.3368</v>
      </c>
      <c r="C11">
        <v>810</v>
      </c>
    </row>
    <row r="12" spans="1:3">
      <c r="A12">
        <v>1366</v>
      </c>
      <c r="B12" s="4">
        <v>11.858499999999999</v>
      </c>
      <c r="C12">
        <v>957</v>
      </c>
    </row>
    <row r="13" spans="1:3">
      <c r="A13">
        <v>1513</v>
      </c>
      <c r="B13" s="4">
        <v>12.180899999999999</v>
      </c>
      <c r="C13">
        <v>845</v>
      </c>
    </row>
    <row r="14" spans="1:3">
      <c r="A14">
        <v>1661</v>
      </c>
      <c r="B14" s="4">
        <v>11.961399999999999</v>
      </c>
      <c r="C14">
        <v>661</v>
      </c>
    </row>
    <row r="15" spans="1:3">
      <c r="A15">
        <v>1808</v>
      </c>
      <c r="B15" s="4">
        <v>12.166600000000001</v>
      </c>
      <c r="C15">
        <v>952</v>
      </c>
    </row>
    <row r="16" spans="1:3">
      <c r="A16">
        <v>1956</v>
      </c>
      <c r="B16" s="4">
        <v>12.292999999999999</v>
      </c>
      <c r="C16">
        <v>794</v>
      </c>
    </row>
    <row r="17" spans="1:3">
      <c r="A17">
        <v>2103</v>
      </c>
      <c r="B17" s="4">
        <v>12.2676</v>
      </c>
      <c r="C17">
        <v>913</v>
      </c>
    </row>
    <row r="18" spans="1:3">
      <c r="A18">
        <v>2251</v>
      </c>
      <c r="B18" s="4">
        <v>11.446899999999999</v>
      </c>
      <c r="C18">
        <v>663</v>
      </c>
    </row>
    <row r="19" spans="1:3">
      <c r="A19">
        <v>2398</v>
      </c>
      <c r="B19" s="4">
        <v>11.954000000000001</v>
      </c>
      <c r="C19">
        <v>833</v>
      </c>
    </row>
    <row r="20" spans="1:3">
      <c r="A20">
        <v>2546</v>
      </c>
      <c r="B20" s="4">
        <v>11.1797</v>
      </c>
      <c r="C20">
        <v>657</v>
      </c>
    </row>
    <row r="21" spans="1:3">
      <c r="A21">
        <v>2694</v>
      </c>
      <c r="B21" s="4">
        <v>11.409800000000001</v>
      </c>
      <c r="C21">
        <v>718</v>
      </c>
    </row>
    <row r="22" spans="1:3">
      <c r="A22">
        <v>2841</v>
      </c>
      <c r="B22" s="4">
        <v>10.765700000000001</v>
      </c>
      <c r="C22">
        <v>1094</v>
      </c>
    </row>
    <row r="23" spans="1:3">
      <c r="A23">
        <v>2989</v>
      </c>
      <c r="B23" s="4">
        <v>10.9864</v>
      </c>
      <c r="C23">
        <v>729</v>
      </c>
    </row>
    <row r="24" spans="1:3">
      <c r="A24">
        <v>3136</v>
      </c>
      <c r="B24" s="4">
        <v>11.843</v>
      </c>
      <c r="C24">
        <v>625</v>
      </c>
    </row>
    <row r="25" spans="1:3">
      <c r="A25">
        <v>3284</v>
      </c>
      <c r="B25" s="4">
        <v>11.360799999999999</v>
      </c>
      <c r="C25">
        <v>846</v>
      </c>
    </row>
    <row r="26" spans="1:3">
      <c r="A26">
        <v>3431</v>
      </c>
      <c r="B26" s="4">
        <v>11.839700000000001</v>
      </c>
      <c r="C26">
        <v>816</v>
      </c>
    </row>
    <row r="27" spans="1:3">
      <c r="A27">
        <v>3579</v>
      </c>
      <c r="B27" s="4">
        <v>12.4626</v>
      </c>
      <c r="C27">
        <v>582</v>
      </c>
    </row>
    <row r="28" spans="1:3">
      <c r="A28">
        <v>3727</v>
      </c>
      <c r="B28" s="4">
        <v>11.756500000000001</v>
      </c>
      <c r="C28">
        <v>723</v>
      </c>
    </row>
    <row r="29" spans="1:3">
      <c r="A29">
        <v>3874</v>
      </c>
      <c r="B29" s="4">
        <v>12.522</v>
      </c>
      <c r="C29">
        <v>687</v>
      </c>
    </row>
    <row r="30" spans="1:3">
      <c r="A30">
        <v>4022</v>
      </c>
      <c r="B30" s="4">
        <v>12.1723</v>
      </c>
      <c r="C30">
        <v>822</v>
      </c>
    </row>
    <row r="31" spans="1:3">
      <c r="A31">
        <v>4169</v>
      </c>
      <c r="B31" s="4">
        <v>12.3714</v>
      </c>
      <c r="C31">
        <v>699</v>
      </c>
    </row>
    <row r="32" spans="1:3">
      <c r="A32">
        <v>4317</v>
      </c>
      <c r="B32" s="4">
        <v>12.175000000000001</v>
      </c>
      <c r="C32">
        <v>883</v>
      </c>
    </row>
    <row r="33" spans="1:3">
      <c r="A33">
        <v>4464</v>
      </c>
      <c r="B33" s="4">
        <v>12.5219</v>
      </c>
      <c r="C33">
        <v>526</v>
      </c>
    </row>
    <row r="34" spans="1:3">
      <c r="A34">
        <v>4612</v>
      </c>
      <c r="B34" s="4">
        <v>12.6487</v>
      </c>
      <c r="C34">
        <v>688</v>
      </c>
    </row>
    <row r="35" spans="1:3">
      <c r="A35">
        <v>4759</v>
      </c>
      <c r="B35" s="4">
        <v>11.964399999999999</v>
      </c>
      <c r="C35">
        <v>998</v>
      </c>
    </row>
    <row r="36" spans="1:3">
      <c r="A36">
        <v>4907</v>
      </c>
      <c r="B36" s="4">
        <v>13.595000000000001</v>
      </c>
      <c r="C36">
        <v>885</v>
      </c>
    </row>
    <row r="37" spans="1:3">
      <c r="A37">
        <v>5055</v>
      </c>
      <c r="B37" s="4">
        <v>12.8521</v>
      </c>
      <c r="C37">
        <v>707</v>
      </c>
    </row>
    <row r="38" spans="1:3">
      <c r="A38">
        <v>5202</v>
      </c>
      <c r="B38" s="4">
        <v>12.1</v>
      </c>
      <c r="C38">
        <v>607</v>
      </c>
    </row>
    <row r="39" spans="1:3">
      <c r="A39">
        <v>5350</v>
      </c>
      <c r="B39" s="4">
        <v>13.275600000000001</v>
      </c>
      <c r="C39">
        <v>758</v>
      </c>
    </row>
    <row r="40" spans="1:3">
      <c r="A40">
        <v>5497</v>
      </c>
      <c r="B40" s="4">
        <v>12.196199999999999</v>
      </c>
      <c r="C40">
        <v>706</v>
      </c>
    </row>
    <row r="41" spans="1:3">
      <c r="A41">
        <v>5645</v>
      </c>
      <c r="B41" s="4">
        <v>13.321999999999999</v>
      </c>
      <c r="C41">
        <v>769</v>
      </c>
    </row>
    <row r="42" spans="1:3">
      <c r="A42">
        <v>5792</v>
      </c>
      <c r="B42" s="4">
        <v>13.309699999999999</v>
      </c>
      <c r="C42">
        <v>955</v>
      </c>
    </row>
    <row r="43" spans="1:3">
      <c r="A43">
        <v>5940</v>
      </c>
      <c r="B43" s="4">
        <v>12.5825</v>
      </c>
      <c r="C43">
        <v>742</v>
      </c>
    </row>
    <row r="44" spans="1:3">
      <c r="A44">
        <v>6087</v>
      </c>
      <c r="B44" s="4">
        <v>12.839600000000001</v>
      </c>
      <c r="C44">
        <v>650</v>
      </c>
    </row>
    <row r="45" spans="1:3">
      <c r="A45">
        <v>6235</v>
      </c>
      <c r="B45" s="4">
        <v>12.7537</v>
      </c>
      <c r="C45">
        <v>815</v>
      </c>
    </row>
    <row r="46" spans="1:3">
      <c r="A46">
        <v>6383</v>
      </c>
      <c r="B46" s="4">
        <v>13.222799999999999</v>
      </c>
      <c r="C46">
        <v>1240</v>
      </c>
    </row>
    <row r="47" spans="1:3">
      <c r="A47">
        <v>6530</v>
      </c>
      <c r="B47" s="4">
        <v>13.611599999999999</v>
      </c>
      <c r="C47">
        <v>1148</v>
      </c>
    </row>
    <row r="48" spans="1:3">
      <c r="A48">
        <v>6680</v>
      </c>
      <c r="B48" s="4">
        <v>13.289</v>
      </c>
      <c r="C48">
        <v>895</v>
      </c>
    </row>
    <row r="49" spans="1:3">
      <c r="A49">
        <v>6825</v>
      </c>
      <c r="B49" s="4">
        <v>13.748799999999999</v>
      </c>
      <c r="C49">
        <v>872</v>
      </c>
    </row>
    <row r="50" spans="1:3">
      <c r="A50">
        <v>6973</v>
      </c>
      <c r="B50" s="4">
        <v>13.3432</v>
      </c>
      <c r="C50">
        <v>696</v>
      </c>
    </row>
    <row r="51" spans="1:3">
      <c r="A51">
        <v>7120</v>
      </c>
      <c r="B51" s="4">
        <v>12.8253</v>
      </c>
      <c r="C51">
        <v>886</v>
      </c>
    </row>
    <row r="52" spans="1:3">
      <c r="A52">
        <v>7268</v>
      </c>
      <c r="B52" s="4">
        <v>12.258599999999999</v>
      </c>
      <c r="C52">
        <v>639</v>
      </c>
    </row>
    <row r="53" spans="1:3">
      <c r="A53">
        <v>7415</v>
      </c>
      <c r="B53" s="4">
        <v>11.4247</v>
      </c>
      <c r="C53">
        <v>952</v>
      </c>
    </row>
    <row r="54" spans="1:3">
      <c r="A54">
        <v>7563</v>
      </c>
      <c r="B54" s="4">
        <v>11.755800000000001</v>
      </c>
      <c r="C54">
        <v>756</v>
      </c>
    </row>
    <row r="55" spans="1:3">
      <c r="A55">
        <v>7711</v>
      </c>
      <c r="B55" s="4">
        <v>11.263500000000001</v>
      </c>
      <c r="C55">
        <v>454</v>
      </c>
    </row>
    <row r="56" spans="1:3">
      <c r="A56">
        <v>7858</v>
      </c>
      <c r="B56" s="4">
        <v>11.7652</v>
      </c>
      <c r="C56">
        <v>794</v>
      </c>
    </row>
    <row r="57" spans="1:3">
      <c r="A57">
        <v>8006</v>
      </c>
      <c r="B57" s="4">
        <v>10.6676</v>
      </c>
      <c r="C57">
        <v>855</v>
      </c>
    </row>
    <row r="58" spans="1:3">
      <c r="A58">
        <v>8153</v>
      </c>
      <c r="B58" s="4">
        <v>11.7151</v>
      </c>
      <c r="C58">
        <v>905</v>
      </c>
    </row>
    <row r="59" spans="1:3">
      <c r="A59">
        <v>8301</v>
      </c>
      <c r="B59" s="4">
        <v>11.662800000000001</v>
      </c>
      <c r="C59">
        <v>488</v>
      </c>
    </row>
    <row r="60" spans="1:3">
      <c r="A60">
        <v>8448</v>
      </c>
      <c r="B60" s="4">
        <v>11.8163</v>
      </c>
      <c r="C60">
        <v>956</v>
      </c>
    </row>
    <row r="61" spans="1:3">
      <c r="A61">
        <v>8596</v>
      </c>
      <c r="B61" s="4">
        <v>12.358000000000001</v>
      </c>
      <c r="C61">
        <v>994</v>
      </c>
    </row>
    <row r="62" spans="1:3">
      <c r="A62">
        <v>8744</v>
      </c>
      <c r="B62" s="4">
        <v>12.220599999999999</v>
      </c>
      <c r="C62">
        <v>735</v>
      </c>
    </row>
    <row r="63" spans="1:3">
      <c r="A63">
        <v>8891</v>
      </c>
      <c r="B63" s="4">
        <v>11.844200000000001</v>
      </c>
      <c r="C63">
        <v>1062</v>
      </c>
    </row>
    <row r="64" spans="1:3">
      <c r="A64">
        <v>9039</v>
      </c>
      <c r="B64" s="4">
        <v>9.9373000000000005</v>
      </c>
      <c r="C64">
        <v>1055</v>
      </c>
    </row>
    <row r="65" spans="1:3">
      <c r="A65">
        <v>9186</v>
      </c>
      <c r="B65" s="4">
        <v>11.390499999999999</v>
      </c>
      <c r="C65">
        <v>901</v>
      </c>
    </row>
    <row r="66" spans="1:3">
      <c r="A66">
        <v>9334</v>
      </c>
      <c r="B66" s="4">
        <v>11.361499999999999</v>
      </c>
      <c r="C66">
        <v>710</v>
      </c>
    </row>
    <row r="67" spans="1:3">
      <c r="A67">
        <v>9481</v>
      </c>
      <c r="B67" s="4">
        <v>11.679</v>
      </c>
      <c r="C67">
        <v>1200</v>
      </c>
    </row>
    <row r="68" spans="1:3">
      <c r="A68">
        <v>9629</v>
      </c>
      <c r="B68" s="4">
        <v>8.8156999999999996</v>
      </c>
      <c r="C68">
        <v>920</v>
      </c>
    </row>
    <row r="69" spans="1:3">
      <c r="A69">
        <v>9776</v>
      </c>
      <c r="B69" s="4">
        <v>11.531499999999999</v>
      </c>
      <c r="C69">
        <v>251</v>
      </c>
    </row>
    <row r="70" spans="1:3">
      <c r="A70">
        <v>9924</v>
      </c>
      <c r="B70" s="4">
        <v>10.112</v>
      </c>
      <c r="C70">
        <v>324</v>
      </c>
    </row>
    <row r="71" spans="1:3">
      <c r="A71">
        <v>10071</v>
      </c>
      <c r="B71" s="4">
        <v>11.898</v>
      </c>
      <c r="C71">
        <v>394</v>
      </c>
    </row>
    <row r="72" spans="1:3">
      <c r="A72">
        <v>10366</v>
      </c>
      <c r="B72" s="4">
        <v>9.4065999999999992</v>
      </c>
      <c r="C72">
        <v>714</v>
      </c>
    </row>
    <row r="73" spans="1:3">
      <c r="A73">
        <v>10514</v>
      </c>
      <c r="B73" s="4">
        <v>10.2103</v>
      </c>
      <c r="C73">
        <v>283</v>
      </c>
    </row>
  </sheetData>
  <phoneticPr fontId="0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3"/>
  <sheetViews>
    <sheetView workbookViewId="0">
      <selection sqref="A1:C42"/>
    </sheetView>
  </sheetViews>
  <sheetFormatPr baseColWidth="10" defaultColWidth="11.5" defaultRowHeight="12" x14ac:dyDescent="0"/>
  <cols>
    <col min="1" max="1" width="15.83203125" customWidth="1"/>
    <col min="2" max="2" width="32.5" customWidth="1"/>
    <col min="3" max="3" width="42.5" customWidth="1"/>
  </cols>
  <sheetData>
    <row r="1" spans="1:3">
      <c r="A1" s="6" t="s">
        <v>0</v>
      </c>
      <c r="B1" s="7" t="s">
        <v>1</v>
      </c>
      <c r="C1" s="7" t="s">
        <v>2</v>
      </c>
    </row>
    <row r="2" spans="1:3">
      <c r="A2" s="5">
        <v>78.958500000000001</v>
      </c>
      <c r="B2" s="4">
        <v>9.8925999999999998</v>
      </c>
      <c r="C2">
        <v>930</v>
      </c>
    </row>
    <row r="3" spans="1:3">
      <c r="A3" s="5">
        <v>364.875</v>
      </c>
      <c r="B3" s="4">
        <v>11.179</v>
      </c>
      <c r="C3">
        <v>778</v>
      </c>
    </row>
    <row r="4" spans="1:3">
      <c r="A4" s="5">
        <v>650.79200000000003</v>
      </c>
      <c r="B4" s="4">
        <v>11.0351</v>
      </c>
      <c r="C4">
        <v>938</v>
      </c>
    </row>
    <row r="5" spans="1:3">
      <c r="A5" s="5">
        <v>936.70899999999995</v>
      </c>
      <c r="B5" s="4">
        <v>11.0909</v>
      </c>
      <c r="C5">
        <v>1014</v>
      </c>
    </row>
    <row r="6" spans="1:3">
      <c r="A6" s="5">
        <v>1222.6300000000001</v>
      </c>
      <c r="B6" s="4">
        <v>12.113099999999999</v>
      </c>
      <c r="C6">
        <v>1157</v>
      </c>
    </row>
    <row r="7" spans="1:3">
      <c r="A7" s="5">
        <v>1488.55</v>
      </c>
      <c r="B7" s="4">
        <v>11.606400000000001</v>
      </c>
      <c r="C7">
        <v>1051</v>
      </c>
    </row>
    <row r="8" spans="1:3">
      <c r="A8" s="5">
        <v>1734.48</v>
      </c>
      <c r="B8" s="4">
        <v>11.284800000000001</v>
      </c>
      <c r="C8">
        <v>838</v>
      </c>
    </row>
    <row r="9" spans="1:3">
      <c r="A9" s="5">
        <v>1980.41</v>
      </c>
      <c r="B9" s="4">
        <v>11.505699999999999</v>
      </c>
      <c r="C9">
        <v>939</v>
      </c>
    </row>
    <row r="10" spans="1:3">
      <c r="A10" s="5">
        <v>2226.34</v>
      </c>
      <c r="B10" s="4">
        <v>11.7796</v>
      </c>
      <c r="C10">
        <v>985</v>
      </c>
    </row>
    <row r="11" spans="1:3">
      <c r="A11" s="5">
        <v>2472.2800000000002</v>
      </c>
      <c r="B11" s="4">
        <v>11.4186</v>
      </c>
      <c r="C11">
        <v>878</v>
      </c>
    </row>
    <row r="12" spans="1:3">
      <c r="A12" s="5">
        <v>2718.21</v>
      </c>
      <c r="B12" s="4">
        <v>10.9308</v>
      </c>
      <c r="C12">
        <v>1204</v>
      </c>
    </row>
    <row r="13" spans="1:3">
      <c r="A13" s="5">
        <v>2964.14</v>
      </c>
      <c r="B13" s="4">
        <v>11.723000000000001</v>
      </c>
      <c r="C13">
        <v>1037</v>
      </c>
    </row>
    <row r="14" spans="1:3">
      <c r="A14" s="5">
        <v>3210.07</v>
      </c>
      <c r="B14" s="4">
        <v>11.907299999999999</v>
      </c>
      <c r="C14">
        <v>1076</v>
      </c>
    </row>
    <row r="15" spans="1:3">
      <c r="A15" s="5">
        <v>3456</v>
      </c>
      <c r="B15" s="4">
        <v>11.8012</v>
      </c>
      <c r="C15">
        <v>1063</v>
      </c>
    </row>
    <row r="16" spans="1:3">
      <c r="A16" s="5">
        <v>3701.93</v>
      </c>
      <c r="B16" s="4">
        <v>11.738300000000001</v>
      </c>
      <c r="C16">
        <v>1232</v>
      </c>
    </row>
    <row r="17" spans="1:3">
      <c r="A17" s="5">
        <v>3947.86</v>
      </c>
      <c r="B17" s="4">
        <v>11.7141</v>
      </c>
      <c r="C17">
        <v>1077</v>
      </c>
    </row>
    <row r="18" spans="1:3">
      <c r="A18" s="5">
        <v>4132.3100000000004</v>
      </c>
      <c r="B18" s="4">
        <v>12.6441</v>
      </c>
      <c r="C18">
        <v>1181</v>
      </c>
    </row>
    <row r="19" spans="1:3">
      <c r="A19" s="5">
        <v>4316.76</v>
      </c>
      <c r="B19" s="4">
        <v>12.013400000000001</v>
      </c>
      <c r="C19">
        <v>1247</v>
      </c>
    </row>
    <row r="20" spans="1:3">
      <c r="A20" s="5">
        <v>4501.21</v>
      </c>
      <c r="B20" s="4">
        <v>12.194599999999999</v>
      </c>
      <c r="C20">
        <v>1426</v>
      </c>
    </row>
    <row r="21" spans="1:3">
      <c r="A21" s="5">
        <v>4685.66</v>
      </c>
      <c r="B21" s="4">
        <v>11.4153</v>
      </c>
      <c r="C21">
        <v>1304</v>
      </c>
    </row>
    <row r="22" spans="1:3">
      <c r="A22" s="5">
        <v>4870.1099999999997</v>
      </c>
      <c r="B22" s="4">
        <v>12.114100000000001</v>
      </c>
      <c r="C22">
        <v>1352</v>
      </c>
    </row>
    <row r="23" spans="1:3">
      <c r="A23" s="5">
        <v>5054.5600000000004</v>
      </c>
      <c r="B23" s="4">
        <v>12.168100000000001</v>
      </c>
      <c r="C23">
        <v>1147</v>
      </c>
    </row>
    <row r="24" spans="1:3">
      <c r="A24" s="5">
        <v>5239</v>
      </c>
      <c r="B24" s="4">
        <v>12.4557</v>
      </c>
      <c r="C24">
        <v>1163</v>
      </c>
    </row>
    <row r="25" spans="1:3">
      <c r="A25" s="5">
        <v>5423.45</v>
      </c>
      <c r="B25" s="4">
        <v>12.688499999999999</v>
      </c>
      <c r="C25">
        <v>1577</v>
      </c>
    </row>
    <row r="26" spans="1:3">
      <c r="A26" s="5">
        <v>5607.9</v>
      </c>
      <c r="B26" s="4">
        <v>12.563800000000001</v>
      </c>
      <c r="C26">
        <v>1263</v>
      </c>
    </row>
    <row r="27" spans="1:3">
      <c r="A27" s="5">
        <v>5792.35</v>
      </c>
      <c r="B27" s="4">
        <v>12.8294</v>
      </c>
      <c r="C27">
        <v>1291</v>
      </c>
    </row>
    <row r="28" spans="1:3">
      <c r="A28" s="5">
        <v>5976.8</v>
      </c>
      <c r="B28" s="4">
        <v>12.7453</v>
      </c>
      <c r="C28">
        <v>1231</v>
      </c>
    </row>
    <row r="29" spans="1:3">
      <c r="A29" s="5">
        <v>6161.25</v>
      </c>
      <c r="B29" s="4">
        <v>12.6958</v>
      </c>
      <c r="C29">
        <v>1165</v>
      </c>
    </row>
    <row r="30" spans="1:3">
      <c r="A30" s="5">
        <v>6345.7</v>
      </c>
      <c r="B30" s="4">
        <v>12.9612</v>
      </c>
      <c r="C30">
        <v>1114</v>
      </c>
    </row>
    <row r="31" spans="1:3">
      <c r="A31" s="5">
        <v>6530.14</v>
      </c>
      <c r="B31" s="4">
        <v>12.9816</v>
      </c>
      <c r="C31">
        <v>1098</v>
      </c>
    </row>
    <row r="32" spans="1:3">
      <c r="A32" s="5">
        <v>6714.59</v>
      </c>
      <c r="B32" s="4">
        <v>12.4032</v>
      </c>
      <c r="C32">
        <v>1288</v>
      </c>
    </row>
    <row r="33" spans="1:3">
      <c r="A33" s="5">
        <v>6899.04</v>
      </c>
      <c r="B33" s="4">
        <v>12.233599999999999</v>
      </c>
      <c r="C33">
        <v>1189</v>
      </c>
    </row>
    <row r="34" spans="1:3">
      <c r="A34" s="5">
        <v>7083.49</v>
      </c>
      <c r="B34" s="4">
        <v>11.814</v>
      </c>
      <c r="C34">
        <v>828</v>
      </c>
    </row>
    <row r="35" spans="1:3">
      <c r="A35" s="5">
        <v>7468.78</v>
      </c>
      <c r="B35" s="4">
        <v>12.0908</v>
      </c>
      <c r="C35">
        <v>886</v>
      </c>
    </row>
    <row r="36" spans="1:3">
      <c r="A36" s="5">
        <v>7854.08</v>
      </c>
      <c r="B36" s="4">
        <v>12.323399999999999</v>
      </c>
      <c r="C36">
        <v>848</v>
      </c>
    </row>
    <row r="37" spans="1:3">
      <c r="A37" s="5">
        <v>8239.3700000000008</v>
      </c>
      <c r="B37" s="4">
        <v>12.0642</v>
      </c>
      <c r="C37">
        <v>937</v>
      </c>
    </row>
    <row r="38" spans="1:3">
      <c r="A38" s="5">
        <v>8624.66</v>
      </c>
      <c r="B38" s="4">
        <v>12.219099999999999</v>
      </c>
      <c r="C38">
        <v>1099</v>
      </c>
    </row>
    <row r="39" spans="1:3">
      <c r="A39" s="5">
        <v>8927.98</v>
      </c>
      <c r="B39" s="4">
        <v>12.664</v>
      </c>
      <c r="C39">
        <v>1363</v>
      </c>
    </row>
    <row r="40" spans="1:3">
      <c r="A40" s="5">
        <v>9149.32</v>
      </c>
      <c r="B40" s="4">
        <v>13.0345</v>
      </c>
      <c r="C40">
        <v>1021</v>
      </c>
    </row>
    <row r="41" spans="1:3">
      <c r="A41" s="5">
        <v>9370.65</v>
      </c>
      <c r="B41" s="4">
        <v>12.6881</v>
      </c>
      <c r="C41">
        <v>1293</v>
      </c>
    </row>
    <row r="42" spans="1:3">
      <c r="A42" s="5">
        <v>9591.99</v>
      </c>
      <c r="B42" s="4">
        <v>11.9275</v>
      </c>
      <c r="C42">
        <v>855</v>
      </c>
    </row>
    <row r="43" spans="1:3">
      <c r="A43" s="5"/>
    </row>
  </sheetData>
  <phoneticPr fontId="0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A4" sqref="A4"/>
    </sheetView>
  </sheetViews>
  <sheetFormatPr baseColWidth="10" defaultRowHeight="12" x14ac:dyDescent="0"/>
  <sheetData>
    <row r="1" spans="1:3" ht="15">
      <c r="A1" s="13"/>
      <c r="B1" s="13" t="s">
        <v>6</v>
      </c>
      <c r="C1" s="13" t="s">
        <v>7</v>
      </c>
    </row>
    <row r="2" spans="1:3" ht="15">
      <c r="A2" s="13" t="s">
        <v>3</v>
      </c>
      <c r="B2" s="12">
        <v>69.167000000000002</v>
      </c>
      <c r="C2" s="13">
        <v>20.716999999999999</v>
      </c>
    </row>
    <row r="3" spans="1:3" ht="15">
      <c r="A3" s="13" t="s">
        <v>4</v>
      </c>
      <c r="B3" s="12">
        <v>59.066000000000003</v>
      </c>
      <c r="C3" s="13">
        <v>6</v>
      </c>
    </row>
    <row r="4" spans="1:3" ht="15">
      <c r="A4" s="13" t="s">
        <v>5</v>
      </c>
      <c r="B4" s="12">
        <v>69.7</v>
      </c>
      <c r="C4" s="13">
        <v>19.850000000000001</v>
      </c>
    </row>
    <row r="5" spans="1:3" ht="15">
      <c r="A5" s="13"/>
      <c r="B5" s="13"/>
      <c r="C5" s="13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03"/>
  <sheetViews>
    <sheetView tabSelected="1" topLeftCell="AH1" workbookViewId="0">
      <selection activeCell="BC50" sqref="BC50"/>
    </sheetView>
  </sheetViews>
  <sheetFormatPr baseColWidth="10" defaultColWidth="11" defaultRowHeight="12" x14ac:dyDescent="0"/>
  <sheetData>
    <row r="1" spans="1:54" ht="15">
      <c r="A1" s="14" t="s">
        <v>3</v>
      </c>
      <c r="B1" s="15" t="s">
        <v>17</v>
      </c>
      <c r="C1" s="15">
        <v>4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4" t="s">
        <v>4</v>
      </c>
      <c r="U1" s="15" t="s">
        <v>17</v>
      </c>
      <c r="V1" s="15">
        <v>5</v>
      </c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4" t="s">
        <v>5</v>
      </c>
      <c r="AM1" s="15" t="s">
        <v>17</v>
      </c>
      <c r="AN1" s="15">
        <v>12</v>
      </c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</row>
    <row r="2" spans="1:54" ht="14">
      <c r="A2" s="17" t="s">
        <v>0</v>
      </c>
      <c r="B2" s="18" t="s">
        <v>8</v>
      </c>
      <c r="C2" s="18" t="s">
        <v>9</v>
      </c>
      <c r="D2" s="18" t="s">
        <v>13</v>
      </c>
      <c r="E2" s="18" t="s">
        <v>15</v>
      </c>
      <c r="F2" s="18" t="s">
        <v>16</v>
      </c>
      <c r="G2" s="18" t="s">
        <v>12</v>
      </c>
      <c r="H2" s="33" t="s">
        <v>18</v>
      </c>
      <c r="I2" s="32" t="s">
        <v>11</v>
      </c>
      <c r="J2" s="32" t="s">
        <v>27</v>
      </c>
      <c r="K2" s="32" t="s">
        <v>19</v>
      </c>
      <c r="L2" s="32" t="s">
        <v>29</v>
      </c>
      <c r="M2" s="32" t="s">
        <v>20</v>
      </c>
      <c r="N2" s="32" t="s">
        <v>28</v>
      </c>
      <c r="O2" s="32" t="s">
        <v>21</v>
      </c>
      <c r="P2" s="32" t="s">
        <v>22</v>
      </c>
      <c r="Q2" s="32" t="s">
        <v>23</v>
      </c>
      <c r="R2" s="32" t="s">
        <v>24</v>
      </c>
      <c r="S2" s="32" t="s">
        <v>10</v>
      </c>
      <c r="T2" s="17" t="s">
        <v>0</v>
      </c>
      <c r="U2" s="18" t="s">
        <v>8</v>
      </c>
      <c r="V2" s="18" t="s">
        <v>9</v>
      </c>
      <c r="W2" s="18" t="s">
        <v>13</v>
      </c>
      <c r="X2" s="18" t="s">
        <v>12</v>
      </c>
      <c r="Y2" s="18" t="s">
        <v>15</v>
      </c>
      <c r="Z2" s="18" t="s">
        <v>16</v>
      </c>
      <c r="AA2" s="18" t="s">
        <v>12</v>
      </c>
      <c r="AB2" s="32" t="s">
        <v>18</v>
      </c>
      <c r="AC2" s="32" t="s">
        <v>11</v>
      </c>
      <c r="AD2" s="32" t="s">
        <v>27</v>
      </c>
      <c r="AE2" s="32" t="s">
        <v>19</v>
      </c>
      <c r="AF2" s="32" t="s">
        <v>20</v>
      </c>
      <c r="AG2" s="32" t="s">
        <v>21</v>
      </c>
      <c r="AH2" s="32" t="s">
        <v>22</v>
      </c>
      <c r="AI2" s="32" t="s">
        <v>23</v>
      </c>
      <c r="AJ2" s="32" t="s">
        <v>24</v>
      </c>
      <c r="AK2" s="32" t="s">
        <v>10</v>
      </c>
      <c r="AL2" s="17" t="s">
        <v>0</v>
      </c>
      <c r="AM2" s="18" t="s">
        <v>8</v>
      </c>
      <c r="AN2" s="18" t="s">
        <v>9</v>
      </c>
      <c r="AO2" s="18" t="s">
        <v>13</v>
      </c>
      <c r="AP2" s="18" t="s">
        <v>15</v>
      </c>
      <c r="AQ2" s="18" t="s">
        <v>16</v>
      </c>
      <c r="AR2" s="18" t="s">
        <v>12</v>
      </c>
      <c r="AS2" s="32" t="s">
        <v>18</v>
      </c>
      <c r="AT2" s="32" t="s">
        <v>11</v>
      </c>
      <c r="AU2" s="32" t="s">
        <v>27</v>
      </c>
      <c r="AV2" s="32" t="s">
        <v>19</v>
      </c>
      <c r="AW2" s="32" t="s">
        <v>20</v>
      </c>
      <c r="AX2" s="32" t="s">
        <v>21</v>
      </c>
      <c r="AY2" s="32" t="s">
        <v>22</v>
      </c>
      <c r="AZ2" s="32" t="s">
        <v>23</v>
      </c>
      <c r="BA2" s="32" t="s">
        <v>24</v>
      </c>
      <c r="BB2" s="32" t="s">
        <v>10</v>
      </c>
    </row>
    <row r="3" spans="1:54">
      <c r="A3" s="19">
        <v>-75.268386840820312</v>
      </c>
      <c r="B3" s="20">
        <v>12.4771</v>
      </c>
      <c r="C3" s="21">
        <v>1623</v>
      </c>
      <c r="D3" s="22">
        <f>AVERAGE(B3:B10)</f>
        <v>12.1272375</v>
      </c>
      <c r="E3" s="20">
        <f>B3-D$3</f>
        <v>0.34986250000000041</v>
      </c>
      <c r="F3" s="22">
        <f>C3-D$6</f>
        <v>-255.625</v>
      </c>
      <c r="G3" s="23">
        <v>100</v>
      </c>
      <c r="H3" s="21">
        <v>0</v>
      </c>
      <c r="I3">
        <v>0</v>
      </c>
      <c r="J3">
        <f>I3*30.4</f>
        <v>0</v>
      </c>
      <c r="K3">
        <v>0</v>
      </c>
      <c r="L3">
        <f>K3*30.4</f>
        <v>0</v>
      </c>
      <c r="M3">
        <v>0</v>
      </c>
      <c r="N3">
        <f>M3*30.4</f>
        <v>0</v>
      </c>
      <c r="O3">
        <v>0</v>
      </c>
      <c r="P3">
        <v>0</v>
      </c>
      <c r="Q3">
        <v>0</v>
      </c>
      <c r="R3">
        <v>0</v>
      </c>
      <c r="S3">
        <v>0</v>
      </c>
      <c r="T3" s="28">
        <v>0</v>
      </c>
      <c r="U3" s="29">
        <v>11.459099999999999</v>
      </c>
      <c r="V3" s="21">
        <v>634</v>
      </c>
      <c r="W3" s="22">
        <f>AVERAGE(U3:U6)</f>
        <v>11.2866</v>
      </c>
      <c r="X3" s="23">
        <v>100</v>
      </c>
      <c r="Y3" s="20">
        <f>U3-W$3</f>
        <v>0.17249999999999943</v>
      </c>
      <c r="Z3" s="22">
        <f>V3-W$6</f>
        <v>-146.75</v>
      </c>
      <c r="AA3" s="23">
        <v>100</v>
      </c>
      <c r="AB3">
        <v>0</v>
      </c>
      <c r="AC3">
        <v>0</v>
      </c>
      <c r="AD3">
        <f>AC3*30.4</f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 s="28">
        <v>78.958500000000001</v>
      </c>
      <c r="AM3" s="21">
        <v>9.8925999999999998</v>
      </c>
      <c r="AN3" s="21">
        <v>930</v>
      </c>
      <c r="AO3" s="22">
        <f>AVERAGE(AM3)</f>
        <v>9.8925999999999998</v>
      </c>
      <c r="AP3" s="20">
        <f>AM3-AO$3</f>
        <v>0</v>
      </c>
      <c r="AQ3" s="22">
        <f>AN3-AO$6</f>
        <v>0</v>
      </c>
      <c r="AR3" s="23">
        <v>100</v>
      </c>
      <c r="AS3">
        <v>0</v>
      </c>
      <c r="AT3">
        <v>0</v>
      </c>
      <c r="AU3">
        <f>AT3*30.4</f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</row>
    <row r="4" spans="1:54">
      <c r="A4" s="19">
        <v>-16.699272155761719</v>
      </c>
      <c r="B4" s="20">
        <v>12.286199999999999</v>
      </c>
      <c r="C4" s="21">
        <v>1741</v>
      </c>
      <c r="D4" s="21"/>
      <c r="E4" s="20">
        <f t="shared" ref="E4:E67" si="0">B4-D$3</f>
        <v>0.15896249999999945</v>
      </c>
      <c r="F4" s="22">
        <f t="shared" ref="F4:F67" si="1">C4-D$6</f>
        <v>-137.625</v>
      </c>
      <c r="G4" s="21">
        <v>500</v>
      </c>
      <c r="H4" s="21">
        <v>4.9159593582200003</v>
      </c>
      <c r="I4">
        <v>2.0552191734299998</v>
      </c>
      <c r="J4">
        <f t="shared" ref="J4:J27" si="2">I4*30.4</f>
        <v>62.47866287227199</v>
      </c>
      <c r="K4">
        <v>0.27459239959699999</v>
      </c>
      <c r="L4">
        <f t="shared" ref="L4:L27" si="3">K4*30.4</f>
        <v>8.3476089477487996</v>
      </c>
      <c r="M4">
        <v>0.27496016025499997</v>
      </c>
      <c r="N4">
        <f t="shared" ref="N4:N27" si="4">M4*30.4</f>
        <v>8.3587888717519991</v>
      </c>
      <c r="O4">
        <v>-11.856388092</v>
      </c>
      <c r="P4">
        <v>1.2333424761900001E-2</v>
      </c>
      <c r="Q4">
        <v>-2.8602115809899999E-2</v>
      </c>
      <c r="R4">
        <v>-0.41109722852699998</v>
      </c>
      <c r="S4">
        <v>0.208290994167</v>
      </c>
      <c r="T4" s="28">
        <v>35</v>
      </c>
      <c r="U4" s="21">
        <v>10.906000000000001</v>
      </c>
      <c r="V4" s="21">
        <v>778</v>
      </c>
      <c r="W4" s="21"/>
      <c r="X4" s="21">
        <v>500</v>
      </c>
      <c r="Y4" s="20">
        <f t="shared" ref="Y4:Y27" si="5">U4-W$3</f>
        <v>-0.38059999999999938</v>
      </c>
      <c r="Z4" s="22">
        <f t="shared" ref="Z4:Z27" si="6">V4-W$6</f>
        <v>-2.75</v>
      </c>
      <c r="AA4" s="21">
        <v>500</v>
      </c>
      <c r="AB4">
        <v>4.9159593582200003</v>
      </c>
      <c r="AC4">
        <v>2.0552191734299998</v>
      </c>
      <c r="AD4">
        <f t="shared" ref="AD4:AD27" si="7">AC4*30.4</f>
        <v>62.47866287227199</v>
      </c>
      <c r="AE4">
        <v>0.27459239959699999</v>
      </c>
      <c r="AF4">
        <v>0.27496016025499997</v>
      </c>
      <c r="AG4">
        <v>-11.856388092</v>
      </c>
      <c r="AH4">
        <v>1.2333424761900001E-2</v>
      </c>
      <c r="AI4">
        <v>-2.8602115809899999E-2</v>
      </c>
      <c r="AJ4">
        <v>-0.41109722852699998</v>
      </c>
      <c r="AK4">
        <v>0.208290994167</v>
      </c>
      <c r="AL4" s="28">
        <v>364.875</v>
      </c>
      <c r="AM4" s="21">
        <v>11.179</v>
      </c>
      <c r="AN4" s="21">
        <v>778</v>
      </c>
      <c r="AO4" s="21"/>
      <c r="AP4" s="20">
        <f t="shared" ref="AP4:AP27" si="8">AM4-AO$3</f>
        <v>1.2864000000000004</v>
      </c>
      <c r="AQ4" s="22">
        <f t="shared" ref="AQ4:AQ27" si="9">AN4-AO$6</f>
        <v>-152</v>
      </c>
      <c r="AR4" s="21">
        <v>500</v>
      </c>
      <c r="AS4">
        <v>0.98010730743399999</v>
      </c>
      <c r="AT4">
        <v>-1.67938637733</v>
      </c>
      <c r="AU4">
        <f t="shared" ref="AU4:AU27" si="10">AT4*30.4</f>
        <v>-51.053345870831997</v>
      </c>
      <c r="AV4">
        <v>-0.32224941253700001</v>
      </c>
      <c r="AW4">
        <v>2.6875734329199999E-2</v>
      </c>
      <c r="AX4">
        <v>144.575927734</v>
      </c>
      <c r="AY4">
        <v>-1.5262293163699999E-3</v>
      </c>
      <c r="AZ4">
        <v>0.51365476846699998</v>
      </c>
      <c r="BA4">
        <v>-3.8534164428700002E-2</v>
      </c>
      <c r="BB4">
        <v>0.95537233352700002</v>
      </c>
    </row>
    <row r="5" spans="1:54">
      <c r="A5" s="19">
        <v>46.006031036376953</v>
      </c>
      <c r="B5" s="20">
        <v>12.254200000000001</v>
      </c>
      <c r="C5" s="21">
        <v>1865</v>
      </c>
      <c r="D5" s="18" t="s">
        <v>14</v>
      </c>
      <c r="E5" s="20">
        <f t="shared" si="0"/>
        <v>0.1269625000000012</v>
      </c>
      <c r="F5" s="22">
        <f t="shared" si="1"/>
        <v>-13.625</v>
      </c>
      <c r="G5" s="21">
        <v>1000</v>
      </c>
      <c r="H5" s="21">
        <v>6.0934572219799996</v>
      </c>
      <c r="I5">
        <v>2.2956058978999998</v>
      </c>
      <c r="J5">
        <f t="shared" si="2"/>
        <v>69.786419296159991</v>
      </c>
      <c r="K5">
        <v>0.44004249572800003</v>
      </c>
      <c r="L5">
        <f t="shared" si="3"/>
        <v>13.3772918701312</v>
      </c>
      <c r="M5">
        <v>0.12011518329400001</v>
      </c>
      <c r="N5">
        <f t="shared" si="4"/>
        <v>3.6515015721376001</v>
      </c>
      <c r="O5">
        <v>-152.74044799800001</v>
      </c>
      <c r="P5">
        <v>1.7295107245399999E-2</v>
      </c>
      <c r="Q5">
        <v>-0.31962379813199998</v>
      </c>
      <c r="R5">
        <v>-0.92300432920499997</v>
      </c>
      <c r="S5">
        <v>-8.03168863058E-2</v>
      </c>
      <c r="T5" s="28">
        <v>185</v>
      </c>
      <c r="U5" s="30">
        <v>11.4305</v>
      </c>
      <c r="V5" s="21">
        <v>957</v>
      </c>
      <c r="W5" s="18" t="s">
        <v>14</v>
      </c>
      <c r="X5" s="21">
        <v>1000</v>
      </c>
      <c r="Y5" s="20">
        <f t="shared" si="5"/>
        <v>0.14390000000000036</v>
      </c>
      <c r="Z5" s="22">
        <f t="shared" si="6"/>
        <v>176.25</v>
      </c>
      <c r="AA5" s="21">
        <v>1000</v>
      </c>
      <c r="AB5">
        <v>6.0934572219799996</v>
      </c>
      <c r="AC5">
        <v>2.2956058978999998</v>
      </c>
      <c r="AD5">
        <f t="shared" si="7"/>
        <v>69.786419296159991</v>
      </c>
      <c r="AE5">
        <v>0.44004249572800003</v>
      </c>
      <c r="AF5">
        <v>0.12011518329400001</v>
      </c>
      <c r="AG5">
        <v>-152.74044799800001</v>
      </c>
      <c r="AH5">
        <v>1.7295107245399999E-2</v>
      </c>
      <c r="AI5">
        <v>-0.31962379813199998</v>
      </c>
      <c r="AJ5">
        <v>-0.92300432920499997</v>
      </c>
      <c r="AK5">
        <v>-8.03168863058E-2</v>
      </c>
      <c r="AL5" s="28">
        <v>650.79200000000003</v>
      </c>
      <c r="AM5" s="21">
        <v>11.0351</v>
      </c>
      <c r="AN5" s="21">
        <v>938</v>
      </c>
      <c r="AO5" s="18" t="s">
        <v>14</v>
      </c>
      <c r="AP5" s="20">
        <f t="shared" si="8"/>
        <v>1.1425000000000001</v>
      </c>
      <c r="AQ5" s="22">
        <f t="shared" si="9"/>
        <v>8</v>
      </c>
      <c r="AR5" s="21">
        <v>1000</v>
      </c>
      <c r="AS5">
        <v>0.446806907654</v>
      </c>
      <c r="AT5">
        <v>-0.62607860565200002</v>
      </c>
      <c r="AU5">
        <f t="shared" si="10"/>
        <v>-19.0327896118208</v>
      </c>
      <c r="AV5">
        <v>-0.23816442489600001</v>
      </c>
      <c r="AW5">
        <v>2.4571537971499999E-2</v>
      </c>
      <c r="AX5">
        <v>284.48800659199998</v>
      </c>
      <c r="AY5">
        <v>-2.3676857817899999E-3</v>
      </c>
      <c r="AZ5">
        <v>1.17489933968</v>
      </c>
      <c r="BA5">
        <v>-0.26097297668500002</v>
      </c>
      <c r="BB5">
        <v>1.8032460212700001</v>
      </c>
    </row>
    <row r="6" spans="1:54">
      <c r="A6" s="19">
        <v>109.19684600830078</v>
      </c>
      <c r="B6" s="20">
        <v>11.9003</v>
      </c>
      <c r="C6" s="21">
        <v>1920</v>
      </c>
      <c r="D6" s="22">
        <f>AVERAGE(C3:C10)</f>
        <v>1878.625</v>
      </c>
      <c r="E6" s="20">
        <f t="shared" si="0"/>
        <v>-0.22693750000000001</v>
      </c>
      <c r="F6" s="22">
        <f t="shared" si="1"/>
        <v>41.375</v>
      </c>
      <c r="G6" s="21">
        <v>1500</v>
      </c>
      <c r="H6" s="21">
        <v>9.7819738388099999</v>
      </c>
      <c r="I6">
        <v>7.9803738594100002</v>
      </c>
      <c r="J6">
        <f t="shared" si="2"/>
        <v>242.60336532606399</v>
      </c>
      <c r="K6">
        <v>1.44141387939</v>
      </c>
      <c r="L6">
        <f t="shared" si="3"/>
        <v>43.818981933455994</v>
      </c>
      <c r="M6">
        <v>0.106395594776</v>
      </c>
      <c r="N6">
        <f t="shared" si="4"/>
        <v>3.2344260811903998</v>
      </c>
      <c r="O6">
        <v>-183.74610900900001</v>
      </c>
      <c r="P6">
        <v>1.97701025754E-2</v>
      </c>
      <c r="Q6">
        <v>-0.84483611583700002</v>
      </c>
      <c r="R6">
        <v>-0.51592105627100004</v>
      </c>
      <c r="S6">
        <v>-0.87421625852600005</v>
      </c>
      <c r="T6" s="28">
        <v>333</v>
      </c>
      <c r="U6" s="21">
        <v>11.3508</v>
      </c>
      <c r="V6" s="21">
        <v>754</v>
      </c>
      <c r="W6" s="22">
        <f>AVERAGE(V3:V6)</f>
        <v>780.75</v>
      </c>
      <c r="X6" s="21">
        <v>1500</v>
      </c>
      <c r="Y6" s="20">
        <f t="shared" si="5"/>
        <v>6.4199999999999591E-2</v>
      </c>
      <c r="Z6" s="22">
        <f t="shared" si="6"/>
        <v>-26.75</v>
      </c>
      <c r="AA6" s="21">
        <v>1500</v>
      </c>
      <c r="AB6">
        <v>9.7819738388099999</v>
      </c>
      <c r="AC6">
        <v>7.9803738594100002</v>
      </c>
      <c r="AD6">
        <f t="shared" si="7"/>
        <v>242.60336532606399</v>
      </c>
      <c r="AE6">
        <v>1.44141387939</v>
      </c>
      <c r="AF6">
        <v>0.106395594776</v>
      </c>
      <c r="AG6">
        <v>-183.74610900900001</v>
      </c>
      <c r="AH6">
        <v>1.97701025754E-2</v>
      </c>
      <c r="AI6">
        <v>-0.84483611583700002</v>
      </c>
      <c r="AJ6">
        <v>-0.51592105627100004</v>
      </c>
      <c r="AK6">
        <v>-0.87421625852600005</v>
      </c>
      <c r="AL6" s="28">
        <v>936.70899999999995</v>
      </c>
      <c r="AM6" s="21">
        <v>11.0909</v>
      </c>
      <c r="AN6" s="21">
        <v>1014</v>
      </c>
      <c r="AO6" s="22">
        <f>AVERAGE(AN3)</f>
        <v>930</v>
      </c>
      <c r="AP6" s="20">
        <f t="shared" si="8"/>
        <v>1.1982999999999997</v>
      </c>
      <c r="AQ6" s="22">
        <f t="shared" si="9"/>
        <v>84</v>
      </c>
      <c r="AR6" s="21">
        <v>1500</v>
      </c>
      <c r="AS6">
        <v>1.7426109314</v>
      </c>
      <c r="AT6">
        <v>4.7582254409800004</v>
      </c>
      <c r="AU6">
        <f t="shared" si="10"/>
        <v>144.65005340579199</v>
      </c>
      <c r="AV6">
        <v>0.209964841604</v>
      </c>
      <c r="AW6">
        <v>7.4035495519599995E-2</v>
      </c>
      <c r="AX6">
        <v>199.418869019</v>
      </c>
      <c r="AY6">
        <v>-2.5678363163000001E-3</v>
      </c>
      <c r="AZ6">
        <v>1.0005118846900001</v>
      </c>
      <c r="BA6">
        <v>1.9616603851299999E-2</v>
      </c>
      <c r="BB6">
        <v>1.03603231907</v>
      </c>
    </row>
    <row r="7" spans="1:54">
      <c r="A7" s="19">
        <v>173.1248779296875</v>
      </c>
      <c r="B7" s="20">
        <v>11.918100000000001</v>
      </c>
      <c r="C7" s="21">
        <v>1910</v>
      </c>
      <c r="D7" s="21"/>
      <c r="E7" s="20">
        <f t="shared" si="0"/>
        <v>-0.20913749999999887</v>
      </c>
      <c r="F7" s="22">
        <f t="shared" si="1"/>
        <v>31.375</v>
      </c>
      <c r="G7" s="21">
        <v>2000</v>
      </c>
      <c r="H7" s="21">
        <v>9.2479791641200002</v>
      </c>
      <c r="I7">
        <v>-0.41255286335899999</v>
      </c>
      <c r="J7">
        <f t="shared" si="2"/>
        <v>-12.541607046113599</v>
      </c>
      <c r="K7">
        <v>0.52544653415700004</v>
      </c>
      <c r="L7">
        <f t="shared" si="3"/>
        <v>15.973574638372801</v>
      </c>
      <c r="M7">
        <v>-0.355470091105</v>
      </c>
      <c r="N7">
        <f t="shared" si="4"/>
        <v>-10.806290769592</v>
      </c>
      <c r="O7">
        <v>89.574562072800006</v>
      </c>
      <c r="P7">
        <v>-6.7017078399700001E-3</v>
      </c>
      <c r="Q7">
        <v>-0.19373932480799999</v>
      </c>
      <c r="R7">
        <v>0.158508270979</v>
      </c>
      <c r="S7">
        <v>0.24547535180999999</v>
      </c>
      <c r="T7" s="28">
        <v>480</v>
      </c>
      <c r="U7" s="21">
        <v>11.5777</v>
      </c>
      <c r="V7" s="21">
        <v>1080</v>
      </c>
      <c r="W7" s="21"/>
      <c r="X7" s="21">
        <v>2000</v>
      </c>
      <c r="Y7" s="20">
        <f t="shared" si="5"/>
        <v>0.29110000000000014</v>
      </c>
      <c r="Z7" s="22">
        <f t="shared" si="6"/>
        <v>299.25</v>
      </c>
      <c r="AA7" s="21">
        <v>2000</v>
      </c>
      <c r="AB7">
        <v>9.2479791641200002</v>
      </c>
      <c r="AC7">
        <v>-0.41255286335899999</v>
      </c>
      <c r="AD7">
        <f t="shared" si="7"/>
        <v>-12.541607046113599</v>
      </c>
      <c r="AE7">
        <v>0.52544653415700004</v>
      </c>
      <c r="AF7">
        <v>-0.355470091105</v>
      </c>
      <c r="AG7">
        <v>89.574562072800006</v>
      </c>
      <c r="AH7">
        <v>-6.7017078399700001E-3</v>
      </c>
      <c r="AI7">
        <v>-0.19373932480799999</v>
      </c>
      <c r="AJ7">
        <v>0.158508270979</v>
      </c>
      <c r="AK7">
        <v>0.24547535180999999</v>
      </c>
      <c r="AL7" s="28">
        <v>1222.6300000000001</v>
      </c>
      <c r="AM7" s="21">
        <v>12.113099999999999</v>
      </c>
      <c r="AN7" s="21">
        <v>1157</v>
      </c>
      <c r="AO7" s="21"/>
      <c r="AP7" s="20">
        <f t="shared" si="8"/>
        <v>2.2204999999999995</v>
      </c>
      <c r="AQ7" s="22">
        <f t="shared" si="9"/>
        <v>227</v>
      </c>
      <c r="AR7" s="21">
        <v>2000</v>
      </c>
      <c r="AS7">
        <v>0.37837982177700002</v>
      </c>
      <c r="AT7">
        <v>1.1670985221900001</v>
      </c>
      <c r="AU7">
        <f t="shared" si="10"/>
        <v>35.479795074576003</v>
      </c>
      <c r="AV7">
        <v>-0.141806483269</v>
      </c>
      <c r="AW7">
        <v>0.39732164144499998</v>
      </c>
      <c r="AX7">
        <v>235.33207702600001</v>
      </c>
      <c r="AY7">
        <v>-7.5962245464299997E-3</v>
      </c>
      <c r="AZ7">
        <v>0.86271029710799996</v>
      </c>
      <c r="BA7">
        <v>0.238468170166</v>
      </c>
      <c r="BB7">
        <v>1.1643470525699999</v>
      </c>
    </row>
    <row r="8" spans="1:54">
      <c r="A8" s="19">
        <v>238.04182434082031</v>
      </c>
      <c r="B8" s="20">
        <v>12.5001</v>
      </c>
      <c r="C8" s="21">
        <v>1890</v>
      </c>
      <c r="D8" s="21"/>
      <c r="E8" s="20">
        <f t="shared" si="0"/>
        <v>0.3728625000000001</v>
      </c>
      <c r="F8" s="22">
        <f t="shared" si="1"/>
        <v>11.375</v>
      </c>
      <c r="G8" s="21">
        <v>2500</v>
      </c>
      <c r="H8" s="21">
        <v>8.9549894332900006</v>
      </c>
      <c r="I8">
        <v>0.25609025359199999</v>
      </c>
      <c r="J8">
        <f t="shared" si="2"/>
        <v>7.7851437091967997</v>
      </c>
      <c r="K8">
        <v>0.501490414143</v>
      </c>
      <c r="L8">
        <f t="shared" si="3"/>
        <v>15.245308589947198</v>
      </c>
      <c r="M8">
        <v>0.112307928503</v>
      </c>
      <c r="N8">
        <f t="shared" si="4"/>
        <v>3.4141610264911999</v>
      </c>
      <c r="O8">
        <v>-41.280502319299998</v>
      </c>
      <c r="P8">
        <v>-8.6459703743500002E-4</v>
      </c>
      <c r="Q8">
        <v>-0.24746268987700001</v>
      </c>
      <c r="R8">
        <v>-0.107363462448</v>
      </c>
      <c r="S8">
        <v>0.186553552747</v>
      </c>
      <c r="T8" s="28">
        <v>628</v>
      </c>
      <c r="U8" s="21">
        <v>11.6518</v>
      </c>
      <c r="V8" s="21">
        <v>1117</v>
      </c>
      <c r="W8" s="21"/>
      <c r="X8" s="21">
        <v>2500</v>
      </c>
      <c r="Y8" s="20">
        <f t="shared" si="5"/>
        <v>0.36519999999999975</v>
      </c>
      <c r="Z8" s="22">
        <f t="shared" si="6"/>
        <v>336.25</v>
      </c>
      <c r="AA8" s="21">
        <v>2500</v>
      </c>
      <c r="AB8">
        <v>8.9549894332900006</v>
      </c>
      <c r="AC8">
        <v>0.25609025359199999</v>
      </c>
      <c r="AD8">
        <f t="shared" si="7"/>
        <v>7.7851437091967997</v>
      </c>
      <c r="AE8">
        <v>0.501490414143</v>
      </c>
      <c r="AF8">
        <v>0.112307928503</v>
      </c>
      <c r="AG8">
        <v>-41.280502319299998</v>
      </c>
      <c r="AH8">
        <v>-8.6459703743500002E-4</v>
      </c>
      <c r="AI8">
        <v>-0.24746268987700001</v>
      </c>
      <c r="AJ8">
        <v>-0.107363462448</v>
      </c>
      <c r="AK8">
        <v>0.186553552747</v>
      </c>
      <c r="AL8" s="28">
        <v>1488.55</v>
      </c>
      <c r="AM8" s="21">
        <v>11.606400000000001</v>
      </c>
      <c r="AN8" s="21">
        <v>1051</v>
      </c>
      <c r="AO8" s="21"/>
      <c r="AP8" s="20">
        <f t="shared" si="8"/>
        <v>1.7138000000000009</v>
      </c>
      <c r="AQ8" s="22">
        <f t="shared" si="9"/>
        <v>121</v>
      </c>
      <c r="AR8" s="21">
        <v>2500</v>
      </c>
      <c r="AS8">
        <v>3.2182140350299999</v>
      </c>
      <c r="AT8">
        <v>3.0498371124300001</v>
      </c>
      <c r="AU8">
        <f t="shared" si="10"/>
        <v>92.715048217871995</v>
      </c>
      <c r="AV8">
        <v>-0.108472108841</v>
      </c>
      <c r="AW8">
        <v>0.25651162862799998</v>
      </c>
      <c r="AX8">
        <v>211.20474243199999</v>
      </c>
      <c r="AY8">
        <v>-8.1985699944199996E-4</v>
      </c>
      <c r="AZ8">
        <v>1.37990403175</v>
      </c>
      <c r="BA8">
        <v>1.4979997873299999</v>
      </c>
      <c r="BB8">
        <v>0.87460249662400003</v>
      </c>
    </row>
    <row r="9" spans="1:54">
      <c r="A9" s="19">
        <v>270.94979858398438</v>
      </c>
      <c r="B9" s="20">
        <v>12.1607</v>
      </c>
      <c r="C9" s="21">
        <v>2093</v>
      </c>
      <c r="D9" s="21"/>
      <c r="E9" s="20">
        <f t="shared" si="0"/>
        <v>3.3462500000000617E-2</v>
      </c>
      <c r="F9" s="22">
        <f t="shared" si="1"/>
        <v>214.375</v>
      </c>
      <c r="G9" s="21">
        <v>3000</v>
      </c>
      <c r="H9" s="21">
        <v>8.7293977737400006</v>
      </c>
      <c r="I9">
        <v>-2.0130653381300001</v>
      </c>
      <c r="J9">
        <f t="shared" si="2"/>
        <v>-61.197186279152</v>
      </c>
      <c r="K9">
        <v>0.416596651077</v>
      </c>
      <c r="L9">
        <f t="shared" si="3"/>
        <v>12.6645381927408</v>
      </c>
      <c r="M9">
        <v>-0.22599834203700001</v>
      </c>
      <c r="N9">
        <f t="shared" si="4"/>
        <v>-6.8703495979247995</v>
      </c>
      <c r="O9">
        <v>32.335739135700003</v>
      </c>
      <c r="P9">
        <v>-6.0246661305400004E-3</v>
      </c>
      <c r="Q9">
        <v>-0.10221195966</v>
      </c>
      <c r="R9">
        <v>3.6113858222999999E-2</v>
      </c>
      <c r="S9">
        <v>9.5600560307499999E-2</v>
      </c>
      <c r="T9" s="28">
        <v>775</v>
      </c>
      <c r="U9" s="21">
        <v>11.721</v>
      </c>
      <c r="V9" s="21">
        <v>526</v>
      </c>
      <c r="W9" s="21"/>
      <c r="X9" s="21">
        <v>3000</v>
      </c>
      <c r="Y9" s="20">
        <f t="shared" si="5"/>
        <v>0.43440000000000012</v>
      </c>
      <c r="Z9" s="22">
        <f t="shared" si="6"/>
        <v>-254.75</v>
      </c>
      <c r="AA9" s="21">
        <v>3000</v>
      </c>
      <c r="AB9">
        <v>8.7293977737400006</v>
      </c>
      <c r="AC9">
        <v>-2.0130653381300001</v>
      </c>
      <c r="AD9">
        <f t="shared" si="7"/>
        <v>-61.197186279152</v>
      </c>
      <c r="AE9">
        <v>0.416596651077</v>
      </c>
      <c r="AF9">
        <v>-0.22599834203700001</v>
      </c>
      <c r="AG9">
        <v>32.335739135700003</v>
      </c>
      <c r="AH9">
        <v>-6.0246661305400004E-3</v>
      </c>
      <c r="AI9">
        <v>-0.10221195966</v>
      </c>
      <c r="AJ9">
        <v>3.6113858222999999E-2</v>
      </c>
      <c r="AK9">
        <v>9.5600560307499999E-2</v>
      </c>
      <c r="AL9" s="28">
        <v>1734.48</v>
      </c>
      <c r="AM9" s="21">
        <v>11.284800000000001</v>
      </c>
      <c r="AN9" s="21">
        <v>838</v>
      </c>
      <c r="AO9" s="21"/>
      <c r="AP9" s="20">
        <f t="shared" si="8"/>
        <v>1.3922000000000008</v>
      </c>
      <c r="AQ9" s="22">
        <f t="shared" si="9"/>
        <v>-92</v>
      </c>
      <c r="AR9" s="21">
        <v>3000</v>
      </c>
      <c r="AS9">
        <v>-0.88059711456300005</v>
      </c>
      <c r="AT9">
        <v>-1.4747446775399999</v>
      </c>
      <c r="AU9">
        <f t="shared" si="10"/>
        <v>-44.832238197215993</v>
      </c>
      <c r="AV9">
        <v>-0.15238165855399999</v>
      </c>
      <c r="AW9">
        <v>-0.15232965350200001</v>
      </c>
      <c r="AX9">
        <v>224.56367492699999</v>
      </c>
      <c r="AY9">
        <v>-1.7256896942899998E-2</v>
      </c>
      <c r="AZ9">
        <v>1.26129364967</v>
      </c>
      <c r="BA9">
        <v>1.2397869825400001</v>
      </c>
      <c r="BB9">
        <v>1.4736156463600001</v>
      </c>
    </row>
    <row r="10" spans="1:54">
      <c r="A10" s="19">
        <v>337.82205200195312</v>
      </c>
      <c r="B10" s="20">
        <v>11.5212</v>
      </c>
      <c r="C10" s="21">
        <v>1987</v>
      </c>
      <c r="D10" s="21"/>
      <c r="E10" s="20">
        <f t="shared" si="0"/>
        <v>-0.60603749999999934</v>
      </c>
      <c r="F10" s="22">
        <f t="shared" si="1"/>
        <v>108.375</v>
      </c>
      <c r="G10" s="21">
        <v>3500</v>
      </c>
      <c r="H10" s="21">
        <v>9.0631055831899996</v>
      </c>
      <c r="I10">
        <v>3.8876333236699998</v>
      </c>
      <c r="J10">
        <f t="shared" si="2"/>
        <v>118.18405303956798</v>
      </c>
      <c r="K10">
        <v>1.1056236028699999</v>
      </c>
      <c r="L10">
        <f t="shared" si="3"/>
        <v>33.610957527247997</v>
      </c>
      <c r="M10">
        <v>-4.2082279920599999E-2</v>
      </c>
      <c r="N10">
        <f t="shared" si="4"/>
        <v>-1.27930130958624</v>
      </c>
      <c r="O10">
        <v>-55.216907501199998</v>
      </c>
      <c r="P10">
        <v>-1.2478891760099999E-2</v>
      </c>
      <c r="Q10">
        <v>4.0107637643800001E-2</v>
      </c>
      <c r="R10">
        <v>0.70641779899599999</v>
      </c>
      <c r="S10">
        <v>-0.38162279128999999</v>
      </c>
      <c r="T10" s="28">
        <v>923</v>
      </c>
      <c r="U10" s="21">
        <v>11.478999999999999</v>
      </c>
      <c r="V10" s="21">
        <v>899</v>
      </c>
      <c r="W10" s="21"/>
      <c r="X10" s="21">
        <v>3500</v>
      </c>
      <c r="Y10" s="20">
        <f t="shared" si="5"/>
        <v>0.19239999999999924</v>
      </c>
      <c r="Z10" s="22">
        <f t="shared" si="6"/>
        <v>118.25</v>
      </c>
      <c r="AA10" s="21">
        <v>3500</v>
      </c>
      <c r="AB10">
        <v>9.0631055831899996</v>
      </c>
      <c r="AC10">
        <v>3.8876333236699998</v>
      </c>
      <c r="AD10">
        <f t="shared" si="7"/>
        <v>118.18405303956798</v>
      </c>
      <c r="AE10">
        <v>1.1056236028699999</v>
      </c>
      <c r="AF10">
        <v>-4.2082279920599999E-2</v>
      </c>
      <c r="AG10">
        <v>-55.216907501199998</v>
      </c>
      <c r="AH10">
        <v>-1.2478891760099999E-2</v>
      </c>
      <c r="AI10">
        <v>4.0107637643800001E-2</v>
      </c>
      <c r="AJ10">
        <v>0.70641779899599999</v>
      </c>
      <c r="AK10">
        <v>-0.38162279128999999</v>
      </c>
      <c r="AL10" s="28">
        <v>1980.41</v>
      </c>
      <c r="AM10" s="21">
        <v>11.505699999999999</v>
      </c>
      <c r="AN10" s="21">
        <v>939</v>
      </c>
      <c r="AO10" s="21"/>
      <c r="AP10" s="20">
        <f t="shared" si="8"/>
        <v>1.6130999999999993</v>
      </c>
      <c r="AQ10" s="22">
        <f t="shared" si="9"/>
        <v>9</v>
      </c>
      <c r="AR10" s="21">
        <v>3500</v>
      </c>
      <c r="AS10">
        <v>-2.12506961823</v>
      </c>
      <c r="AT10">
        <v>-4.7135958671599996</v>
      </c>
      <c r="AU10">
        <f t="shared" si="10"/>
        <v>-143.29331436166399</v>
      </c>
      <c r="AV10">
        <v>-0.43287870287899999</v>
      </c>
      <c r="AW10">
        <v>-0.23209244012800001</v>
      </c>
      <c r="AX10">
        <v>275.97558593799999</v>
      </c>
      <c r="AY10">
        <v>-2.0191862713499998E-3</v>
      </c>
      <c r="AZ10">
        <v>1.07997846603</v>
      </c>
      <c r="BA10">
        <v>0.58496570587200003</v>
      </c>
      <c r="BB10">
        <v>1.563174963</v>
      </c>
    </row>
    <row r="11" spans="1:54">
      <c r="A11" s="19">
        <v>406.31246948242188</v>
      </c>
      <c r="B11" s="20">
        <v>12.364800000000001</v>
      </c>
      <c r="C11" s="21">
        <v>1988</v>
      </c>
      <c r="D11" s="21"/>
      <c r="E11" s="20">
        <f t="shared" si="0"/>
        <v>0.23756250000000101</v>
      </c>
      <c r="F11" s="22">
        <f t="shared" si="1"/>
        <v>109.375</v>
      </c>
      <c r="G11" s="21">
        <v>4000</v>
      </c>
      <c r="H11" s="21">
        <v>6.4054632186899996</v>
      </c>
      <c r="I11">
        <v>0.99314033985100003</v>
      </c>
      <c r="J11">
        <f t="shared" si="2"/>
        <v>30.191466331470398</v>
      </c>
      <c r="K11">
        <v>0.86379963159600004</v>
      </c>
      <c r="L11">
        <f t="shared" si="3"/>
        <v>26.2595088005184</v>
      </c>
      <c r="M11">
        <v>-1.22738294303E-2</v>
      </c>
      <c r="N11">
        <f t="shared" si="4"/>
        <v>-0.37312441468112001</v>
      </c>
      <c r="O11">
        <v>-7.1968727111800002</v>
      </c>
      <c r="P11">
        <v>-1.6628660261599999E-2</v>
      </c>
      <c r="Q11">
        <v>0.136862531304</v>
      </c>
      <c r="R11">
        <v>0.49893945455599997</v>
      </c>
      <c r="S11">
        <v>4.5158803462999997E-2</v>
      </c>
      <c r="T11" s="28">
        <v>1070</v>
      </c>
      <c r="U11" s="21">
        <v>11.5685</v>
      </c>
      <c r="V11" s="21">
        <v>850</v>
      </c>
      <c r="W11" s="21"/>
      <c r="X11" s="21">
        <v>4000</v>
      </c>
      <c r="Y11" s="20">
        <f t="shared" si="5"/>
        <v>0.28190000000000026</v>
      </c>
      <c r="Z11" s="22">
        <f t="shared" si="6"/>
        <v>69.25</v>
      </c>
      <c r="AA11" s="21">
        <v>4000</v>
      </c>
      <c r="AB11">
        <v>6.4054632186899996</v>
      </c>
      <c r="AC11">
        <v>0.99314033985100003</v>
      </c>
      <c r="AD11">
        <f t="shared" si="7"/>
        <v>30.191466331470398</v>
      </c>
      <c r="AE11">
        <v>0.86379963159600004</v>
      </c>
      <c r="AF11">
        <v>-1.22738294303E-2</v>
      </c>
      <c r="AG11">
        <v>-7.1968727111800002</v>
      </c>
      <c r="AH11">
        <v>-1.6628660261599999E-2</v>
      </c>
      <c r="AI11">
        <v>0.136862531304</v>
      </c>
      <c r="AJ11">
        <v>0.49893945455599997</v>
      </c>
      <c r="AK11">
        <v>4.5158803462999997E-2</v>
      </c>
      <c r="AL11" s="28">
        <v>2226.34</v>
      </c>
      <c r="AM11" s="21">
        <v>11.7796</v>
      </c>
      <c r="AN11" s="21">
        <v>985</v>
      </c>
      <c r="AO11" s="21"/>
      <c r="AP11" s="20">
        <f t="shared" si="8"/>
        <v>1.8870000000000005</v>
      </c>
      <c r="AQ11" s="22">
        <f t="shared" si="9"/>
        <v>55</v>
      </c>
      <c r="AR11" s="21">
        <v>4000</v>
      </c>
      <c r="AS11">
        <v>-0.67920112609899996</v>
      </c>
      <c r="AT11">
        <v>-3.02522349358</v>
      </c>
      <c r="AU11">
        <f t="shared" si="10"/>
        <v>-91.966794204831999</v>
      </c>
      <c r="AV11">
        <v>-0.40266150236100001</v>
      </c>
      <c r="AW11">
        <v>-0.194797754288</v>
      </c>
      <c r="AX11">
        <v>214.77366638199999</v>
      </c>
      <c r="AY11">
        <v>-5.0484081730200001E-3</v>
      </c>
      <c r="AZ11">
        <v>0.658775866032</v>
      </c>
      <c r="BA11">
        <v>-0.26902306079900001</v>
      </c>
      <c r="BB11">
        <v>1.29550111294</v>
      </c>
    </row>
    <row r="12" spans="1:54">
      <c r="A12" s="19">
        <v>476.6727294921875</v>
      </c>
      <c r="B12" s="20">
        <v>12.660299999999999</v>
      </c>
      <c r="C12" s="21">
        <v>2006</v>
      </c>
      <c r="D12" s="21"/>
      <c r="E12" s="20">
        <f t="shared" si="0"/>
        <v>0.53306249999999977</v>
      </c>
      <c r="F12" s="22">
        <f t="shared" si="1"/>
        <v>127.375</v>
      </c>
      <c r="G12" s="21">
        <v>4500</v>
      </c>
      <c r="H12" s="21">
        <v>5.6283922195400002</v>
      </c>
      <c r="I12">
        <v>2.31360173225</v>
      </c>
      <c r="J12">
        <f t="shared" si="2"/>
        <v>70.333492660399997</v>
      </c>
      <c r="K12">
        <v>0.79705309867899998</v>
      </c>
      <c r="L12">
        <f t="shared" si="3"/>
        <v>24.230414199841597</v>
      </c>
      <c r="M12">
        <v>0.13617691397699999</v>
      </c>
      <c r="N12">
        <f t="shared" si="4"/>
        <v>4.1397781849007993</v>
      </c>
      <c r="O12">
        <v>141.937957764</v>
      </c>
      <c r="P12">
        <v>-8.2477144897000008E-3</v>
      </c>
      <c r="Q12">
        <v>0.471269369125</v>
      </c>
      <c r="R12">
        <v>0.28927260637300001</v>
      </c>
      <c r="S12">
        <v>0.319021224976</v>
      </c>
      <c r="T12" s="28">
        <v>1218</v>
      </c>
      <c r="U12" s="21">
        <v>11.3368</v>
      </c>
      <c r="V12" s="21">
        <v>810</v>
      </c>
      <c r="W12" s="21"/>
      <c r="X12" s="21">
        <v>4500</v>
      </c>
      <c r="Y12" s="20">
        <f t="shared" si="5"/>
        <v>5.0200000000000244E-2</v>
      </c>
      <c r="Z12" s="22">
        <f t="shared" si="6"/>
        <v>29.25</v>
      </c>
      <c r="AA12" s="21">
        <v>4500</v>
      </c>
      <c r="AB12">
        <v>5.6283922195400002</v>
      </c>
      <c r="AC12">
        <v>2.31360173225</v>
      </c>
      <c r="AD12">
        <f t="shared" si="7"/>
        <v>70.333492660399997</v>
      </c>
      <c r="AE12">
        <v>0.79705309867899998</v>
      </c>
      <c r="AF12">
        <v>0.13617691397699999</v>
      </c>
      <c r="AG12">
        <v>141.937957764</v>
      </c>
      <c r="AH12">
        <v>-8.2477144897000008E-3</v>
      </c>
      <c r="AI12">
        <v>0.471269369125</v>
      </c>
      <c r="AJ12">
        <v>0.28927260637300001</v>
      </c>
      <c r="AK12">
        <v>0.319021224976</v>
      </c>
      <c r="AL12" s="28">
        <v>2472.2800000000002</v>
      </c>
      <c r="AM12" s="21">
        <v>11.4186</v>
      </c>
      <c r="AN12" s="21">
        <v>878</v>
      </c>
      <c r="AO12" s="21"/>
      <c r="AP12" s="20">
        <f t="shared" si="8"/>
        <v>1.5259999999999998</v>
      </c>
      <c r="AQ12" s="22">
        <f t="shared" si="9"/>
        <v>-52</v>
      </c>
      <c r="AR12" s="21">
        <v>4500</v>
      </c>
      <c r="AS12">
        <v>2.6770296096799999</v>
      </c>
      <c r="AT12">
        <v>-1.44861066341</v>
      </c>
      <c r="AU12">
        <f t="shared" si="10"/>
        <v>-44.037764167664001</v>
      </c>
      <c r="AV12">
        <v>-7.2702199220699995E-2</v>
      </c>
      <c r="AW12">
        <v>-0.16435097158</v>
      </c>
      <c r="AX12">
        <v>254.340499878</v>
      </c>
      <c r="AY12">
        <v>-1.17807881907E-4</v>
      </c>
      <c r="AZ12">
        <v>1.14980769157</v>
      </c>
      <c r="BA12">
        <v>0.74275529384600003</v>
      </c>
      <c r="BB12">
        <v>1.4412746429400001</v>
      </c>
    </row>
    <row r="13" spans="1:54">
      <c r="A13" s="19">
        <v>549.147216796875</v>
      </c>
      <c r="B13" s="20">
        <v>12.2879</v>
      </c>
      <c r="C13" s="21">
        <v>2019</v>
      </c>
      <c r="D13" s="21"/>
      <c r="E13" s="20">
        <f t="shared" si="0"/>
        <v>0.16066250000000082</v>
      </c>
      <c r="F13" s="22">
        <f t="shared" si="1"/>
        <v>140.375</v>
      </c>
      <c r="G13" s="21">
        <v>5000</v>
      </c>
      <c r="H13" s="21">
        <v>2.2594146728500002</v>
      </c>
      <c r="I13">
        <v>1.34933722019</v>
      </c>
      <c r="J13">
        <f t="shared" si="2"/>
        <v>41.019851493775995</v>
      </c>
      <c r="K13">
        <v>0.53444021940200004</v>
      </c>
      <c r="L13">
        <f t="shared" si="3"/>
        <v>16.246982669820799</v>
      </c>
      <c r="M13">
        <v>-1.9435517489899998E-2</v>
      </c>
      <c r="N13">
        <f t="shared" si="4"/>
        <v>-0.59083973169295989</v>
      </c>
      <c r="O13">
        <v>89.592811584499998</v>
      </c>
      <c r="P13">
        <v>-4.7447308898000001E-3</v>
      </c>
      <c r="Q13">
        <v>0.35325878858600002</v>
      </c>
      <c r="R13">
        <v>-1.13002955914E-2</v>
      </c>
      <c r="S13">
        <v>0.46791529655500003</v>
      </c>
      <c r="T13" s="28">
        <v>1366</v>
      </c>
      <c r="U13" s="21">
        <v>11.858499999999999</v>
      </c>
      <c r="V13" s="21">
        <v>957</v>
      </c>
      <c r="W13" s="21"/>
      <c r="X13" s="21">
        <v>5000</v>
      </c>
      <c r="Y13" s="20">
        <f t="shared" si="5"/>
        <v>0.57189999999999941</v>
      </c>
      <c r="Z13" s="22">
        <f t="shared" si="6"/>
        <v>176.25</v>
      </c>
      <c r="AA13" s="21">
        <v>5000</v>
      </c>
      <c r="AB13">
        <v>2.2594146728500002</v>
      </c>
      <c r="AC13">
        <v>1.34933722019</v>
      </c>
      <c r="AD13">
        <f t="shared" si="7"/>
        <v>41.019851493775995</v>
      </c>
      <c r="AE13">
        <v>0.53444021940200004</v>
      </c>
      <c r="AF13">
        <v>-1.9435517489899998E-2</v>
      </c>
      <c r="AG13">
        <v>89.592811584499998</v>
      </c>
      <c r="AH13">
        <v>-4.7447308898000001E-3</v>
      </c>
      <c r="AI13">
        <v>0.35325878858600002</v>
      </c>
      <c r="AJ13">
        <v>-1.13002955914E-2</v>
      </c>
      <c r="AK13">
        <v>0.46791529655500003</v>
      </c>
      <c r="AL13" s="28">
        <v>2718.21</v>
      </c>
      <c r="AM13" s="21">
        <v>10.9308</v>
      </c>
      <c r="AN13" s="21">
        <v>1204</v>
      </c>
      <c r="AO13" s="21"/>
      <c r="AP13" s="20">
        <f t="shared" si="8"/>
        <v>1.0381999999999998</v>
      </c>
      <c r="AQ13" s="22">
        <f t="shared" si="9"/>
        <v>274</v>
      </c>
      <c r="AR13" s="21">
        <v>5000</v>
      </c>
      <c r="AS13">
        <v>0.12632846832299999</v>
      </c>
      <c r="AT13">
        <v>-3.2373659610700001</v>
      </c>
      <c r="AU13">
        <f t="shared" si="10"/>
        <v>-98.415925216527995</v>
      </c>
      <c r="AV13">
        <v>-0.26271724700900001</v>
      </c>
      <c r="AW13">
        <v>-0.16375401616099999</v>
      </c>
      <c r="AX13">
        <v>183.21638488799999</v>
      </c>
      <c r="AY13">
        <v>-3.9964085444800001E-3</v>
      </c>
      <c r="AZ13">
        <v>1.28734612465</v>
      </c>
      <c r="BA13">
        <v>1.73865115643</v>
      </c>
      <c r="BB13">
        <v>1.1724041700400001</v>
      </c>
    </row>
    <row r="14" spans="1:54">
      <c r="A14" s="19">
        <v>623.93682861328125</v>
      </c>
      <c r="B14" s="20">
        <v>12.227399999999999</v>
      </c>
      <c r="C14" s="21">
        <v>1914</v>
      </c>
      <c r="D14" s="21"/>
      <c r="E14" s="20">
        <f t="shared" si="0"/>
        <v>0.10016249999999971</v>
      </c>
      <c r="F14" s="22">
        <f t="shared" si="1"/>
        <v>35.375</v>
      </c>
      <c r="G14" s="21">
        <v>5500</v>
      </c>
      <c r="H14" s="21">
        <v>2.72819042206</v>
      </c>
      <c r="I14">
        <v>4.5334620475799996</v>
      </c>
      <c r="J14">
        <f t="shared" si="2"/>
        <v>137.81724624643198</v>
      </c>
      <c r="K14">
        <v>0.87466442585000004</v>
      </c>
      <c r="L14">
        <f t="shared" si="3"/>
        <v>26.589798545840001</v>
      </c>
      <c r="M14">
        <v>-9.5535986125500003E-2</v>
      </c>
      <c r="N14">
        <f t="shared" si="4"/>
        <v>-2.9042939782152</v>
      </c>
      <c r="O14">
        <v>108.175056458</v>
      </c>
      <c r="P14">
        <v>-6.6277291625699997E-3</v>
      </c>
      <c r="Q14">
        <v>0.34411236643799997</v>
      </c>
      <c r="R14">
        <v>0.48665466904600002</v>
      </c>
      <c r="S14">
        <v>0.45859354734399999</v>
      </c>
      <c r="T14" s="28">
        <v>1513</v>
      </c>
      <c r="U14" s="21">
        <v>12.180899999999999</v>
      </c>
      <c r="V14" s="21">
        <v>845</v>
      </c>
      <c r="W14" s="21"/>
      <c r="X14" s="21">
        <v>5500</v>
      </c>
      <c r="Y14" s="20">
        <f t="shared" si="5"/>
        <v>0.89429999999999943</v>
      </c>
      <c r="Z14" s="22">
        <f t="shared" si="6"/>
        <v>64.25</v>
      </c>
      <c r="AA14" s="21">
        <v>5500</v>
      </c>
      <c r="AB14">
        <v>2.72819042206</v>
      </c>
      <c r="AC14">
        <v>4.5334620475799996</v>
      </c>
      <c r="AD14">
        <f t="shared" si="7"/>
        <v>137.81724624643198</v>
      </c>
      <c r="AE14">
        <v>0.87466442585000004</v>
      </c>
      <c r="AF14">
        <v>-9.5535986125500003E-2</v>
      </c>
      <c r="AG14">
        <v>108.175056458</v>
      </c>
      <c r="AH14">
        <v>-6.6277291625699997E-3</v>
      </c>
      <c r="AI14">
        <v>0.34411236643799997</v>
      </c>
      <c r="AJ14">
        <v>0.48665466904600002</v>
      </c>
      <c r="AK14">
        <v>0.45859354734399999</v>
      </c>
      <c r="AL14" s="28">
        <v>2964.14</v>
      </c>
      <c r="AM14" s="21">
        <v>11.723000000000001</v>
      </c>
      <c r="AN14" s="21">
        <v>1037</v>
      </c>
      <c r="AO14" s="21"/>
      <c r="AP14" s="20">
        <f t="shared" si="8"/>
        <v>1.8304000000000009</v>
      </c>
      <c r="AQ14" s="22">
        <f t="shared" si="9"/>
        <v>107</v>
      </c>
      <c r="AR14" s="21">
        <v>5500</v>
      </c>
      <c r="AS14">
        <v>0.58012962341300001</v>
      </c>
      <c r="AT14">
        <v>-1.5767568349800001</v>
      </c>
      <c r="AU14">
        <f t="shared" si="10"/>
        <v>-47.933407783391999</v>
      </c>
      <c r="AV14">
        <v>-6.2489658594100002E-2</v>
      </c>
      <c r="AW14">
        <v>0.18291276693299999</v>
      </c>
      <c r="AX14">
        <v>287.87472534199998</v>
      </c>
      <c r="AY14">
        <v>-1.07560204342E-2</v>
      </c>
      <c r="AZ14">
        <v>2.4929869175000001</v>
      </c>
      <c r="BA14">
        <v>2.4480295181299998</v>
      </c>
      <c r="BB14">
        <v>1.8830177784</v>
      </c>
    </row>
    <row r="15" spans="1:54">
      <c r="A15" s="19">
        <v>701.22711181640625</v>
      </c>
      <c r="B15" s="20">
        <v>12.1815</v>
      </c>
      <c r="C15" s="21">
        <v>1932</v>
      </c>
      <c r="D15" s="21"/>
      <c r="E15" s="20">
        <f t="shared" si="0"/>
        <v>5.4262500000000102E-2</v>
      </c>
      <c r="F15" s="22">
        <f t="shared" si="1"/>
        <v>53.375</v>
      </c>
      <c r="G15" s="21">
        <v>6000</v>
      </c>
      <c r="H15" s="21">
        <v>1.13108062744</v>
      </c>
      <c r="I15">
        <v>3.3802664279900001</v>
      </c>
      <c r="J15">
        <f t="shared" si="2"/>
        <v>102.760099410896</v>
      </c>
      <c r="K15">
        <v>0.63777261972400001</v>
      </c>
      <c r="L15">
        <f t="shared" si="3"/>
        <v>19.388287639609601</v>
      </c>
      <c r="M15">
        <v>-0.35113304853400001</v>
      </c>
      <c r="N15">
        <f t="shared" si="4"/>
        <v>-10.6744446754336</v>
      </c>
      <c r="O15">
        <v>117.545677185</v>
      </c>
      <c r="P15">
        <v>-7.2628967464000004E-3</v>
      </c>
      <c r="Q15">
        <v>0.51231569051699999</v>
      </c>
      <c r="R15">
        <v>1.0737493038199999</v>
      </c>
      <c r="S15">
        <v>0.43841534853000003</v>
      </c>
      <c r="T15" s="28">
        <v>1661</v>
      </c>
      <c r="U15" s="21">
        <v>11.961399999999999</v>
      </c>
      <c r="V15" s="21">
        <v>661</v>
      </c>
      <c r="W15" s="21"/>
      <c r="X15" s="21">
        <v>6000</v>
      </c>
      <c r="Y15" s="20">
        <f t="shared" si="5"/>
        <v>0.6747999999999994</v>
      </c>
      <c r="Z15" s="22">
        <f t="shared" si="6"/>
        <v>-119.75</v>
      </c>
      <c r="AA15" s="21">
        <v>6000</v>
      </c>
      <c r="AB15">
        <v>1.13108062744</v>
      </c>
      <c r="AC15">
        <v>3.3802664279900001</v>
      </c>
      <c r="AD15">
        <f t="shared" si="7"/>
        <v>102.760099410896</v>
      </c>
      <c r="AE15">
        <v>0.63777261972400001</v>
      </c>
      <c r="AF15">
        <v>-0.35113304853400001</v>
      </c>
      <c r="AG15">
        <v>117.545677185</v>
      </c>
      <c r="AH15">
        <v>-7.2628967464000004E-3</v>
      </c>
      <c r="AI15">
        <v>0.51231569051699999</v>
      </c>
      <c r="AJ15">
        <v>1.0737493038199999</v>
      </c>
      <c r="AK15">
        <v>0.43841534853000003</v>
      </c>
      <c r="AL15" s="28">
        <v>3210.07</v>
      </c>
      <c r="AM15" s="21">
        <v>11.907299999999999</v>
      </c>
      <c r="AN15" s="21">
        <v>1076</v>
      </c>
      <c r="AO15" s="21"/>
      <c r="AP15" s="20">
        <f t="shared" si="8"/>
        <v>2.0146999999999995</v>
      </c>
      <c r="AQ15" s="22">
        <f t="shared" si="9"/>
        <v>146</v>
      </c>
      <c r="AR15" s="21">
        <v>6000</v>
      </c>
      <c r="AS15">
        <v>2.7199087142899998</v>
      </c>
      <c r="AT15">
        <v>-0.85213708877600003</v>
      </c>
      <c r="AU15">
        <f t="shared" si="10"/>
        <v>-25.904967498790398</v>
      </c>
      <c r="AV15">
        <v>-7.6014176011099999E-2</v>
      </c>
      <c r="AW15">
        <v>6.9418698549299995E-2</v>
      </c>
      <c r="AX15">
        <v>347.30154418900003</v>
      </c>
      <c r="AY15">
        <v>-1.5710655599799998E-2</v>
      </c>
      <c r="AZ15">
        <v>3.5977811813399998</v>
      </c>
      <c r="BA15">
        <v>1.94130575657</v>
      </c>
      <c r="BB15">
        <v>2.2311935424799998</v>
      </c>
    </row>
    <row r="16" spans="1:54">
      <c r="A16" s="19">
        <v>781.203369140625</v>
      </c>
      <c r="B16" s="20">
        <v>11.997400000000001</v>
      </c>
      <c r="C16" s="21">
        <v>2017</v>
      </c>
      <c r="D16" s="21"/>
      <c r="E16" s="20">
        <f t="shared" si="0"/>
        <v>-0.12983749999999894</v>
      </c>
      <c r="F16" s="22">
        <f t="shared" si="1"/>
        <v>138.375</v>
      </c>
      <c r="G16" s="21">
        <v>6500</v>
      </c>
      <c r="H16" s="21">
        <v>6.16385173798</v>
      </c>
      <c r="I16">
        <v>5.3630790710399996</v>
      </c>
      <c r="J16">
        <f t="shared" si="2"/>
        <v>163.03760375961599</v>
      </c>
      <c r="K16">
        <v>1.09054553509</v>
      </c>
      <c r="L16">
        <f t="shared" si="3"/>
        <v>33.152584266736</v>
      </c>
      <c r="M16">
        <v>-1.5374310314700001E-2</v>
      </c>
      <c r="N16">
        <f t="shared" si="4"/>
        <v>-0.46737903356687999</v>
      </c>
      <c r="O16">
        <v>99.459617614699994</v>
      </c>
      <c r="P16">
        <v>-4.6109315007900002E-3</v>
      </c>
      <c r="Q16">
        <v>0.482560843229</v>
      </c>
      <c r="R16">
        <v>0.34565860033000001</v>
      </c>
      <c r="S16">
        <v>0.10335675627</v>
      </c>
      <c r="T16" s="28">
        <v>1808</v>
      </c>
      <c r="U16" s="21">
        <v>12.166600000000001</v>
      </c>
      <c r="V16" s="21">
        <v>952</v>
      </c>
      <c r="W16" s="21"/>
      <c r="X16" s="21">
        <v>6500</v>
      </c>
      <c r="Y16" s="20">
        <f t="shared" si="5"/>
        <v>0.88000000000000078</v>
      </c>
      <c r="Z16" s="22">
        <f t="shared" si="6"/>
        <v>171.25</v>
      </c>
      <c r="AA16" s="21">
        <v>6500</v>
      </c>
      <c r="AB16">
        <v>6.16385173798</v>
      </c>
      <c r="AC16">
        <v>5.3630790710399996</v>
      </c>
      <c r="AD16">
        <f t="shared" si="7"/>
        <v>163.03760375961599</v>
      </c>
      <c r="AE16">
        <v>1.09054553509</v>
      </c>
      <c r="AF16">
        <v>-1.5374310314700001E-2</v>
      </c>
      <c r="AG16">
        <v>99.459617614699994</v>
      </c>
      <c r="AH16">
        <v>-4.6109315007900002E-3</v>
      </c>
      <c r="AI16">
        <v>0.482560843229</v>
      </c>
      <c r="AJ16">
        <v>0.34565860033000001</v>
      </c>
      <c r="AK16">
        <v>0.10335675627</v>
      </c>
      <c r="AL16" s="28">
        <v>3456</v>
      </c>
      <c r="AM16" s="21">
        <v>11.8012</v>
      </c>
      <c r="AN16" s="21">
        <v>1063</v>
      </c>
      <c r="AO16" s="21"/>
      <c r="AP16" s="20">
        <f t="shared" si="8"/>
        <v>1.9085999999999999</v>
      </c>
      <c r="AQ16" s="22">
        <f t="shared" si="9"/>
        <v>133</v>
      </c>
      <c r="AR16" s="21">
        <v>6500</v>
      </c>
      <c r="AS16">
        <v>1.6511917114300001</v>
      </c>
      <c r="AT16">
        <v>-0.97963547706599996</v>
      </c>
      <c r="AU16">
        <f t="shared" si="10"/>
        <v>-29.780918502806397</v>
      </c>
      <c r="AV16">
        <v>0.16921582818</v>
      </c>
      <c r="AW16">
        <v>0.12614935636499999</v>
      </c>
      <c r="AX16">
        <v>351.395751953</v>
      </c>
      <c r="AY16">
        <v>-1.22224800289E-2</v>
      </c>
      <c r="AZ16">
        <v>2.6240513324700001</v>
      </c>
      <c r="BA16">
        <v>2.5951132774399999</v>
      </c>
      <c r="BB16">
        <v>2.4780855178799999</v>
      </c>
    </row>
    <row r="17" spans="1:54">
      <c r="A17" s="19">
        <v>864.051025390625</v>
      </c>
      <c r="B17" s="20">
        <v>11.7065</v>
      </c>
      <c r="C17" s="21">
        <v>2464</v>
      </c>
      <c r="D17" s="21"/>
      <c r="E17" s="20">
        <f t="shared" si="0"/>
        <v>-0.42073749999999954</v>
      </c>
      <c r="F17" s="22">
        <f t="shared" si="1"/>
        <v>585.375</v>
      </c>
      <c r="G17" s="21">
        <v>7000</v>
      </c>
      <c r="H17" s="21">
        <v>2.8014526367200001</v>
      </c>
      <c r="I17">
        <v>-6.2691164016699998</v>
      </c>
      <c r="J17">
        <f t="shared" si="2"/>
        <v>-190.58113861076799</v>
      </c>
      <c r="K17">
        <v>-9.6550881862599996E-3</v>
      </c>
      <c r="L17">
        <f t="shared" si="3"/>
        <v>-0.29351468086230398</v>
      </c>
      <c r="M17">
        <v>-0.58187741041200003</v>
      </c>
      <c r="N17">
        <f t="shared" si="4"/>
        <v>-17.689073276524802</v>
      </c>
      <c r="O17">
        <v>57.023117065400001</v>
      </c>
      <c r="P17">
        <v>-9.93813946843E-3</v>
      </c>
      <c r="Q17">
        <v>7.9582065343899999E-2</v>
      </c>
      <c r="R17">
        <v>-0.50007039308500001</v>
      </c>
      <c r="S17">
        <v>0.47202193736999998</v>
      </c>
      <c r="T17" s="28">
        <v>1956</v>
      </c>
      <c r="U17" s="21">
        <v>12.292999999999999</v>
      </c>
      <c r="V17" s="21">
        <v>794</v>
      </c>
      <c r="W17" s="21"/>
      <c r="X17" s="21">
        <v>7000</v>
      </c>
      <c r="Y17" s="20">
        <f t="shared" si="5"/>
        <v>1.0063999999999993</v>
      </c>
      <c r="Z17" s="22">
        <f t="shared" si="6"/>
        <v>13.25</v>
      </c>
      <c r="AA17" s="21">
        <v>7000</v>
      </c>
      <c r="AB17">
        <v>2.8014526367200001</v>
      </c>
      <c r="AC17">
        <v>-6.2691164016699998</v>
      </c>
      <c r="AD17">
        <f t="shared" si="7"/>
        <v>-190.58113861076799</v>
      </c>
      <c r="AE17">
        <v>-9.6550881862599996E-3</v>
      </c>
      <c r="AF17">
        <v>-0.58187741041200003</v>
      </c>
      <c r="AG17">
        <v>57.023117065400001</v>
      </c>
      <c r="AH17">
        <v>-9.93813946843E-3</v>
      </c>
      <c r="AI17">
        <v>7.9582065343899999E-2</v>
      </c>
      <c r="AJ17">
        <v>-0.50007039308500001</v>
      </c>
      <c r="AK17">
        <v>0.47202193736999998</v>
      </c>
      <c r="AL17" s="28">
        <v>3701.93</v>
      </c>
      <c r="AM17" s="21">
        <v>11.738300000000001</v>
      </c>
      <c r="AN17" s="21">
        <v>1232</v>
      </c>
      <c r="AO17" s="21"/>
      <c r="AP17" s="20">
        <f t="shared" si="8"/>
        <v>1.8457000000000008</v>
      </c>
      <c r="AQ17" s="22">
        <f t="shared" si="9"/>
        <v>302</v>
      </c>
      <c r="AR17" s="21">
        <v>7000</v>
      </c>
      <c r="AS17">
        <v>1.75030422211</v>
      </c>
      <c r="AT17">
        <v>0.339003801346</v>
      </c>
      <c r="AU17">
        <f t="shared" si="10"/>
        <v>10.305715560918399</v>
      </c>
      <c r="AV17">
        <v>0.20082160830500001</v>
      </c>
      <c r="AW17">
        <v>-6.8679183721500003E-2</v>
      </c>
      <c r="AX17">
        <v>338.085693359</v>
      </c>
      <c r="AY17">
        <v>-1.7731698229899999E-2</v>
      </c>
      <c r="AZ17">
        <v>2.5995824337000002</v>
      </c>
      <c r="BA17">
        <v>2.4701862335200002</v>
      </c>
      <c r="BB17">
        <v>2.0473642349199999</v>
      </c>
    </row>
    <row r="18" spans="1:54">
      <c r="A18" s="19">
        <v>949.95538330078125</v>
      </c>
      <c r="B18" s="20">
        <v>12.6089</v>
      </c>
      <c r="C18" s="21">
        <v>2095</v>
      </c>
      <c r="D18" s="21"/>
      <c r="E18" s="20">
        <f t="shared" si="0"/>
        <v>0.48166250000000055</v>
      </c>
      <c r="F18" s="22">
        <f t="shared" si="1"/>
        <v>216.375</v>
      </c>
      <c r="G18" s="21">
        <v>7500</v>
      </c>
      <c r="H18" s="21">
        <v>0.56803131103500004</v>
      </c>
      <c r="I18">
        <v>-3.6613447666200001</v>
      </c>
      <c r="J18">
        <f t="shared" si="2"/>
        <v>-111.304880905248</v>
      </c>
      <c r="K18">
        <v>-5.8606088161500001E-2</v>
      </c>
      <c r="L18">
        <f t="shared" si="3"/>
        <v>-1.7816250801095999</v>
      </c>
      <c r="M18">
        <v>-0.14980149269099999</v>
      </c>
      <c r="N18">
        <f t="shared" si="4"/>
        <v>-4.5539653778063993</v>
      </c>
      <c r="O18">
        <v>-14.187782287599999</v>
      </c>
      <c r="P18">
        <v>-4.51654195786E-4</v>
      </c>
      <c r="Q18">
        <v>-0.301870018244</v>
      </c>
      <c r="R18">
        <v>-1.20497441292</v>
      </c>
      <c r="S18">
        <v>0.90620654821400004</v>
      </c>
      <c r="T18" s="28">
        <v>2103</v>
      </c>
      <c r="U18" s="21">
        <v>12.2676</v>
      </c>
      <c r="V18" s="21">
        <v>913</v>
      </c>
      <c r="W18" s="21"/>
      <c r="X18" s="21">
        <v>7500</v>
      </c>
      <c r="Y18" s="20">
        <f t="shared" si="5"/>
        <v>0.98099999999999987</v>
      </c>
      <c r="Z18" s="22">
        <f t="shared" si="6"/>
        <v>132.25</v>
      </c>
      <c r="AA18" s="21">
        <v>7500</v>
      </c>
      <c r="AB18">
        <v>0.56803131103500004</v>
      </c>
      <c r="AC18">
        <v>-3.6613447666200001</v>
      </c>
      <c r="AD18">
        <f t="shared" si="7"/>
        <v>-111.304880905248</v>
      </c>
      <c r="AE18">
        <v>-5.8606088161500001E-2</v>
      </c>
      <c r="AF18">
        <v>-0.14980149269099999</v>
      </c>
      <c r="AG18">
        <v>-14.187782287599999</v>
      </c>
      <c r="AH18">
        <v>-4.51654195786E-4</v>
      </c>
      <c r="AI18">
        <v>-0.301870018244</v>
      </c>
      <c r="AJ18">
        <v>-1.20497441292</v>
      </c>
      <c r="AK18">
        <v>0.90620654821400004</v>
      </c>
      <c r="AL18" s="28">
        <v>3947.86</v>
      </c>
      <c r="AM18" s="21">
        <v>11.7141</v>
      </c>
      <c r="AN18" s="21">
        <v>1077</v>
      </c>
      <c r="AO18" s="21"/>
      <c r="AP18" s="20">
        <f t="shared" si="8"/>
        <v>1.8215000000000003</v>
      </c>
      <c r="AQ18" s="22">
        <f t="shared" si="9"/>
        <v>147</v>
      </c>
      <c r="AR18" s="21">
        <v>7500</v>
      </c>
      <c r="AS18">
        <v>4.1723575592</v>
      </c>
      <c r="AT18">
        <v>1.6895565986600001</v>
      </c>
      <c r="AU18">
        <f t="shared" si="10"/>
        <v>51.362520599264002</v>
      </c>
      <c r="AV18">
        <v>0.14637398719799999</v>
      </c>
      <c r="AW18">
        <v>8.4170699119599998E-2</v>
      </c>
      <c r="AX18">
        <v>375.105224609</v>
      </c>
      <c r="AY18">
        <v>-1.5756148845000002E-2</v>
      </c>
      <c r="AZ18">
        <v>3.3246455192600002</v>
      </c>
      <c r="BA18">
        <v>2.6109280586199999</v>
      </c>
      <c r="BB18">
        <v>3.0266327857999999</v>
      </c>
    </row>
    <row r="19" spans="1:54">
      <c r="A19" s="19">
        <v>1039.1019287109375</v>
      </c>
      <c r="B19" s="20">
        <v>12.859</v>
      </c>
      <c r="C19" s="21">
        <v>2100</v>
      </c>
      <c r="D19" s="21"/>
      <c r="E19" s="20">
        <f t="shared" si="0"/>
        <v>0.73176250000000032</v>
      </c>
      <c r="F19" s="22">
        <f t="shared" si="1"/>
        <v>221.375</v>
      </c>
      <c r="G19" s="21">
        <v>8000</v>
      </c>
      <c r="H19" s="21">
        <v>1.1331329345700001</v>
      </c>
      <c r="I19">
        <v>-0.92670714855199998</v>
      </c>
      <c r="J19">
        <f t="shared" si="2"/>
        <v>-28.171897315980797</v>
      </c>
      <c r="K19">
        <v>-4.72073405981E-2</v>
      </c>
      <c r="L19">
        <f t="shared" si="3"/>
        <v>-1.4351031541822399</v>
      </c>
      <c r="M19">
        <v>0.146617978811</v>
      </c>
      <c r="N19">
        <f t="shared" si="4"/>
        <v>4.4571865558543999</v>
      </c>
      <c r="O19">
        <v>54.697853088400002</v>
      </c>
      <c r="P19">
        <v>-2.4797488004000001E-3</v>
      </c>
      <c r="Q19">
        <v>-0.74081826210000001</v>
      </c>
      <c r="R19">
        <v>-0.63132852315900001</v>
      </c>
      <c r="S19">
        <v>0.78756403922999996</v>
      </c>
      <c r="T19" s="28">
        <v>2251</v>
      </c>
      <c r="U19" s="21">
        <v>11.446899999999999</v>
      </c>
      <c r="V19" s="21">
        <v>663</v>
      </c>
      <c r="W19" s="21"/>
      <c r="X19" s="21">
        <v>8000</v>
      </c>
      <c r="Y19" s="20">
        <f t="shared" si="5"/>
        <v>0.16029999999999944</v>
      </c>
      <c r="Z19" s="22">
        <f t="shared" si="6"/>
        <v>-117.75</v>
      </c>
      <c r="AA19" s="21">
        <v>8000</v>
      </c>
      <c r="AB19">
        <v>1.1331329345700001</v>
      </c>
      <c r="AC19">
        <v>-0.92670714855199998</v>
      </c>
      <c r="AD19">
        <f t="shared" si="7"/>
        <v>-28.171897315980797</v>
      </c>
      <c r="AE19">
        <v>-4.72073405981E-2</v>
      </c>
      <c r="AF19">
        <v>0.146617978811</v>
      </c>
      <c r="AG19">
        <v>54.697853088400002</v>
      </c>
      <c r="AH19">
        <v>-2.4797488004000001E-3</v>
      </c>
      <c r="AI19">
        <v>-0.74081826210000001</v>
      </c>
      <c r="AJ19">
        <v>-0.63132852315900001</v>
      </c>
      <c r="AK19">
        <v>0.78756403922999996</v>
      </c>
      <c r="AL19" s="28">
        <v>4132.3100000000004</v>
      </c>
      <c r="AM19" s="21">
        <v>12.6441</v>
      </c>
      <c r="AN19" s="21">
        <v>1181</v>
      </c>
      <c r="AO19" s="21"/>
      <c r="AP19" s="20">
        <f t="shared" si="8"/>
        <v>2.7515000000000001</v>
      </c>
      <c r="AQ19" s="22">
        <f t="shared" si="9"/>
        <v>251</v>
      </c>
      <c r="AR19" s="21">
        <v>8000</v>
      </c>
      <c r="AS19">
        <v>5.3631496429399999</v>
      </c>
      <c r="AT19">
        <v>3.37383651733</v>
      </c>
      <c r="AU19">
        <f t="shared" si="10"/>
        <v>102.564630126832</v>
      </c>
      <c r="AV19">
        <v>0.35590836405800003</v>
      </c>
      <c r="AW19">
        <v>0.26654213666900001</v>
      </c>
      <c r="AX19">
        <v>320.76013183600003</v>
      </c>
      <c r="AY19">
        <v>-9.0875281020999996E-3</v>
      </c>
      <c r="AZ19">
        <v>3.0639052391099999</v>
      </c>
      <c r="BA19">
        <v>3.39800024033</v>
      </c>
      <c r="BB19">
        <v>1.8269162178</v>
      </c>
    </row>
    <row r="20" spans="1:54">
      <c r="A20" s="19">
        <v>1131.6759033203125</v>
      </c>
      <c r="B20" s="20">
        <v>13.1699</v>
      </c>
      <c r="C20" s="21">
        <v>2059</v>
      </c>
      <c r="D20" s="21"/>
      <c r="E20" s="20">
        <f t="shared" si="0"/>
        <v>1.0426625000000005</v>
      </c>
      <c r="F20" s="22">
        <f t="shared" si="1"/>
        <v>180.375</v>
      </c>
      <c r="G20" s="21">
        <v>8500</v>
      </c>
      <c r="H20" s="21">
        <v>1.26306915283</v>
      </c>
      <c r="I20">
        <v>-0.54402554035200001</v>
      </c>
      <c r="J20">
        <f t="shared" si="2"/>
        <v>-16.5383764267008</v>
      </c>
      <c r="K20">
        <v>0.13107955455799999</v>
      </c>
      <c r="L20">
        <f t="shared" si="3"/>
        <v>3.9848184585631996</v>
      </c>
      <c r="M20">
        <v>-0.167517930269</v>
      </c>
      <c r="N20">
        <f t="shared" si="4"/>
        <v>-5.0925450801776</v>
      </c>
      <c r="O20">
        <v>79.519523620599998</v>
      </c>
      <c r="P20">
        <v>4.8437919467700001E-3</v>
      </c>
      <c r="Q20">
        <v>-0.82019323110599995</v>
      </c>
      <c r="R20">
        <v>-1.28239560127</v>
      </c>
      <c r="S20">
        <v>6.8171799182900006E-2</v>
      </c>
      <c r="T20" s="28">
        <v>2398</v>
      </c>
      <c r="U20" s="21">
        <v>11.954000000000001</v>
      </c>
      <c r="V20" s="21">
        <v>833</v>
      </c>
      <c r="W20" s="21"/>
      <c r="X20" s="21">
        <v>8500</v>
      </c>
      <c r="Y20" s="20">
        <f t="shared" si="5"/>
        <v>0.66740000000000066</v>
      </c>
      <c r="Z20" s="22">
        <f t="shared" si="6"/>
        <v>52.25</v>
      </c>
      <c r="AA20" s="21">
        <v>8500</v>
      </c>
      <c r="AB20">
        <v>1.26306915283</v>
      </c>
      <c r="AC20">
        <v>-0.54402554035200001</v>
      </c>
      <c r="AD20">
        <f t="shared" si="7"/>
        <v>-16.5383764267008</v>
      </c>
      <c r="AE20">
        <v>0.13107955455799999</v>
      </c>
      <c r="AF20">
        <v>-0.167517930269</v>
      </c>
      <c r="AG20">
        <v>79.519523620599998</v>
      </c>
      <c r="AH20">
        <v>4.8437919467700001E-3</v>
      </c>
      <c r="AI20">
        <v>-0.82019323110599995</v>
      </c>
      <c r="AJ20">
        <v>-1.28239560127</v>
      </c>
      <c r="AK20">
        <v>6.8171799182900006E-2</v>
      </c>
      <c r="AL20" s="28">
        <v>4316.76</v>
      </c>
      <c r="AM20" s="21">
        <v>12.013400000000001</v>
      </c>
      <c r="AN20" s="21">
        <v>1247</v>
      </c>
      <c r="AO20" s="21"/>
      <c r="AP20" s="20">
        <f t="shared" si="8"/>
        <v>2.1208000000000009</v>
      </c>
      <c r="AQ20" s="22">
        <f t="shared" si="9"/>
        <v>317</v>
      </c>
      <c r="AR20" s="21">
        <v>8500</v>
      </c>
      <c r="AS20">
        <v>3.7250757217400001</v>
      </c>
      <c r="AT20">
        <v>-0.20024275779699999</v>
      </c>
      <c r="AU20">
        <f t="shared" si="10"/>
        <v>-6.0873798370287995</v>
      </c>
      <c r="AV20">
        <v>8.9752525091200006E-2</v>
      </c>
      <c r="AW20">
        <v>2.8646290302299999E-2</v>
      </c>
      <c r="AX20">
        <v>287.72848510699998</v>
      </c>
      <c r="AY20">
        <v>2.1560518071099999E-3</v>
      </c>
      <c r="AZ20">
        <v>2.9959461689000002</v>
      </c>
      <c r="BA20">
        <v>3.8486618995700002</v>
      </c>
      <c r="BB20">
        <v>1.9350355863599999</v>
      </c>
    </row>
    <row r="21" spans="1:54">
      <c r="A21" s="19">
        <v>1227.86279296875</v>
      </c>
      <c r="B21" s="20">
        <v>12.9489</v>
      </c>
      <c r="C21" s="21">
        <v>1860</v>
      </c>
      <c r="D21" s="21"/>
      <c r="E21" s="20">
        <f t="shared" si="0"/>
        <v>0.82166250000000041</v>
      </c>
      <c r="F21" s="22">
        <f t="shared" si="1"/>
        <v>-18.625</v>
      </c>
      <c r="G21" s="21">
        <v>9000</v>
      </c>
      <c r="H21" s="21">
        <v>2.7546892166100001</v>
      </c>
      <c r="I21">
        <v>-3.1346518993400001</v>
      </c>
      <c r="J21">
        <f t="shared" si="2"/>
        <v>-95.293417739936004</v>
      </c>
      <c r="K21">
        <v>-0.192360550165</v>
      </c>
      <c r="L21">
        <f t="shared" si="3"/>
        <v>-5.8477607250160002</v>
      </c>
      <c r="M21">
        <v>-0.26842954754800002</v>
      </c>
      <c r="N21">
        <f t="shared" si="4"/>
        <v>-8.1602582454592003</v>
      </c>
      <c r="O21">
        <v>-119.76411438</v>
      </c>
      <c r="P21">
        <v>8.1248749047499996E-3</v>
      </c>
      <c r="Q21">
        <v>-1.7792185545000001</v>
      </c>
      <c r="R21">
        <v>-2.4503655433699998</v>
      </c>
      <c r="S21">
        <v>-1.0893388986600001</v>
      </c>
      <c r="T21" s="28">
        <v>2546</v>
      </c>
      <c r="U21" s="21">
        <v>11.1797</v>
      </c>
      <c r="V21" s="21">
        <v>657</v>
      </c>
      <c r="W21" s="21"/>
      <c r="X21" s="21">
        <v>9000</v>
      </c>
      <c r="Y21" s="20">
        <f t="shared" si="5"/>
        <v>-0.10689999999999955</v>
      </c>
      <c r="Z21" s="22">
        <f t="shared" si="6"/>
        <v>-123.75</v>
      </c>
      <c r="AA21" s="21">
        <v>9000</v>
      </c>
      <c r="AB21">
        <v>2.7546892166100001</v>
      </c>
      <c r="AC21">
        <v>-3.1346518993400001</v>
      </c>
      <c r="AD21">
        <f t="shared" si="7"/>
        <v>-95.293417739936004</v>
      </c>
      <c r="AE21">
        <v>-0.192360550165</v>
      </c>
      <c r="AF21">
        <v>-0.26842954754800002</v>
      </c>
      <c r="AG21">
        <v>-119.76411438</v>
      </c>
      <c r="AH21">
        <v>8.1248749047499996E-3</v>
      </c>
      <c r="AI21">
        <v>-1.7792185545000001</v>
      </c>
      <c r="AJ21">
        <v>-2.4503655433699998</v>
      </c>
      <c r="AK21">
        <v>-1.0893388986600001</v>
      </c>
      <c r="AL21" s="28">
        <v>4501.21</v>
      </c>
      <c r="AM21" s="21">
        <v>12.194599999999999</v>
      </c>
      <c r="AN21" s="21">
        <v>1426</v>
      </c>
      <c r="AO21" s="21"/>
      <c r="AP21" s="20">
        <f t="shared" si="8"/>
        <v>2.3019999999999996</v>
      </c>
      <c r="AQ21" s="22">
        <f t="shared" si="9"/>
        <v>496</v>
      </c>
      <c r="AR21" s="21">
        <v>9000</v>
      </c>
      <c r="AS21">
        <v>1.2810745239300001</v>
      </c>
      <c r="AT21">
        <v>-1.5245428085299999</v>
      </c>
      <c r="AU21">
        <f t="shared" si="10"/>
        <v>-46.346101379311996</v>
      </c>
      <c r="AV21">
        <v>-0.27116408944100001</v>
      </c>
      <c r="AW21">
        <v>-0.21334353089300001</v>
      </c>
      <c r="AX21">
        <v>216.269622803</v>
      </c>
      <c r="AY21">
        <v>-6.7291921004699997E-3</v>
      </c>
      <c r="AZ21">
        <v>1.909273386</v>
      </c>
      <c r="BA21">
        <v>2.0524897575400001</v>
      </c>
      <c r="BB21">
        <v>1.83073771</v>
      </c>
    </row>
    <row r="22" spans="1:54">
      <c r="A22" s="19">
        <v>1327.847900390625</v>
      </c>
      <c r="B22" s="20">
        <v>13.170299999999999</v>
      </c>
      <c r="C22" s="21">
        <v>2062</v>
      </c>
      <c r="D22" s="21"/>
      <c r="E22" s="20">
        <f t="shared" si="0"/>
        <v>1.0430624999999996</v>
      </c>
      <c r="F22" s="22">
        <f t="shared" si="1"/>
        <v>183.375</v>
      </c>
      <c r="G22" s="21">
        <v>9500</v>
      </c>
      <c r="H22" s="21">
        <v>3.8401899337800001</v>
      </c>
      <c r="I22">
        <v>1.3677353858900001</v>
      </c>
      <c r="J22">
        <f t="shared" si="2"/>
        <v>41.579155731055998</v>
      </c>
      <c r="K22">
        <v>3.76059673727E-2</v>
      </c>
      <c r="L22">
        <f t="shared" si="3"/>
        <v>1.14322140813008</v>
      </c>
      <c r="M22">
        <v>-7.7120885252999996E-2</v>
      </c>
      <c r="N22">
        <f t="shared" si="4"/>
        <v>-2.3444749116911998</v>
      </c>
      <c r="O22">
        <v>-153.196990967</v>
      </c>
      <c r="P22">
        <v>1.5782937407499999E-2</v>
      </c>
      <c r="Q22">
        <v>-2.0069286823299999</v>
      </c>
      <c r="R22">
        <v>-2.4902603626299999</v>
      </c>
      <c r="S22">
        <v>-0.23311091959499999</v>
      </c>
      <c r="T22" s="28">
        <v>2694</v>
      </c>
      <c r="U22" s="21">
        <v>11.409800000000001</v>
      </c>
      <c r="V22" s="21">
        <v>718</v>
      </c>
      <c r="W22" s="21"/>
      <c r="X22" s="21">
        <v>9500</v>
      </c>
      <c r="Y22" s="20">
        <f t="shared" si="5"/>
        <v>0.12320000000000064</v>
      </c>
      <c r="Z22" s="22">
        <f t="shared" si="6"/>
        <v>-62.75</v>
      </c>
      <c r="AA22" s="21">
        <v>9500</v>
      </c>
      <c r="AB22">
        <v>3.8401899337800001</v>
      </c>
      <c r="AC22">
        <v>1.3677353858900001</v>
      </c>
      <c r="AD22">
        <f t="shared" si="7"/>
        <v>41.579155731055998</v>
      </c>
      <c r="AE22">
        <v>3.76059673727E-2</v>
      </c>
      <c r="AF22">
        <v>-7.7120885252999996E-2</v>
      </c>
      <c r="AG22">
        <v>-153.196990967</v>
      </c>
      <c r="AH22">
        <v>1.5782937407499999E-2</v>
      </c>
      <c r="AI22">
        <v>-2.0069286823299999</v>
      </c>
      <c r="AJ22">
        <v>-2.4902603626299999</v>
      </c>
      <c r="AK22">
        <v>-0.23311091959499999</v>
      </c>
      <c r="AL22" s="28">
        <v>4685.66</v>
      </c>
      <c r="AM22" s="21">
        <v>11.4153</v>
      </c>
      <c r="AN22" s="21">
        <v>1304</v>
      </c>
      <c r="AO22" s="21"/>
      <c r="AP22" s="20">
        <f t="shared" si="8"/>
        <v>1.5227000000000004</v>
      </c>
      <c r="AQ22" s="22">
        <f t="shared" si="9"/>
        <v>374</v>
      </c>
      <c r="AR22" s="21">
        <v>9500</v>
      </c>
      <c r="AS22">
        <v>2.1786079406700001</v>
      </c>
      <c r="AT22">
        <v>1.0273175239600001</v>
      </c>
      <c r="AU22">
        <f t="shared" si="10"/>
        <v>31.230452728384002</v>
      </c>
      <c r="AV22">
        <v>-4.3948948383299997E-2</v>
      </c>
      <c r="AW22">
        <v>-0.266526252031</v>
      </c>
      <c r="AX22">
        <v>277.83493041999998</v>
      </c>
      <c r="AY22">
        <v>-2.3746332153699999E-2</v>
      </c>
      <c r="AZ22">
        <v>1.9295890331300001</v>
      </c>
      <c r="BA22">
        <v>1.9384943246799999</v>
      </c>
      <c r="BB22">
        <v>1.7574414014799999</v>
      </c>
    </row>
    <row r="23" spans="1:54">
      <c r="A23" s="19">
        <v>1431.8167724609375</v>
      </c>
      <c r="B23" s="20">
        <v>12.806100000000001</v>
      </c>
      <c r="C23" s="21">
        <v>1998</v>
      </c>
      <c r="D23" s="21"/>
      <c r="E23" s="20">
        <f t="shared" si="0"/>
        <v>0.67886250000000103</v>
      </c>
      <c r="F23" s="22">
        <f t="shared" si="1"/>
        <v>119.375</v>
      </c>
      <c r="G23" s="21">
        <v>10000</v>
      </c>
      <c r="H23" s="21">
        <v>2.8412036895799999</v>
      </c>
      <c r="I23">
        <v>-4.4086203575100003</v>
      </c>
      <c r="J23">
        <f t="shared" si="2"/>
        <v>-134.02205886830401</v>
      </c>
      <c r="K23">
        <v>-0.36911886930499999</v>
      </c>
      <c r="L23">
        <f t="shared" si="3"/>
        <v>-11.221213626871998</v>
      </c>
      <c r="M23">
        <v>8.98634269834E-3</v>
      </c>
      <c r="N23">
        <f t="shared" si="4"/>
        <v>0.27318481802953598</v>
      </c>
      <c r="O23">
        <v>-214.07461547899999</v>
      </c>
      <c r="P23">
        <v>1.8804021179699999E-2</v>
      </c>
      <c r="Q23">
        <v>-2.9411489963499999</v>
      </c>
      <c r="R23">
        <v>-4.5567808151199998</v>
      </c>
      <c r="S23">
        <v>-0.80392277240800003</v>
      </c>
      <c r="T23" s="28">
        <v>2841</v>
      </c>
      <c r="U23" s="21">
        <v>10.765700000000001</v>
      </c>
      <c r="V23" s="21">
        <v>1094</v>
      </c>
      <c r="W23" s="21"/>
      <c r="X23" s="21">
        <v>10000</v>
      </c>
      <c r="Y23" s="20">
        <f t="shared" si="5"/>
        <v>-0.52089999999999925</v>
      </c>
      <c r="Z23" s="22">
        <f t="shared" si="6"/>
        <v>313.25</v>
      </c>
      <c r="AA23" s="21">
        <v>10000</v>
      </c>
      <c r="AB23">
        <v>2.8412036895799999</v>
      </c>
      <c r="AC23">
        <v>-4.4086203575100003</v>
      </c>
      <c r="AD23">
        <f t="shared" si="7"/>
        <v>-134.02205886830401</v>
      </c>
      <c r="AE23">
        <v>-0.36911886930499999</v>
      </c>
      <c r="AF23">
        <v>8.98634269834E-3</v>
      </c>
      <c r="AG23">
        <v>-214.07461547899999</v>
      </c>
      <c r="AH23">
        <v>1.8804021179699999E-2</v>
      </c>
      <c r="AI23">
        <v>-2.9411489963499999</v>
      </c>
      <c r="AJ23">
        <v>-4.5567808151199998</v>
      </c>
      <c r="AK23">
        <v>-0.80392277240800003</v>
      </c>
      <c r="AL23" s="28">
        <v>4870.1099999999997</v>
      </c>
      <c r="AM23" s="21">
        <v>12.114100000000001</v>
      </c>
      <c r="AN23" s="21">
        <v>1352</v>
      </c>
      <c r="AO23" s="21"/>
      <c r="AP23" s="20">
        <f t="shared" si="8"/>
        <v>2.2215000000000007</v>
      </c>
      <c r="AQ23" s="22">
        <f t="shared" si="9"/>
        <v>422</v>
      </c>
      <c r="AR23" s="21">
        <v>10000</v>
      </c>
      <c r="AS23">
        <v>1.12623119354</v>
      </c>
      <c r="AT23">
        <v>-1.94040560722</v>
      </c>
      <c r="AU23">
        <f t="shared" si="10"/>
        <v>-58.988330459487997</v>
      </c>
      <c r="AV23">
        <v>-0.22822983562900001</v>
      </c>
      <c r="AW23">
        <v>-0.429009854794</v>
      </c>
      <c r="AX23">
        <v>382.00280761699997</v>
      </c>
      <c r="AY23">
        <v>-2.4927053600500002E-2</v>
      </c>
      <c r="AZ23">
        <v>2.0075180530500001</v>
      </c>
      <c r="BA23">
        <v>1.38627159595</v>
      </c>
      <c r="BB23">
        <v>2.0319700241100001</v>
      </c>
    </row>
    <row r="24" spans="1:54">
      <c r="A24" s="19">
        <v>1539.95458984375</v>
      </c>
      <c r="B24" s="20">
        <v>12.7599</v>
      </c>
      <c r="C24" s="21">
        <v>1882</v>
      </c>
      <c r="D24" s="21"/>
      <c r="E24" s="20">
        <f t="shared" si="0"/>
        <v>0.63266250000000035</v>
      </c>
      <c r="F24" s="22">
        <f t="shared" si="1"/>
        <v>3.375</v>
      </c>
      <c r="G24" s="21">
        <v>10500</v>
      </c>
      <c r="H24" s="21">
        <v>2.9177417755100001</v>
      </c>
      <c r="I24">
        <v>-5.3087925910899996</v>
      </c>
      <c r="J24">
        <f t="shared" si="2"/>
        <v>-161.38729476913599</v>
      </c>
      <c r="K24">
        <v>-0.38339543342600002</v>
      </c>
      <c r="L24">
        <f t="shared" si="3"/>
        <v>-11.6552211761504</v>
      </c>
      <c r="M24">
        <v>-7.9737976193400006E-2</v>
      </c>
      <c r="N24">
        <f t="shared" si="4"/>
        <v>-2.4240344762793602</v>
      </c>
      <c r="O24">
        <v>-446.91452026399998</v>
      </c>
      <c r="P24">
        <v>2.0357381552500001E-2</v>
      </c>
      <c r="Q24">
        <v>-3.9499368667599999</v>
      </c>
      <c r="R24">
        <v>-5.3952255248999998</v>
      </c>
      <c r="S24">
        <v>-2.51675057411</v>
      </c>
      <c r="T24" s="28">
        <v>2989</v>
      </c>
      <c r="U24" s="21">
        <v>10.9864</v>
      </c>
      <c r="V24" s="21">
        <v>729</v>
      </c>
      <c r="W24" s="21"/>
      <c r="X24" s="21">
        <v>10500</v>
      </c>
      <c r="Y24" s="20">
        <f t="shared" si="5"/>
        <v>-0.30020000000000024</v>
      </c>
      <c r="Z24" s="22">
        <f t="shared" si="6"/>
        <v>-51.75</v>
      </c>
      <c r="AA24" s="21">
        <v>10500</v>
      </c>
      <c r="AB24">
        <v>2.9177417755100001</v>
      </c>
      <c r="AC24">
        <v>-5.3087925910899996</v>
      </c>
      <c r="AD24">
        <f t="shared" si="7"/>
        <v>-161.38729476913599</v>
      </c>
      <c r="AE24">
        <v>-0.38339543342600002</v>
      </c>
      <c r="AF24">
        <v>-7.9737976193400006E-2</v>
      </c>
      <c r="AG24">
        <v>-446.91452026399998</v>
      </c>
      <c r="AH24">
        <v>2.0357381552500001E-2</v>
      </c>
      <c r="AI24">
        <v>-3.9499368667599999</v>
      </c>
      <c r="AJ24">
        <v>-5.3952255248999998</v>
      </c>
      <c r="AK24">
        <v>-2.51675057411</v>
      </c>
      <c r="AL24" s="28">
        <v>5054.5600000000004</v>
      </c>
      <c r="AM24" s="21">
        <v>12.168100000000001</v>
      </c>
      <c r="AN24" s="21">
        <v>1147</v>
      </c>
      <c r="AO24" s="21"/>
      <c r="AP24" s="20">
        <f t="shared" si="8"/>
        <v>2.275500000000001</v>
      </c>
      <c r="AQ24" s="22">
        <f t="shared" si="9"/>
        <v>217</v>
      </c>
      <c r="AR24" s="21">
        <v>10500</v>
      </c>
      <c r="AS24">
        <v>1.82558250427</v>
      </c>
      <c r="AT24">
        <v>-2.0245099067700001</v>
      </c>
      <c r="AU24">
        <f t="shared" si="10"/>
        <v>-61.545101165807999</v>
      </c>
      <c r="AV24">
        <v>-0.20368437469</v>
      </c>
      <c r="AW24">
        <v>-0.19328463077499999</v>
      </c>
      <c r="AX24">
        <v>268.56161499000001</v>
      </c>
      <c r="AY24">
        <v>-2.90529299527E-2</v>
      </c>
      <c r="AZ24">
        <v>2.0072116851800001</v>
      </c>
      <c r="BA24">
        <v>2.6066389083899999</v>
      </c>
      <c r="BB24">
        <v>1.3033164739600001</v>
      </c>
    </row>
    <row r="25" spans="1:54">
      <c r="A25" s="19">
        <v>1652.433349609375</v>
      </c>
      <c r="B25" s="20">
        <v>12.898899999999999</v>
      </c>
      <c r="C25" s="21">
        <v>1893</v>
      </c>
      <c r="D25" s="21"/>
      <c r="E25" s="20">
        <f t="shared" si="0"/>
        <v>0.7716624999999997</v>
      </c>
      <c r="F25" s="22">
        <f t="shared" si="1"/>
        <v>14.375</v>
      </c>
      <c r="G25" s="21">
        <v>11000</v>
      </c>
      <c r="H25" s="21">
        <v>-7.1932792663600004E-2</v>
      </c>
      <c r="I25">
        <v>-9.16385173798</v>
      </c>
      <c r="J25">
        <f t="shared" si="2"/>
        <v>-278.58109283459197</v>
      </c>
      <c r="K25">
        <v>-0.74807125330000002</v>
      </c>
      <c r="L25">
        <f t="shared" si="3"/>
        <v>-22.74136610032</v>
      </c>
      <c r="M25">
        <v>-0.22506016492799999</v>
      </c>
      <c r="N25">
        <f t="shared" si="4"/>
        <v>-6.841829013811199</v>
      </c>
      <c r="O25">
        <v>-388.72497558600003</v>
      </c>
      <c r="P25">
        <v>2.32312865555E-2</v>
      </c>
      <c r="Q25">
        <v>-4.2850341796900002</v>
      </c>
      <c r="R25">
        <v>-5.59759283066</v>
      </c>
      <c r="S25">
        <v>-1.9776871204399999</v>
      </c>
      <c r="T25" s="28">
        <v>3136</v>
      </c>
      <c r="U25" s="21">
        <v>11.843</v>
      </c>
      <c r="V25" s="21">
        <v>625</v>
      </c>
      <c r="W25" s="21"/>
      <c r="X25" s="21">
        <v>11000</v>
      </c>
      <c r="Y25" s="20">
        <f t="shared" si="5"/>
        <v>0.55640000000000001</v>
      </c>
      <c r="Z25" s="22">
        <f t="shared" si="6"/>
        <v>-155.75</v>
      </c>
      <c r="AA25" s="21">
        <v>11000</v>
      </c>
      <c r="AB25">
        <v>-7.1932792663600004E-2</v>
      </c>
      <c r="AC25">
        <v>-9.16385173798</v>
      </c>
      <c r="AD25">
        <f t="shared" si="7"/>
        <v>-278.58109283459197</v>
      </c>
      <c r="AE25">
        <v>-0.74807125330000002</v>
      </c>
      <c r="AF25">
        <v>-0.22506016492799999</v>
      </c>
      <c r="AG25">
        <v>-388.72497558600003</v>
      </c>
      <c r="AH25">
        <v>2.32312865555E-2</v>
      </c>
      <c r="AI25">
        <v>-4.2850341796900002</v>
      </c>
      <c r="AJ25">
        <v>-5.59759283066</v>
      </c>
      <c r="AK25">
        <v>-1.9776871204399999</v>
      </c>
      <c r="AL25" s="28">
        <v>5239</v>
      </c>
      <c r="AM25" s="21">
        <v>12.4557</v>
      </c>
      <c r="AN25" s="21">
        <v>1163</v>
      </c>
      <c r="AO25" s="21"/>
      <c r="AP25" s="20">
        <f t="shared" si="8"/>
        <v>2.5631000000000004</v>
      </c>
      <c r="AQ25" s="22">
        <f t="shared" si="9"/>
        <v>233</v>
      </c>
      <c r="AR25" s="21">
        <v>11000</v>
      </c>
      <c r="AS25">
        <v>0.79396152496299999</v>
      </c>
      <c r="AT25">
        <v>-1.5409053564099999</v>
      </c>
      <c r="AU25">
        <f t="shared" si="10"/>
        <v>-46.843522834863997</v>
      </c>
      <c r="AV25">
        <v>-9.3771070241899998E-2</v>
      </c>
      <c r="AW25">
        <v>-0.157960623503</v>
      </c>
      <c r="AX25">
        <v>317.22500610399999</v>
      </c>
      <c r="AY25">
        <v>-1.8333602696700001E-2</v>
      </c>
      <c r="AZ25">
        <v>0.81868416070899996</v>
      </c>
      <c r="BA25">
        <v>0.95132911205299997</v>
      </c>
      <c r="BB25">
        <v>1.84145951271</v>
      </c>
    </row>
    <row r="26" spans="1:54">
      <c r="A26" s="19">
        <v>1769.346923828125</v>
      </c>
      <c r="B26" s="20">
        <v>12.6715</v>
      </c>
      <c r="C26" s="21">
        <v>2121</v>
      </c>
      <c r="D26" s="21"/>
      <c r="E26" s="20">
        <f t="shared" si="0"/>
        <v>0.54426250000000032</v>
      </c>
      <c r="F26" s="22">
        <f t="shared" si="1"/>
        <v>242.375</v>
      </c>
      <c r="G26" s="21">
        <v>11500</v>
      </c>
      <c r="H26" s="21">
        <v>-0.237089157104</v>
      </c>
      <c r="I26">
        <v>-4.6770935058600003</v>
      </c>
      <c r="J26">
        <f t="shared" si="2"/>
        <v>-142.183642578144</v>
      </c>
      <c r="K26">
        <v>-0.32636538147900002</v>
      </c>
      <c r="L26">
        <f t="shared" si="3"/>
        <v>-9.9215075969616002</v>
      </c>
      <c r="M26">
        <v>-0.40300300717400001</v>
      </c>
      <c r="N26">
        <f t="shared" si="4"/>
        <v>-12.2512914180896</v>
      </c>
      <c r="O26">
        <v>-285.87033081099997</v>
      </c>
      <c r="P26">
        <v>2.75263655931E-2</v>
      </c>
      <c r="Q26">
        <v>-3.8899273872400002</v>
      </c>
      <c r="R26">
        <v>-5.6795029640200001</v>
      </c>
      <c r="S26">
        <v>-2.3776223659500002</v>
      </c>
      <c r="T26" s="28">
        <v>3284</v>
      </c>
      <c r="U26" s="21">
        <v>11.360799999999999</v>
      </c>
      <c r="V26" s="21">
        <v>846</v>
      </c>
      <c r="W26" s="21"/>
      <c r="X26" s="21">
        <v>11500</v>
      </c>
      <c r="Y26" s="20">
        <f t="shared" si="5"/>
        <v>7.4199999999999378E-2</v>
      </c>
      <c r="Z26" s="22">
        <f t="shared" si="6"/>
        <v>65.25</v>
      </c>
      <c r="AA26" s="21">
        <v>11500</v>
      </c>
      <c r="AB26">
        <v>-0.237089157104</v>
      </c>
      <c r="AC26">
        <v>-4.6770935058600003</v>
      </c>
      <c r="AD26">
        <f t="shared" si="7"/>
        <v>-142.183642578144</v>
      </c>
      <c r="AE26">
        <v>-0.32636538147900002</v>
      </c>
      <c r="AF26">
        <v>-0.40300300717400001</v>
      </c>
      <c r="AG26">
        <v>-285.87033081099997</v>
      </c>
      <c r="AH26">
        <v>2.75263655931E-2</v>
      </c>
      <c r="AI26">
        <v>-3.8899273872400002</v>
      </c>
      <c r="AJ26">
        <v>-5.6795029640200001</v>
      </c>
      <c r="AK26">
        <v>-2.3776223659500002</v>
      </c>
      <c r="AL26" s="28">
        <v>5423.45</v>
      </c>
      <c r="AM26" s="21">
        <v>12.688499999999999</v>
      </c>
      <c r="AN26" s="21">
        <v>1577</v>
      </c>
      <c r="AO26" s="21"/>
      <c r="AP26" s="20">
        <f t="shared" si="8"/>
        <v>2.7958999999999996</v>
      </c>
      <c r="AQ26" s="22">
        <f t="shared" si="9"/>
        <v>647</v>
      </c>
      <c r="AR26" s="21">
        <v>11500</v>
      </c>
      <c r="AS26">
        <v>-0.487241744995</v>
      </c>
      <c r="AT26">
        <v>-4.6796083450300001E-2</v>
      </c>
      <c r="AU26">
        <f t="shared" si="10"/>
        <v>-1.4226009368891199</v>
      </c>
      <c r="AV26">
        <v>-6.13701343536E-3</v>
      </c>
      <c r="AW26">
        <v>-0.129925727844</v>
      </c>
      <c r="AX26">
        <v>543.538574219</v>
      </c>
      <c r="AY26">
        <v>-3.2646413892499997E-2</v>
      </c>
      <c r="AZ26">
        <v>2.21842479706</v>
      </c>
      <c r="BA26">
        <v>0.53666365146600004</v>
      </c>
      <c r="BB26">
        <v>3.5000295639000001</v>
      </c>
    </row>
    <row r="27" spans="1:54">
      <c r="A27" s="19">
        <v>1890.7606201171875</v>
      </c>
      <c r="B27" s="20">
        <v>13.2498</v>
      </c>
      <c r="C27" s="21">
        <v>2122</v>
      </c>
      <c r="D27" s="21"/>
      <c r="E27" s="20">
        <f t="shared" si="0"/>
        <v>1.1225625000000008</v>
      </c>
      <c r="F27" s="22">
        <f t="shared" si="1"/>
        <v>243.375</v>
      </c>
      <c r="G27" s="21">
        <v>12000</v>
      </c>
      <c r="H27" s="21">
        <v>-2.7893533706700002</v>
      </c>
      <c r="I27">
        <v>-3.6989295482600002</v>
      </c>
      <c r="J27">
        <f t="shared" si="2"/>
        <v>-112.447458267104</v>
      </c>
      <c r="K27">
        <v>-0.36895120143900001</v>
      </c>
      <c r="L27">
        <f t="shared" si="3"/>
        <v>-11.216116523745599</v>
      </c>
      <c r="M27">
        <v>-0.55995684862100004</v>
      </c>
      <c r="N27">
        <f t="shared" si="4"/>
        <v>-17.022688198078399</v>
      </c>
      <c r="O27">
        <v>-289.48449706999997</v>
      </c>
      <c r="P27">
        <v>1.8531281501099998E-2</v>
      </c>
      <c r="Q27">
        <v>-4.3726062774700001</v>
      </c>
      <c r="R27">
        <v>-5.7962422370900004</v>
      </c>
      <c r="S27">
        <v>-2.7072539329500001</v>
      </c>
      <c r="T27" s="28">
        <v>3431</v>
      </c>
      <c r="U27" s="21">
        <v>11.839700000000001</v>
      </c>
      <c r="V27" s="21">
        <v>816</v>
      </c>
      <c r="W27" s="21"/>
      <c r="X27" s="21">
        <v>12000</v>
      </c>
      <c r="Y27" s="20">
        <f t="shared" si="5"/>
        <v>0.55310000000000059</v>
      </c>
      <c r="Z27" s="22">
        <f t="shared" si="6"/>
        <v>35.25</v>
      </c>
      <c r="AA27" s="21">
        <v>12000</v>
      </c>
      <c r="AB27">
        <v>-2.7893533706700002</v>
      </c>
      <c r="AC27">
        <v>-3.6989295482600002</v>
      </c>
      <c r="AD27">
        <f t="shared" si="7"/>
        <v>-112.447458267104</v>
      </c>
      <c r="AE27">
        <v>-0.36895120143900001</v>
      </c>
      <c r="AF27">
        <v>-0.55995684862100004</v>
      </c>
      <c r="AG27">
        <v>-289.48449706999997</v>
      </c>
      <c r="AH27">
        <v>1.8531281501099998E-2</v>
      </c>
      <c r="AI27">
        <v>-4.3726062774700001</v>
      </c>
      <c r="AJ27">
        <v>-5.7962422370900004</v>
      </c>
      <c r="AK27">
        <v>-2.7072539329500001</v>
      </c>
      <c r="AL27" s="28">
        <v>5607.9</v>
      </c>
      <c r="AM27" s="21">
        <v>12.563800000000001</v>
      </c>
      <c r="AN27" s="21">
        <v>1263</v>
      </c>
      <c r="AO27" s="21"/>
      <c r="AP27" s="20">
        <f t="shared" si="8"/>
        <v>2.6712000000000007</v>
      </c>
      <c r="AQ27" s="22">
        <f t="shared" si="9"/>
        <v>333</v>
      </c>
      <c r="AR27" s="21">
        <v>12000</v>
      </c>
      <c r="AS27">
        <v>-3.0158920288100002</v>
      </c>
      <c r="AT27">
        <v>-2.9348921775800001</v>
      </c>
      <c r="AU27">
        <f t="shared" si="10"/>
        <v>-89.220722198432</v>
      </c>
      <c r="AV27">
        <v>-0.33629453182199998</v>
      </c>
      <c r="AW27">
        <v>-0.35910436510999999</v>
      </c>
      <c r="AX27">
        <v>530.03692626999998</v>
      </c>
      <c r="AY27">
        <v>-6.1283715069299999E-2</v>
      </c>
      <c r="AZ27">
        <v>2.93904924393</v>
      </c>
      <c r="BA27">
        <v>-2.29317378998</v>
      </c>
      <c r="BB27">
        <v>3.3252353668199999</v>
      </c>
    </row>
    <row r="28" spans="1:54">
      <c r="A28" s="19">
        <v>2016.739990234375</v>
      </c>
      <c r="B28" s="20">
        <v>13.301600000000001</v>
      </c>
      <c r="C28" s="21">
        <v>1993</v>
      </c>
      <c r="D28" s="21"/>
      <c r="E28" s="20">
        <f t="shared" si="0"/>
        <v>1.1743625000000009</v>
      </c>
      <c r="F28" s="22">
        <f t="shared" si="1"/>
        <v>114.375</v>
      </c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8">
        <v>3579</v>
      </c>
      <c r="U28" s="21">
        <v>12.4626</v>
      </c>
      <c r="V28" s="21">
        <v>582</v>
      </c>
      <c r="W28" s="21"/>
      <c r="X28" s="21"/>
      <c r="Y28" s="20">
        <f t="shared" ref="Y28:Y74" si="11">U28-W$3</f>
        <v>1.1760000000000002</v>
      </c>
      <c r="Z28" s="22">
        <f t="shared" ref="Z28:Z74" si="12">V28-W$6</f>
        <v>-198.75</v>
      </c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8">
        <v>5792.35</v>
      </c>
      <c r="AM28" s="21">
        <v>12.8294</v>
      </c>
      <c r="AN28" s="21">
        <v>1291</v>
      </c>
      <c r="AO28" s="21"/>
      <c r="AP28" s="20">
        <f>AM28-AO$3</f>
        <v>2.9367999999999999</v>
      </c>
      <c r="AQ28" s="22">
        <f>AN28-AO$6</f>
        <v>361</v>
      </c>
      <c r="AR28" s="21"/>
      <c r="AS28" s="21"/>
      <c r="AT28" s="21"/>
      <c r="AU28" s="21"/>
      <c r="AV28" s="21"/>
      <c r="AW28" s="21"/>
      <c r="AX28" s="21"/>
      <c r="AY28" s="21"/>
      <c r="AZ28" s="21"/>
      <c r="BA28" s="21"/>
      <c r="BB28" s="21"/>
    </row>
    <row r="29" spans="1:54">
      <c r="A29" s="19">
        <v>2147.350341796875</v>
      </c>
      <c r="B29" s="20">
        <v>11.620100000000001</v>
      </c>
      <c r="C29" s="21">
        <v>2122</v>
      </c>
      <c r="D29" s="21"/>
      <c r="E29" s="20">
        <f t="shared" si="0"/>
        <v>-0.50713749999999891</v>
      </c>
      <c r="F29" s="22">
        <f t="shared" si="1"/>
        <v>243.375</v>
      </c>
      <c r="G29" s="21"/>
      <c r="H29" s="21"/>
      <c r="I29" s="21" t="s">
        <v>25</v>
      </c>
      <c r="J29" s="21"/>
      <c r="K29" s="21"/>
      <c r="L29" s="21"/>
      <c r="M29" s="21"/>
      <c r="N29" s="21" t="s">
        <v>26</v>
      </c>
      <c r="O29" s="21" t="s">
        <v>31</v>
      </c>
      <c r="P29" s="21"/>
      <c r="Q29" s="21"/>
      <c r="R29" s="21"/>
      <c r="S29" s="21"/>
      <c r="T29" s="28">
        <v>3727</v>
      </c>
      <c r="U29" s="21">
        <v>11.756500000000001</v>
      </c>
      <c r="V29" s="21">
        <v>723</v>
      </c>
      <c r="W29" s="21"/>
      <c r="X29" s="21"/>
      <c r="Y29" s="20">
        <f t="shared" si="11"/>
        <v>0.46990000000000087</v>
      </c>
      <c r="Z29" s="22">
        <f t="shared" si="12"/>
        <v>-57.75</v>
      </c>
      <c r="AA29" s="21" t="s">
        <v>25</v>
      </c>
      <c r="AB29" s="21"/>
      <c r="AC29" s="21"/>
      <c r="AD29" s="21"/>
      <c r="AE29" s="21"/>
      <c r="AF29" s="21"/>
      <c r="AG29" s="21" t="s">
        <v>26</v>
      </c>
      <c r="AH29" s="21" t="s">
        <v>31</v>
      </c>
      <c r="AI29" s="21"/>
      <c r="AJ29" s="21"/>
      <c r="AK29" s="21"/>
      <c r="AL29" s="28">
        <v>5976.8</v>
      </c>
      <c r="AM29" s="21">
        <v>12.7453</v>
      </c>
      <c r="AN29" s="21">
        <v>1231</v>
      </c>
      <c r="AO29" s="21"/>
      <c r="AP29" s="20">
        <f>AM29-AO$3</f>
        <v>2.8527000000000005</v>
      </c>
      <c r="AQ29" s="22">
        <f>AN29-AO$6</f>
        <v>301</v>
      </c>
      <c r="AR29" s="21"/>
      <c r="AS29" s="21"/>
      <c r="AT29" s="21"/>
      <c r="AU29" s="21"/>
      <c r="AV29" s="21"/>
      <c r="AW29" s="21"/>
      <c r="AX29" s="21"/>
      <c r="AY29" s="21"/>
      <c r="AZ29" s="21"/>
      <c r="BA29" s="21"/>
      <c r="BB29" s="21"/>
    </row>
    <row r="30" spans="1:54">
      <c r="A30" s="19">
        <v>2282.6572265625</v>
      </c>
      <c r="B30" s="20">
        <v>13.578799999999999</v>
      </c>
      <c r="C30" s="21">
        <v>1906</v>
      </c>
      <c r="D30" s="21"/>
      <c r="E30" s="20">
        <f t="shared" si="0"/>
        <v>1.4515624999999996</v>
      </c>
      <c r="F30" s="22">
        <f t="shared" si="1"/>
        <v>27.375</v>
      </c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8">
        <v>3874</v>
      </c>
      <c r="U30" s="21">
        <v>12.522</v>
      </c>
      <c r="V30" s="21">
        <v>687</v>
      </c>
      <c r="W30" s="21"/>
      <c r="X30" s="21"/>
      <c r="Y30" s="20">
        <f t="shared" si="11"/>
        <v>1.2354000000000003</v>
      </c>
      <c r="Z30" s="22">
        <f t="shared" si="12"/>
        <v>-93.75</v>
      </c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8">
        <v>6161.25</v>
      </c>
      <c r="AM30" s="21">
        <v>12.6958</v>
      </c>
      <c r="AN30" s="21">
        <v>1165</v>
      </c>
      <c r="AO30" s="21"/>
      <c r="AP30" s="20">
        <f>AM30-AO$3</f>
        <v>2.8032000000000004</v>
      </c>
      <c r="AQ30" s="22">
        <f>AN30-AO$6</f>
        <v>235</v>
      </c>
      <c r="AR30" s="21"/>
      <c r="AS30" s="21" t="s">
        <v>25</v>
      </c>
      <c r="AT30" s="21"/>
      <c r="AU30" s="21"/>
      <c r="AV30" s="21"/>
      <c r="AW30" s="21"/>
      <c r="AX30" s="21"/>
      <c r="AY30" s="21"/>
      <c r="AZ30" s="21" t="s">
        <v>26</v>
      </c>
      <c r="BA30" s="21"/>
      <c r="BB30" s="21"/>
    </row>
    <row r="31" spans="1:54">
      <c r="A31" s="19">
        <v>2422.72607421875</v>
      </c>
      <c r="B31" s="20">
        <v>11.9344</v>
      </c>
      <c r="C31" s="21">
        <v>2217</v>
      </c>
      <c r="D31" s="21"/>
      <c r="E31" s="20">
        <f t="shared" si="0"/>
        <v>-0.19283749999999955</v>
      </c>
      <c r="F31" s="22">
        <f t="shared" si="1"/>
        <v>338.375</v>
      </c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8">
        <v>4022</v>
      </c>
      <c r="U31" s="21">
        <v>12.1723</v>
      </c>
      <c r="V31" s="21">
        <v>822</v>
      </c>
      <c r="W31" s="21"/>
      <c r="X31" s="21"/>
      <c r="Y31" s="20">
        <f t="shared" si="11"/>
        <v>0.88569999999999993</v>
      </c>
      <c r="Z31" s="22">
        <f t="shared" si="12"/>
        <v>41.25</v>
      </c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8">
        <v>6345.7</v>
      </c>
      <c r="AM31" s="21">
        <v>12.9612</v>
      </c>
      <c r="AN31" s="21">
        <v>1114</v>
      </c>
      <c r="AO31" s="21"/>
      <c r="AP31" s="20">
        <f>AM31-AO$3</f>
        <v>3.0686</v>
      </c>
      <c r="AQ31" s="22">
        <f>AN31-AO$6</f>
        <v>184</v>
      </c>
      <c r="AR31" s="21"/>
      <c r="AS31" s="21"/>
      <c r="AT31" s="21"/>
      <c r="AU31" s="21"/>
      <c r="AV31" s="21"/>
      <c r="AW31" s="21"/>
      <c r="AX31" s="21"/>
      <c r="AY31" s="21"/>
      <c r="AZ31" s="21"/>
      <c r="BA31" s="21"/>
      <c r="BB31" s="21"/>
    </row>
    <row r="32" spans="1:54">
      <c r="A32" s="19">
        <v>2567.6220703125</v>
      </c>
      <c r="B32" s="20">
        <v>12.548</v>
      </c>
      <c r="C32" s="21">
        <v>2084</v>
      </c>
      <c r="D32" s="21"/>
      <c r="E32" s="20">
        <f t="shared" si="0"/>
        <v>0.42076250000000037</v>
      </c>
      <c r="F32" s="22">
        <f t="shared" si="1"/>
        <v>205.375</v>
      </c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8">
        <v>4169</v>
      </c>
      <c r="U32" s="21">
        <v>12.3714</v>
      </c>
      <c r="V32" s="21">
        <v>699</v>
      </c>
      <c r="W32" s="21"/>
      <c r="X32" s="21"/>
      <c r="Y32" s="20">
        <f t="shared" si="11"/>
        <v>1.0847999999999995</v>
      </c>
      <c r="Z32" s="22">
        <f t="shared" si="12"/>
        <v>-81.75</v>
      </c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8">
        <v>6530.14</v>
      </c>
      <c r="AM32" s="21">
        <v>12.9816</v>
      </c>
      <c r="AN32" s="21">
        <v>1098</v>
      </c>
      <c r="AO32" s="21"/>
      <c r="AP32" s="20">
        <f>AM32-AO$3</f>
        <v>3.0890000000000004</v>
      </c>
      <c r="AQ32" s="22">
        <f>AN32-AO$6</f>
        <v>168</v>
      </c>
      <c r="AR32" s="21"/>
      <c r="AS32" s="21"/>
      <c r="AT32" s="21"/>
      <c r="AU32" s="21"/>
      <c r="AV32" s="21"/>
      <c r="AW32" s="21"/>
      <c r="AX32" s="21"/>
      <c r="AY32" s="21"/>
      <c r="AZ32" s="21"/>
      <c r="BA32" s="21"/>
      <c r="BB32" s="21"/>
    </row>
    <row r="33" spans="1:54">
      <c r="A33" s="19">
        <v>2717.41064453125</v>
      </c>
      <c r="B33" s="20">
        <v>12.8622</v>
      </c>
      <c r="C33" s="21">
        <v>2121</v>
      </c>
      <c r="D33" s="21"/>
      <c r="E33" s="20">
        <f t="shared" si="0"/>
        <v>0.73496249999999996</v>
      </c>
      <c r="F33" s="22">
        <f t="shared" si="1"/>
        <v>242.375</v>
      </c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8">
        <v>4317</v>
      </c>
      <c r="U33" s="21">
        <v>12.175000000000001</v>
      </c>
      <c r="V33" s="21">
        <v>883</v>
      </c>
      <c r="W33" s="21"/>
      <c r="X33" s="21"/>
      <c r="Y33" s="20">
        <f t="shared" si="11"/>
        <v>0.88840000000000074</v>
      </c>
      <c r="Z33" s="22">
        <f t="shared" si="12"/>
        <v>102.25</v>
      </c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8">
        <v>6714.59</v>
      </c>
      <c r="AM33" s="21">
        <v>12.4032</v>
      </c>
      <c r="AN33" s="21">
        <v>1288</v>
      </c>
      <c r="AO33" s="21"/>
      <c r="AP33" s="20">
        <f>AM33-AO$3</f>
        <v>2.5106000000000002</v>
      </c>
      <c r="AQ33" s="22">
        <f>AN33-AO$6</f>
        <v>358</v>
      </c>
      <c r="AR33" s="21"/>
      <c r="AS33" s="21"/>
      <c r="AT33" s="21"/>
      <c r="AU33" s="21"/>
      <c r="AV33" s="21"/>
      <c r="AW33" s="21"/>
      <c r="AX33" s="21"/>
      <c r="AY33" s="21"/>
      <c r="AZ33" s="21"/>
      <c r="BA33" s="21"/>
      <c r="BB33" s="21"/>
    </row>
    <row r="34" spans="1:54">
      <c r="A34" s="19">
        <v>2872.1572265625</v>
      </c>
      <c r="B34" s="20">
        <v>13.601100000000001</v>
      </c>
      <c r="C34" s="21">
        <v>2012</v>
      </c>
      <c r="D34" s="21"/>
      <c r="E34" s="20">
        <f t="shared" si="0"/>
        <v>1.473862500000001</v>
      </c>
      <c r="F34" s="22">
        <f t="shared" si="1"/>
        <v>133.375</v>
      </c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8">
        <v>4464</v>
      </c>
      <c r="U34" s="21">
        <v>12.5219</v>
      </c>
      <c r="V34" s="21">
        <v>526</v>
      </c>
      <c r="W34" s="21"/>
      <c r="X34" s="21"/>
      <c r="Y34" s="20">
        <f t="shared" si="11"/>
        <v>1.2353000000000005</v>
      </c>
      <c r="Z34" s="22">
        <f t="shared" si="12"/>
        <v>-254.75</v>
      </c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8">
        <v>6899.04</v>
      </c>
      <c r="AM34" s="21">
        <v>12.233599999999999</v>
      </c>
      <c r="AN34" s="21">
        <v>1189</v>
      </c>
      <c r="AO34" s="21"/>
      <c r="AP34" s="20">
        <f>AM34-AO$3</f>
        <v>2.3409999999999993</v>
      </c>
      <c r="AQ34" s="22">
        <f>AN34-AO$6</f>
        <v>259</v>
      </c>
      <c r="AR34" s="21"/>
      <c r="AS34" s="21"/>
      <c r="AT34" s="21"/>
      <c r="AU34" s="21"/>
      <c r="AV34" s="21"/>
      <c r="AW34" s="21"/>
      <c r="AX34" s="21"/>
      <c r="AY34" s="21"/>
      <c r="AZ34" s="21"/>
      <c r="BA34" s="21"/>
      <c r="BB34" s="21"/>
    </row>
    <row r="35" spans="1:54">
      <c r="A35" s="19">
        <v>3031.927490234375</v>
      </c>
      <c r="B35" s="20">
        <v>13.2301</v>
      </c>
      <c r="C35" s="21">
        <v>2269</v>
      </c>
      <c r="D35" s="21"/>
      <c r="E35" s="20">
        <f t="shared" si="0"/>
        <v>1.1028625000000005</v>
      </c>
      <c r="F35" s="22">
        <f t="shared" si="1"/>
        <v>390.375</v>
      </c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8">
        <v>4612</v>
      </c>
      <c r="U35" s="21">
        <v>12.6487</v>
      </c>
      <c r="V35" s="21">
        <v>688</v>
      </c>
      <c r="W35" s="21"/>
      <c r="X35" s="21"/>
      <c r="Y35" s="20">
        <f t="shared" si="11"/>
        <v>1.3620999999999999</v>
      </c>
      <c r="Z35" s="22">
        <f t="shared" si="12"/>
        <v>-92.75</v>
      </c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8">
        <v>7083.49</v>
      </c>
      <c r="AM35" s="21">
        <v>11.814</v>
      </c>
      <c r="AN35" s="21">
        <v>828</v>
      </c>
      <c r="AO35" s="21"/>
      <c r="AP35" s="20">
        <f>AM35-AO$3</f>
        <v>1.9214000000000002</v>
      </c>
      <c r="AQ35" s="22">
        <f>AN35-AO$6</f>
        <v>-102</v>
      </c>
      <c r="AR35" s="21"/>
      <c r="AS35" s="21"/>
      <c r="AT35" s="21"/>
      <c r="AU35" s="21"/>
      <c r="AV35" s="21"/>
      <c r="AW35" s="21"/>
      <c r="AX35" s="21"/>
      <c r="AY35" s="21"/>
      <c r="AZ35" s="21"/>
      <c r="BA35" s="21"/>
      <c r="BB35" s="21"/>
    </row>
    <row r="36" spans="1:54">
      <c r="A36" s="19">
        <v>3196.78662109375</v>
      </c>
      <c r="B36" s="20">
        <v>12.9453</v>
      </c>
      <c r="C36" s="21">
        <v>2250</v>
      </c>
      <c r="D36" s="21"/>
      <c r="E36" s="20">
        <f t="shared" si="0"/>
        <v>0.81806249999999991</v>
      </c>
      <c r="F36" s="22">
        <f t="shared" si="1"/>
        <v>371.375</v>
      </c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8">
        <v>4759</v>
      </c>
      <c r="U36" s="21">
        <v>11.964399999999999</v>
      </c>
      <c r="V36" s="21">
        <v>998</v>
      </c>
      <c r="W36" s="21"/>
      <c r="X36" s="21"/>
      <c r="Y36" s="20">
        <f t="shared" si="11"/>
        <v>0.67779999999999951</v>
      </c>
      <c r="Z36" s="22">
        <f t="shared" si="12"/>
        <v>217.25</v>
      </c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8">
        <v>7468.78</v>
      </c>
      <c r="AM36" s="21">
        <v>12.0908</v>
      </c>
      <c r="AN36" s="21">
        <v>886</v>
      </c>
      <c r="AO36" s="21"/>
      <c r="AP36" s="20">
        <f>AM36-AO$3</f>
        <v>2.1981999999999999</v>
      </c>
      <c r="AQ36" s="22">
        <f>AN36-AO$6</f>
        <v>-44</v>
      </c>
      <c r="AR36" s="21"/>
      <c r="AS36" s="21"/>
      <c r="AT36" s="21"/>
      <c r="AU36" s="21"/>
      <c r="AV36" s="21"/>
      <c r="AW36" s="21"/>
      <c r="AX36" s="21"/>
      <c r="AY36" s="21"/>
      <c r="AZ36" s="21"/>
      <c r="BA36" s="21"/>
      <c r="BB36" s="21"/>
    </row>
    <row r="37" spans="1:54">
      <c r="A37" s="19">
        <v>3366.765869140625</v>
      </c>
      <c r="B37" s="20">
        <v>12.8111</v>
      </c>
      <c r="C37" s="21">
        <v>1930</v>
      </c>
      <c r="D37" s="21"/>
      <c r="E37" s="20">
        <f t="shared" si="0"/>
        <v>0.68386250000000004</v>
      </c>
      <c r="F37" s="22">
        <f t="shared" si="1"/>
        <v>51.375</v>
      </c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8">
        <v>4907</v>
      </c>
      <c r="U37" s="21">
        <v>13.595000000000001</v>
      </c>
      <c r="V37" s="21">
        <v>885</v>
      </c>
      <c r="W37" s="21"/>
      <c r="X37" s="21"/>
      <c r="Y37" s="20">
        <f t="shared" si="11"/>
        <v>2.3084000000000007</v>
      </c>
      <c r="Z37" s="22">
        <f t="shared" si="12"/>
        <v>104.25</v>
      </c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8">
        <v>7854.08</v>
      </c>
      <c r="AM37" s="21">
        <v>12.323399999999999</v>
      </c>
      <c r="AN37" s="21">
        <v>848</v>
      </c>
      <c r="AO37" s="21"/>
      <c r="AP37" s="20">
        <f>AM37-AO$3</f>
        <v>2.4307999999999996</v>
      </c>
      <c r="AQ37" s="22">
        <f>AN37-AO$6</f>
        <v>-82</v>
      </c>
      <c r="AR37" s="21"/>
      <c r="AS37" s="21"/>
      <c r="AT37" s="21"/>
      <c r="AU37" s="21"/>
      <c r="AV37" s="21"/>
      <c r="AW37" s="21"/>
      <c r="AX37" s="21"/>
      <c r="AY37" s="21"/>
      <c r="AZ37" s="21"/>
      <c r="BA37" s="21"/>
      <c r="BB37" s="21"/>
    </row>
    <row r="38" spans="1:54">
      <c r="A38" s="19">
        <v>3541.6982421875</v>
      </c>
      <c r="B38" s="20">
        <v>12.9984</v>
      </c>
      <c r="C38" s="21">
        <v>2186</v>
      </c>
      <c r="D38" s="21"/>
      <c r="E38" s="20">
        <f t="shared" si="0"/>
        <v>0.87116250000000051</v>
      </c>
      <c r="F38" s="22">
        <f t="shared" si="1"/>
        <v>307.375</v>
      </c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8">
        <v>5055</v>
      </c>
      <c r="U38" s="21">
        <v>12.8521</v>
      </c>
      <c r="V38" s="21">
        <v>707</v>
      </c>
      <c r="W38" s="21"/>
      <c r="X38" s="21"/>
      <c r="Y38" s="20">
        <f t="shared" si="11"/>
        <v>1.5655000000000001</v>
      </c>
      <c r="Z38" s="22">
        <f t="shared" si="12"/>
        <v>-73.75</v>
      </c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8">
        <v>8239.3700000000008</v>
      </c>
      <c r="AM38" s="21">
        <v>12.0642</v>
      </c>
      <c r="AN38" s="21">
        <v>937</v>
      </c>
      <c r="AO38" s="21"/>
      <c r="AP38" s="20">
        <f>AM38-AO$3</f>
        <v>2.1715999999999998</v>
      </c>
      <c r="AQ38" s="22">
        <f>AN38-AO$6</f>
        <v>7</v>
      </c>
      <c r="AR38" s="21"/>
      <c r="AS38" s="21"/>
      <c r="AT38" s="21"/>
      <c r="AU38" s="21"/>
      <c r="AV38" s="21"/>
      <c r="AW38" s="21"/>
      <c r="AX38" s="21"/>
      <c r="AY38" s="21"/>
      <c r="AZ38" s="21"/>
      <c r="BA38" s="21"/>
      <c r="BB38" s="21"/>
    </row>
    <row r="39" spans="1:54">
      <c r="A39" s="19">
        <v>3721.3447265625</v>
      </c>
      <c r="B39" s="20">
        <v>12.880599999999999</v>
      </c>
      <c r="C39" s="21">
        <v>2285</v>
      </c>
      <c r="D39" s="21"/>
      <c r="E39" s="20">
        <f t="shared" si="0"/>
        <v>0.75336249999999971</v>
      </c>
      <c r="F39" s="22">
        <f t="shared" si="1"/>
        <v>406.375</v>
      </c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8">
        <v>5202</v>
      </c>
      <c r="U39" s="21">
        <v>12.1</v>
      </c>
      <c r="V39" s="21">
        <v>607</v>
      </c>
      <c r="W39" s="21"/>
      <c r="X39" s="21"/>
      <c r="Y39" s="20">
        <f t="shared" si="11"/>
        <v>0.81339999999999968</v>
      </c>
      <c r="Z39" s="22">
        <f t="shared" si="12"/>
        <v>-173.75</v>
      </c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8">
        <v>8624.66</v>
      </c>
      <c r="AM39" s="21">
        <v>12.219099999999999</v>
      </c>
      <c r="AN39" s="21">
        <v>1099</v>
      </c>
      <c r="AO39" s="21"/>
      <c r="AP39" s="20">
        <f>AM39-AO$3</f>
        <v>2.3264999999999993</v>
      </c>
      <c r="AQ39" s="22">
        <f>AN39-AO$6</f>
        <v>169</v>
      </c>
      <c r="AR39" s="21"/>
      <c r="AS39" s="21"/>
      <c r="AT39" s="21"/>
      <c r="AU39" s="21"/>
      <c r="AV39" s="21"/>
      <c r="AW39" s="21"/>
      <c r="AX39" s="21"/>
      <c r="AY39" s="21"/>
      <c r="AZ39" s="21"/>
      <c r="BA39" s="21"/>
      <c r="BB39" s="21"/>
    </row>
    <row r="40" spans="1:54">
      <c r="A40" s="19">
        <v>3905.4658203125</v>
      </c>
      <c r="B40" s="20">
        <v>12.1427</v>
      </c>
      <c r="C40" s="21">
        <v>2270</v>
      </c>
      <c r="D40" s="21"/>
      <c r="E40" s="20">
        <f t="shared" si="0"/>
        <v>1.5462499999999935E-2</v>
      </c>
      <c r="F40" s="22">
        <f t="shared" si="1"/>
        <v>391.375</v>
      </c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8">
        <v>5350</v>
      </c>
      <c r="U40" s="21">
        <v>13.275600000000001</v>
      </c>
      <c r="V40" s="21">
        <v>758</v>
      </c>
      <c r="W40" s="21"/>
      <c r="X40" s="21"/>
      <c r="Y40" s="20">
        <f t="shared" si="11"/>
        <v>1.9890000000000008</v>
      </c>
      <c r="Z40" s="22">
        <f t="shared" si="12"/>
        <v>-22.75</v>
      </c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8">
        <v>8927.98</v>
      </c>
      <c r="AM40" s="21">
        <v>12.664</v>
      </c>
      <c r="AN40" s="21">
        <v>1363</v>
      </c>
      <c r="AO40" s="21"/>
      <c r="AP40" s="20">
        <f>AM40-AO$3</f>
        <v>2.7713999999999999</v>
      </c>
      <c r="AQ40" s="22">
        <f>AN40-AO$6</f>
        <v>433</v>
      </c>
      <c r="AR40" s="21"/>
      <c r="AS40" s="21"/>
      <c r="AT40" s="21"/>
      <c r="AU40" s="21"/>
      <c r="AV40" s="21"/>
      <c r="AW40" s="21"/>
      <c r="AX40" s="21"/>
      <c r="AY40" s="21"/>
      <c r="AZ40" s="21"/>
      <c r="BA40" s="21"/>
      <c r="BB40" s="21"/>
    </row>
    <row r="41" spans="1:54">
      <c r="A41" s="19">
        <v>4093.822509765625</v>
      </c>
      <c r="B41" s="20">
        <v>13.139799999999999</v>
      </c>
      <c r="C41" s="21">
        <v>2124</v>
      </c>
      <c r="D41" s="21"/>
      <c r="E41" s="20">
        <f t="shared" si="0"/>
        <v>1.0125624999999996</v>
      </c>
      <c r="F41" s="22">
        <f t="shared" si="1"/>
        <v>245.375</v>
      </c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8">
        <v>5497</v>
      </c>
      <c r="U41" s="21">
        <v>12.196199999999999</v>
      </c>
      <c r="V41" s="21">
        <v>706</v>
      </c>
      <c r="W41" s="21"/>
      <c r="X41" s="21"/>
      <c r="Y41" s="20">
        <f t="shared" si="11"/>
        <v>0.9095999999999993</v>
      </c>
      <c r="Z41" s="22">
        <f t="shared" si="12"/>
        <v>-74.75</v>
      </c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8">
        <v>9149.32</v>
      </c>
      <c r="AM41" s="21">
        <v>13.0345</v>
      </c>
      <c r="AN41" s="21">
        <v>1021</v>
      </c>
      <c r="AO41" s="21"/>
      <c r="AP41" s="20">
        <f>AM41-AO$3</f>
        <v>3.1418999999999997</v>
      </c>
      <c r="AQ41" s="22">
        <f>AN41-AO$6</f>
        <v>91</v>
      </c>
      <c r="AR41" s="21"/>
      <c r="AS41" s="21"/>
      <c r="AT41" s="21"/>
      <c r="AU41" s="21"/>
      <c r="AV41" s="21"/>
      <c r="AW41" s="21"/>
      <c r="AX41" s="21"/>
      <c r="AY41" s="21"/>
      <c r="AZ41" s="21"/>
      <c r="BA41" s="21"/>
      <c r="BB41" s="21"/>
    </row>
    <row r="42" spans="1:54">
      <c r="A42" s="19">
        <v>4286.17529296875</v>
      </c>
      <c r="B42" s="20">
        <v>12.585900000000001</v>
      </c>
      <c r="C42" s="21">
        <v>2199</v>
      </c>
      <c r="D42" s="21"/>
      <c r="E42" s="20">
        <f t="shared" si="0"/>
        <v>0.45866250000000086</v>
      </c>
      <c r="F42" s="22">
        <f t="shared" si="1"/>
        <v>320.375</v>
      </c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8">
        <v>5645</v>
      </c>
      <c r="U42" s="21">
        <v>13.321999999999999</v>
      </c>
      <c r="V42" s="21">
        <v>769</v>
      </c>
      <c r="W42" s="21"/>
      <c r="X42" s="21"/>
      <c r="Y42" s="20">
        <f t="shared" si="11"/>
        <v>2.0353999999999992</v>
      </c>
      <c r="Z42" s="22">
        <f t="shared" si="12"/>
        <v>-11.75</v>
      </c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8">
        <v>9370.65</v>
      </c>
      <c r="AM42" s="21">
        <v>12.6881</v>
      </c>
      <c r="AN42" s="21">
        <v>1293</v>
      </c>
      <c r="AO42" s="21"/>
      <c r="AP42" s="20">
        <f>AM42-AO$3</f>
        <v>2.7955000000000005</v>
      </c>
      <c r="AQ42" s="22">
        <f>AN42-AO$6</f>
        <v>363</v>
      </c>
      <c r="AR42" s="21"/>
      <c r="AS42" s="21"/>
      <c r="AT42" s="21"/>
      <c r="AU42" s="21"/>
      <c r="AV42" s="21"/>
      <c r="AW42" s="21"/>
      <c r="AX42" s="21"/>
      <c r="AY42" s="21"/>
      <c r="AZ42" s="21"/>
      <c r="BA42" s="21"/>
      <c r="BB42" s="21"/>
    </row>
    <row r="43" spans="1:54" ht="13" thickBot="1">
      <c r="A43" s="19">
        <v>4482.28564453125</v>
      </c>
      <c r="B43" s="20">
        <v>13.160500000000001</v>
      </c>
      <c r="C43" s="21">
        <v>2056</v>
      </c>
      <c r="D43" s="21"/>
      <c r="E43" s="20">
        <f t="shared" si="0"/>
        <v>1.0332625000000011</v>
      </c>
      <c r="F43" s="22">
        <f t="shared" si="1"/>
        <v>177.375</v>
      </c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8">
        <v>5792</v>
      </c>
      <c r="U43" s="21">
        <v>13.309699999999999</v>
      </c>
      <c r="V43" s="21">
        <v>955</v>
      </c>
      <c r="W43" s="21"/>
      <c r="X43" s="21"/>
      <c r="Y43" s="20">
        <f t="shared" si="11"/>
        <v>2.0230999999999995</v>
      </c>
      <c r="Z43" s="22">
        <f t="shared" si="12"/>
        <v>174.25</v>
      </c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31">
        <v>9591.99</v>
      </c>
      <c r="AM43" s="26">
        <v>11.9275</v>
      </c>
      <c r="AN43" s="26">
        <v>855</v>
      </c>
      <c r="AO43" s="26"/>
      <c r="AP43" s="25">
        <f>AM43-AO$3</f>
        <v>2.0349000000000004</v>
      </c>
      <c r="AQ43" s="27">
        <f>AN43-AO$6</f>
        <v>-75</v>
      </c>
      <c r="AR43" s="26"/>
      <c r="AS43" s="21"/>
      <c r="AT43" s="21"/>
      <c r="AU43" s="21"/>
      <c r="AV43" s="21"/>
      <c r="AW43" s="21"/>
      <c r="AX43" s="21"/>
      <c r="AY43" s="21"/>
      <c r="AZ43" s="21"/>
      <c r="BA43" s="21"/>
      <c r="BB43" s="21"/>
    </row>
    <row r="44" spans="1:54">
      <c r="A44" s="19">
        <v>4681.91357421875</v>
      </c>
      <c r="B44" s="20">
        <v>12.6615</v>
      </c>
      <c r="C44" s="21">
        <v>2084</v>
      </c>
      <c r="D44" s="21"/>
      <c r="E44" s="20">
        <f t="shared" si="0"/>
        <v>0.53426250000000053</v>
      </c>
      <c r="F44" s="22">
        <f t="shared" si="1"/>
        <v>205.375</v>
      </c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8">
        <v>5940</v>
      </c>
      <c r="U44" s="21">
        <v>12.5825</v>
      </c>
      <c r="V44" s="21">
        <v>742</v>
      </c>
      <c r="W44" s="21"/>
      <c r="X44" s="21"/>
      <c r="Y44" s="20">
        <f t="shared" si="11"/>
        <v>1.2958999999999996</v>
      </c>
      <c r="Z44" s="22">
        <f t="shared" si="12"/>
        <v>-38.75</v>
      </c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R44" s="21"/>
      <c r="AS44" s="21"/>
      <c r="AT44" s="21"/>
      <c r="AU44" s="21"/>
      <c r="AV44" s="21"/>
      <c r="AW44" s="21"/>
      <c r="AX44" s="21"/>
      <c r="AY44" s="21"/>
      <c r="AZ44" s="21"/>
      <c r="BA44" s="21"/>
    </row>
    <row r="45" spans="1:54">
      <c r="A45" s="19">
        <v>4884.81982421875</v>
      </c>
      <c r="B45" s="20">
        <v>13.7898</v>
      </c>
      <c r="C45" s="21">
        <v>1831</v>
      </c>
      <c r="D45" s="21"/>
      <c r="E45" s="20">
        <f t="shared" si="0"/>
        <v>1.6625624999999999</v>
      </c>
      <c r="F45" s="22">
        <f t="shared" si="1"/>
        <v>-47.625</v>
      </c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8">
        <v>6087</v>
      </c>
      <c r="U45" s="21">
        <v>12.839600000000001</v>
      </c>
      <c r="V45" s="21">
        <v>650</v>
      </c>
      <c r="W45" s="21"/>
      <c r="X45" s="21"/>
      <c r="Y45" s="20">
        <f t="shared" si="11"/>
        <v>1.5530000000000008</v>
      </c>
      <c r="Z45" s="22">
        <f t="shared" si="12"/>
        <v>-130.75</v>
      </c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R45" s="21"/>
      <c r="AS45" s="21"/>
      <c r="AT45" s="21"/>
      <c r="AU45" s="21"/>
      <c r="AV45" s="21"/>
      <c r="AW45" s="21"/>
      <c r="AX45" s="21"/>
      <c r="AY45" s="21"/>
      <c r="AZ45" s="21"/>
      <c r="BA45" s="21"/>
    </row>
    <row r="46" spans="1:54">
      <c r="A46" s="19">
        <v>5090.76611328125</v>
      </c>
      <c r="B46" s="20">
        <v>13.367000000000001</v>
      </c>
      <c r="C46" s="21">
        <v>2189</v>
      </c>
      <c r="D46" s="21"/>
      <c r="E46" s="20">
        <f t="shared" si="0"/>
        <v>1.2397625000000012</v>
      </c>
      <c r="F46" s="22">
        <f t="shared" si="1"/>
        <v>310.375</v>
      </c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8">
        <v>6235</v>
      </c>
      <c r="U46" s="21">
        <v>12.7537</v>
      </c>
      <c r="V46" s="21">
        <v>815</v>
      </c>
      <c r="W46" s="21"/>
      <c r="X46" s="21"/>
      <c r="Y46" s="20">
        <f t="shared" si="11"/>
        <v>1.4671000000000003</v>
      </c>
      <c r="Z46" s="22">
        <f t="shared" si="12"/>
        <v>34.25</v>
      </c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R46" s="21"/>
      <c r="AS46" s="21"/>
      <c r="AT46" s="21"/>
      <c r="AU46" s="21"/>
      <c r="AV46" s="21"/>
      <c r="AW46" s="21"/>
      <c r="AX46" s="21"/>
      <c r="AY46" s="21"/>
      <c r="AZ46" s="21"/>
      <c r="BA46" s="21"/>
    </row>
    <row r="47" spans="1:54">
      <c r="A47" s="19">
        <v>5299.51220703125</v>
      </c>
      <c r="B47" s="20">
        <v>14.0709</v>
      </c>
      <c r="C47" s="21">
        <v>2102</v>
      </c>
      <c r="D47" s="21"/>
      <c r="E47" s="20">
        <f t="shared" si="0"/>
        <v>1.9436625000000003</v>
      </c>
      <c r="F47" s="22">
        <f t="shared" si="1"/>
        <v>223.375</v>
      </c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8">
        <v>6383</v>
      </c>
      <c r="U47" s="21">
        <v>13.222799999999999</v>
      </c>
      <c r="V47" s="21">
        <v>1240</v>
      </c>
      <c r="W47" s="21"/>
      <c r="X47" s="21"/>
      <c r="Y47" s="20">
        <f t="shared" si="11"/>
        <v>1.9361999999999995</v>
      </c>
      <c r="Z47" s="22">
        <f t="shared" si="12"/>
        <v>459.25</v>
      </c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R47" s="21"/>
      <c r="AS47" s="21"/>
      <c r="AT47" s="21"/>
      <c r="AU47" s="21"/>
      <c r="AV47" s="21"/>
      <c r="AW47" s="21"/>
      <c r="AX47" s="21"/>
      <c r="AY47" s="21"/>
      <c r="AZ47" s="21"/>
      <c r="BA47" s="21"/>
    </row>
    <row r="48" spans="1:54">
      <c r="A48" s="19">
        <v>5510.8193359375</v>
      </c>
      <c r="B48" s="20">
        <v>13.1624</v>
      </c>
      <c r="C48" s="21">
        <v>2065</v>
      </c>
      <c r="D48" s="21"/>
      <c r="E48" s="20">
        <f t="shared" si="0"/>
        <v>1.0351625000000002</v>
      </c>
      <c r="F48" s="22">
        <f t="shared" si="1"/>
        <v>186.375</v>
      </c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8">
        <v>6530</v>
      </c>
      <c r="U48" s="21">
        <v>13.611599999999999</v>
      </c>
      <c r="V48" s="21">
        <v>1148</v>
      </c>
      <c r="W48" s="21"/>
      <c r="X48" s="21"/>
      <c r="Y48" s="20">
        <f t="shared" si="11"/>
        <v>2.3249999999999993</v>
      </c>
      <c r="Z48" s="22">
        <f t="shared" si="12"/>
        <v>367.25</v>
      </c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R48" s="21"/>
      <c r="AS48" s="21"/>
      <c r="AT48" s="21"/>
      <c r="AU48" s="21"/>
      <c r="AV48" s="21"/>
      <c r="AW48" s="21"/>
      <c r="AX48" s="21"/>
      <c r="AY48" s="21"/>
      <c r="AZ48" s="21"/>
      <c r="BA48" s="21"/>
    </row>
    <row r="49" spans="1:53">
      <c r="A49" s="19">
        <v>5724.4296875</v>
      </c>
      <c r="B49" s="20">
        <v>13.644500000000001</v>
      </c>
      <c r="C49" s="21">
        <v>2246</v>
      </c>
      <c r="D49" s="21"/>
      <c r="E49" s="20">
        <f t="shared" si="0"/>
        <v>1.5172625000000011</v>
      </c>
      <c r="F49" s="22">
        <f t="shared" si="1"/>
        <v>367.375</v>
      </c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8">
        <v>6680</v>
      </c>
      <c r="U49" s="21">
        <v>13.289</v>
      </c>
      <c r="V49" s="21">
        <v>895</v>
      </c>
      <c r="W49" s="21"/>
      <c r="X49" s="21"/>
      <c r="Y49" s="20">
        <f t="shared" si="11"/>
        <v>2.0023999999999997</v>
      </c>
      <c r="Z49" s="22">
        <f t="shared" si="12"/>
        <v>114.25</v>
      </c>
      <c r="AA49" s="21" t="s">
        <v>30</v>
      </c>
      <c r="AB49" s="21"/>
      <c r="AC49" s="21"/>
      <c r="AD49" s="21"/>
      <c r="AE49" s="21"/>
      <c r="AF49" s="21"/>
      <c r="AG49" s="21"/>
      <c r="AH49" s="21"/>
      <c r="AI49" s="21"/>
      <c r="AJ49" s="21"/>
      <c r="AR49" s="21"/>
      <c r="AS49" s="21"/>
      <c r="AT49" s="21"/>
      <c r="AU49" s="21"/>
      <c r="AV49" s="21"/>
      <c r="AW49" s="21"/>
      <c r="AX49" s="21"/>
      <c r="AY49" s="21"/>
      <c r="AZ49" s="21"/>
      <c r="BA49" s="21"/>
    </row>
    <row r="50" spans="1:53">
      <c r="A50" s="19">
        <v>5939.9775390625</v>
      </c>
      <c r="B50" s="20">
        <v>12.937200000000001</v>
      </c>
      <c r="C50" s="21">
        <v>2220</v>
      </c>
      <c r="D50" s="21"/>
      <c r="E50" s="20">
        <f t="shared" si="0"/>
        <v>0.80996250000000103</v>
      </c>
      <c r="F50" s="22">
        <f t="shared" si="1"/>
        <v>341.375</v>
      </c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8">
        <v>6825</v>
      </c>
      <c r="U50" s="21">
        <v>13.748799999999999</v>
      </c>
      <c r="V50" s="21">
        <v>872</v>
      </c>
      <c r="W50" s="21"/>
      <c r="X50" s="21"/>
      <c r="Y50" s="20">
        <f t="shared" si="11"/>
        <v>2.4621999999999993</v>
      </c>
      <c r="Z50" s="22">
        <f t="shared" si="12"/>
        <v>91.25</v>
      </c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R50" s="21"/>
      <c r="AS50" s="21"/>
      <c r="AT50" s="21"/>
      <c r="AU50" s="21"/>
      <c r="AV50" s="21"/>
      <c r="AW50" s="21"/>
      <c r="AX50" s="21"/>
      <c r="AY50" s="21"/>
      <c r="AZ50" s="21"/>
      <c r="BA50" s="21"/>
    </row>
    <row r="51" spans="1:53">
      <c r="A51" s="19">
        <v>6157.0576171875</v>
      </c>
      <c r="B51" s="20">
        <v>12.8794</v>
      </c>
      <c r="C51" s="21">
        <v>2156</v>
      </c>
      <c r="D51" s="21"/>
      <c r="E51" s="20">
        <f t="shared" si="0"/>
        <v>0.75216250000000073</v>
      </c>
      <c r="F51" s="22">
        <f t="shared" si="1"/>
        <v>277.375</v>
      </c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8">
        <v>6973</v>
      </c>
      <c r="U51" s="21">
        <v>13.3432</v>
      </c>
      <c r="V51" s="21">
        <v>696</v>
      </c>
      <c r="W51" s="21"/>
      <c r="X51" s="21"/>
      <c r="Y51" s="20">
        <f t="shared" si="11"/>
        <v>2.0565999999999995</v>
      </c>
      <c r="Z51" s="22">
        <f t="shared" si="12"/>
        <v>-84.75</v>
      </c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R51" s="21"/>
      <c r="AS51" s="21"/>
      <c r="AT51" s="21"/>
      <c r="AU51" s="21"/>
      <c r="AV51" s="21"/>
      <c r="AW51" s="21"/>
      <c r="AX51" s="21"/>
      <c r="AY51" s="21"/>
      <c r="AZ51" s="21"/>
      <c r="BA51" s="21"/>
    </row>
    <row r="52" spans="1:53">
      <c r="A52" s="19">
        <v>6375.2646484375</v>
      </c>
      <c r="B52" s="20">
        <v>13.729200000000001</v>
      </c>
      <c r="C52" s="21">
        <v>2260</v>
      </c>
      <c r="D52" s="21"/>
      <c r="E52" s="20">
        <f t="shared" si="0"/>
        <v>1.6019625000000008</v>
      </c>
      <c r="F52" s="22">
        <f t="shared" si="1"/>
        <v>381.375</v>
      </c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8">
        <v>7120</v>
      </c>
      <c r="U52" s="21">
        <v>12.8253</v>
      </c>
      <c r="V52" s="21">
        <v>886</v>
      </c>
      <c r="W52" s="21"/>
      <c r="X52" s="21"/>
      <c r="Y52" s="20">
        <f t="shared" si="11"/>
        <v>1.5387000000000004</v>
      </c>
      <c r="Z52" s="22">
        <f t="shared" si="12"/>
        <v>105.25</v>
      </c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R52" s="21"/>
      <c r="AS52" s="21"/>
      <c r="AT52" s="21"/>
      <c r="AU52" s="21"/>
      <c r="AV52" s="21"/>
      <c r="AW52" s="21"/>
      <c r="AX52" s="21"/>
      <c r="AY52" s="21"/>
      <c r="AZ52" s="21"/>
      <c r="BA52" s="21"/>
    </row>
    <row r="53" spans="1:53">
      <c r="A53" s="19">
        <v>6594.19384765625</v>
      </c>
      <c r="B53" s="20">
        <v>13.882199999999999</v>
      </c>
      <c r="C53" s="21">
        <v>2201</v>
      </c>
      <c r="D53" s="21"/>
      <c r="E53" s="20">
        <f t="shared" si="0"/>
        <v>1.7549624999999995</v>
      </c>
      <c r="F53" s="22">
        <f t="shared" si="1"/>
        <v>322.375</v>
      </c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8">
        <v>7268</v>
      </c>
      <c r="U53" s="21">
        <v>12.258599999999999</v>
      </c>
      <c r="V53" s="21">
        <v>639</v>
      </c>
      <c r="W53" s="21"/>
      <c r="X53" s="21"/>
      <c r="Y53" s="20">
        <f t="shared" si="11"/>
        <v>0.97199999999999953</v>
      </c>
      <c r="Z53" s="22">
        <f t="shared" si="12"/>
        <v>-141.75</v>
      </c>
      <c r="AA53" s="21"/>
      <c r="AB53" s="21"/>
      <c r="AC53" s="21"/>
      <c r="AD53" s="21"/>
      <c r="AE53" s="21"/>
      <c r="AF53" s="21"/>
      <c r="AG53" s="21"/>
      <c r="AH53" s="21"/>
      <c r="AI53" s="21"/>
      <c r="AJ53" s="21"/>
      <c r="AR53" s="21"/>
      <c r="AS53" s="21"/>
      <c r="AT53" s="21"/>
      <c r="AU53" s="21"/>
      <c r="AV53" s="21"/>
      <c r="AW53" s="21"/>
      <c r="AX53" s="21"/>
      <c r="AY53" s="21"/>
      <c r="AZ53" s="21"/>
      <c r="BA53" s="21"/>
    </row>
    <row r="54" spans="1:53">
      <c r="A54" s="19">
        <v>6813.439453125</v>
      </c>
      <c r="B54" s="20">
        <v>13.3439</v>
      </c>
      <c r="C54" s="21">
        <v>2302</v>
      </c>
      <c r="D54" s="21"/>
      <c r="E54" s="20">
        <f t="shared" si="0"/>
        <v>1.2166625</v>
      </c>
      <c r="F54" s="22">
        <f t="shared" si="1"/>
        <v>423.375</v>
      </c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8">
        <v>7415</v>
      </c>
      <c r="U54" s="21">
        <v>11.4247</v>
      </c>
      <c r="V54" s="21">
        <v>952</v>
      </c>
      <c r="W54" s="21"/>
      <c r="X54" s="21"/>
      <c r="Y54" s="20">
        <f t="shared" si="11"/>
        <v>0.13809999999999967</v>
      </c>
      <c r="Z54" s="22">
        <f t="shared" si="12"/>
        <v>171.25</v>
      </c>
      <c r="AA54" s="21"/>
      <c r="AB54" s="21"/>
      <c r="AC54" s="21"/>
      <c r="AD54" s="21"/>
      <c r="AE54" s="21"/>
      <c r="AF54" s="21"/>
      <c r="AG54" s="21"/>
      <c r="AH54" s="21"/>
      <c r="AI54" s="21"/>
      <c r="AJ54" s="21"/>
      <c r="AR54" s="21"/>
      <c r="AS54" s="21"/>
      <c r="AT54" s="21"/>
      <c r="AU54" s="21"/>
      <c r="AV54" s="21"/>
      <c r="AW54" s="21"/>
      <c r="AX54" s="21"/>
      <c r="AY54" s="21"/>
      <c r="AZ54" s="21"/>
      <c r="BA54" s="21"/>
    </row>
    <row r="55" spans="1:53">
      <c r="A55" s="19">
        <v>7032.59033203125</v>
      </c>
      <c r="B55" s="20">
        <v>13.152900000000001</v>
      </c>
      <c r="C55" s="21">
        <v>2074</v>
      </c>
      <c r="D55" s="21"/>
      <c r="E55" s="20">
        <f t="shared" si="0"/>
        <v>1.025662500000001</v>
      </c>
      <c r="F55" s="22">
        <f t="shared" si="1"/>
        <v>195.375</v>
      </c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8">
        <v>7563</v>
      </c>
      <c r="U55" s="21">
        <v>11.755800000000001</v>
      </c>
      <c r="V55" s="21">
        <v>756</v>
      </c>
      <c r="W55" s="21"/>
      <c r="X55" s="21"/>
      <c r="Y55" s="20">
        <f t="shared" si="11"/>
        <v>0.46920000000000073</v>
      </c>
      <c r="Z55" s="22">
        <f t="shared" si="12"/>
        <v>-24.75</v>
      </c>
      <c r="AA55" s="21"/>
      <c r="AB55" s="21"/>
      <c r="AC55" s="21"/>
      <c r="AD55" s="21"/>
      <c r="AE55" s="21"/>
      <c r="AF55" s="21"/>
      <c r="AG55" s="21"/>
      <c r="AH55" s="21"/>
      <c r="AI55" s="21"/>
      <c r="AJ55" s="21"/>
      <c r="AR55" s="21"/>
      <c r="AS55" s="21"/>
      <c r="AT55" s="21"/>
      <c r="AU55" s="21"/>
      <c r="AV55" s="21"/>
      <c r="AW55" s="21"/>
      <c r="AX55" s="21"/>
      <c r="AY55" s="21"/>
      <c r="AZ55" s="21"/>
      <c r="BA55" s="21"/>
    </row>
    <row r="56" spans="1:53">
      <c r="A56" s="19">
        <v>7251.22021484375</v>
      </c>
      <c r="B56" s="20">
        <v>12.523400000000001</v>
      </c>
      <c r="C56" s="21">
        <v>2166</v>
      </c>
      <c r="D56" s="21"/>
      <c r="E56" s="20">
        <f t="shared" si="0"/>
        <v>0.39616250000000086</v>
      </c>
      <c r="F56" s="22">
        <f t="shared" si="1"/>
        <v>287.375</v>
      </c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8">
        <v>7711</v>
      </c>
      <c r="U56" s="21">
        <v>11.263500000000001</v>
      </c>
      <c r="V56" s="21">
        <v>454</v>
      </c>
      <c r="W56" s="21"/>
      <c r="X56" s="21"/>
      <c r="Y56" s="20">
        <f t="shared" si="11"/>
        <v>-2.3099999999999454E-2</v>
      </c>
      <c r="Z56" s="22">
        <f t="shared" si="12"/>
        <v>-326.75</v>
      </c>
      <c r="AA56" s="21"/>
      <c r="AB56" s="21"/>
      <c r="AC56" s="21"/>
      <c r="AD56" s="21"/>
      <c r="AE56" s="21"/>
      <c r="AF56" s="21"/>
      <c r="AG56" s="21"/>
      <c r="AH56" s="21"/>
      <c r="AI56" s="21"/>
      <c r="AJ56" s="21"/>
      <c r="AR56" s="21"/>
      <c r="AS56" s="21"/>
      <c r="AT56" s="21"/>
      <c r="AU56" s="21"/>
      <c r="AV56" s="21"/>
      <c r="AW56" s="21"/>
      <c r="AX56" s="21"/>
      <c r="AY56" s="21"/>
      <c r="AZ56" s="21"/>
      <c r="BA56" s="21"/>
    </row>
    <row r="57" spans="1:53">
      <c r="A57" s="19">
        <v>7468.89794921875</v>
      </c>
      <c r="B57" s="20">
        <v>13.457599999999999</v>
      </c>
      <c r="C57" s="21">
        <v>1990</v>
      </c>
      <c r="D57" s="21"/>
      <c r="E57" s="20">
        <f t="shared" si="0"/>
        <v>1.3303624999999997</v>
      </c>
      <c r="F57" s="22">
        <f t="shared" si="1"/>
        <v>111.375</v>
      </c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8">
        <v>7858</v>
      </c>
      <c r="U57" s="21">
        <v>11.7652</v>
      </c>
      <c r="V57" s="21">
        <v>794</v>
      </c>
      <c r="W57" s="21"/>
      <c r="X57" s="21"/>
      <c r="Y57" s="20">
        <f t="shared" si="11"/>
        <v>0.47860000000000014</v>
      </c>
      <c r="Z57" s="22">
        <f t="shared" si="12"/>
        <v>13.25</v>
      </c>
      <c r="AA57" s="21"/>
      <c r="AB57" s="21"/>
      <c r="AC57" s="21"/>
      <c r="AD57" s="21"/>
      <c r="AE57" s="21"/>
      <c r="AF57" s="21"/>
      <c r="AG57" s="21"/>
      <c r="AH57" s="21"/>
      <c r="AI57" s="21"/>
      <c r="AJ57" s="21"/>
      <c r="AR57" s="21"/>
      <c r="AS57" s="21"/>
      <c r="AT57" s="21"/>
      <c r="AU57" s="21"/>
      <c r="AV57" s="21"/>
      <c r="AW57" s="21"/>
      <c r="AX57" s="21"/>
      <c r="AY57" s="21"/>
      <c r="AZ57" s="21"/>
      <c r="BA57" s="21"/>
    </row>
    <row r="58" spans="1:53">
      <c r="A58" s="19">
        <v>7685.193359375</v>
      </c>
      <c r="B58" s="20">
        <v>13.268800000000001</v>
      </c>
      <c r="C58" s="21">
        <v>2212</v>
      </c>
      <c r="D58" s="21"/>
      <c r="E58" s="20">
        <f t="shared" si="0"/>
        <v>1.1415625000000009</v>
      </c>
      <c r="F58" s="22">
        <f t="shared" si="1"/>
        <v>333.375</v>
      </c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8">
        <v>8006</v>
      </c>
      <c r="U58" s="21">
        <v>10.6676</v>
      </c>
      <c r="V58" s="21">
        <v>855</v>
      </c>
      <c r="W58" s="21"/>
      <c r="X58" s="21"/>
      <c r="Y58" s="20">
        <f t="shared" si="11"/>
        <v>-0.61899999999999977</v>
      </c>
      <c r="Z58" s="22">
        <f t="shared" si="12"/>
        <v>74.25</v>
      </c>
      <c r="AA58" s="21"/>
      <c r="AB58" s="21"/>
      <c r="AC58" s="21"/>
      <c r="AD58" s="21"/>
      <c r="AE58" s="21"/>
      <c r="AF58" s="21"/>
      <c r="AG58" s="21"/>
      <c r="AH58" s="21"/>
      <c r="AI58" s="21"/>
      <c r="AJ58" s="21"/>
      <c r="AR58" s="21"/>
      <c r="AS58" s="21"/>
      <c r="AT58" s="21"/>
      <c r="AU58" s="21"/>
      <c r="AV58" s="21"/>
      <c r="AW58" s="21"/>
      <c r="AX58" s="21"/>
      <c r="AY58" s="21"/>
      <c r="AZ58" s="21"/>
      <c r="BA58" s="21"/>
    </row>
    <row r="59" spans="1:53">
      <c r="A59" s="19">
        <v>7899.681640625</v>
      </c>
      <c r="B59" s="20">
        <v>13.318199999999999</v>
      </c>
      <c r="C59" s="21">
        <v>1920</v>
      </c>
      <c r="D59" s="21"/>
      <c r="E59" s="20">
        <f t="shared" si="0"/>
        <v>1.1909624999999995</v>
      </c>
      <c r="F59" s="22">
        <f t="shared" si="1"/>
        <v>41.375</v>
      </c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8">
        <v>8153</v>
      </c>
      <c r="U59" s="21">
        <v>11.7151</v>
      </c>
      <c r="V59" s="21">
        <v>905</v>
      </c>
      <c r="W59" s="21"/>
      <c r="X59" s="21"/>
      <c r="Y59" s="20">
        <f t="shared" si="11"/>
        <v>0.42849999999999966</v>
      </c>
      <c r="Z59" s="22">
        <f t="shared" si="12"/>
        <v>124.25</v>
      </c>
      <c r="AA59" s="21"/>
      <c r="AB59" s="21"/>
      <c r="AC59" s="21"/>
      <c r="AD59" s="21"/>
      <c r="AE59" s="21"/>
      <c r="AF59" s="21"/>
      <c r="AG59" s="21"/>
      <c r="AH59" s="21"/>
      <c r="AI59" s="21"/>
      <c r="AJ59" s="21"/>
      <c r="AR59" s="21"/>
      <c r="AS59" s="21"/>
      <c r="AT59" s="21"/>
      <c r="AU59" s="21"/>
      <c r="AV59" s="21"/>
      <c r="AW59" s="21"/>
      <c r="AX59" s="21"/>
      <c r="AY59" s="21"/>
      <c r="AZ59" s="21"/>
      <c r="BA59" s="21"/>
    </row>
    <row r="60" spans="1:53">
      <c r="A60" s="19">
        <v>8111.951171875</v>
      </c>
      <c r="B60" s="20">
        <v>12.136900000000001</v>
      </c>
      <c r="C60" s="21">
        <v>2196</v>
      </c>
      <c r="D60" s="21"/>
      <c r="E60" s="20">
        <f t="shared" si="0"/>
        <v>9.6625000000010175E-3</v>
      </c>
      <c r="F60" s="22">
        <f t="shared" si="1"/>
        <v>317.375</v>
      </c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8">
        <v>8301</v>
      </c>
      <c r="U60" s="21">
        <v>11.662800000000001</v>
      </c>
      <c r="V60" s="21">
        <v>488</v>
      </c>
      <c r="W60" s="21"/>
      <c r="X60" s="21"/>
      <c r="Y60" s="20">
        <f t="shared" si="11"/>
        <v>0.37620000000000076</v>
      </c>
      <c r="Z60" s="22">
        <f t="shared" si="12"/>
        <v>-292.75</v>
      </c>
      <c r="AA60" s="21"/>
      <c r="AB60" s="21"/>
      <c r="AC60" s="21"/>
      <c r="AD60" s="21"/>
      <c r="AE60" s="21"/>
      <c r="AF60" s="21"/>
      <c r="AG60" s="21"/>
      <c r="AH60" s="21"/>
      <c r="AI60" s="21"/>
      <c r="AJ60" s="21"/>
      <c r="AR60" s="21"/>
      <c r="AS60" s="21"/>
      <c r="AT60" s="21"/>
      <c r="AU60" s="21"/>
      <c r="AV60" s="21"/>
      <c r="AW60" s="21"/>
      <c r="AX60" s="21"/>
      <c r="AY60" s="21"/>
      <c r="AZ60" s="21"/>
      <c r="BA60" s="21"/>
    </row>
    <row r="61" spans="1:53">
      <c r="A61" s="19">
        <v>8321.61328125</v>
      </c>
      <c r="B61" s="20">
        <v>13.400399999999999</v>
      </c>
      <c r="C61" s="21">
        <v>2096</v>
      </c>
      <c r="D61" s="21"/>
      <c r="E61" s="20">
        <f t="shared" si="0"/>
        <v>1.2731624999999998</v>
      </c>
      <c r="F61" s="22">
        <f t="shared" si="1"/>
        <v>217.375</v>
      </c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8">
        <v>8448</v>
      </c>
      <c r="U61" s="21">
        <v>11.8163</v>
      </c>
      <c r="V61" s="21">
        <v>956</v>
      </c>
      <c r="W61" s="21"/>
      <c r="X61" s="21"/>
      <c r="Y61" s="20">
        <f t="shared" si="11"/>
        <v>0.52970000000000006</v>
      </c>
      <c r="Z61" s="22">
        <f t="shared" si="12"/>
        <v>175.25</v>
      </c>
      <c r="AA61" s="21"/>
      <c r="AB61" s="21"/>
      <c r="AC61" s="21"/>
      <c r="AD61" s="21"/>
      <c r="AE61" s="21"/>
      <c r="AF61" s="21"/>
      <c r="AG61" s="21"/>
      <c r="AH61" s="21"/>
      <c r="AI61" s="21"/>
      <c r="AJ61" s="21"/>
      <c r="AR61" s="21"/>
      <c r="AS61" s="21"/>
      <c r="AT61" s="21"/>
      <c r="AU61" s="21"/>
      <c r="AV61" s="21"/>
      <c r="AW61" s="21"/>
      <c r="AX61" s="21"/>
      <c r="AY61" s="21"/>
      <c r="AZ61" s="21"/>
      <c r="BA61" s="21"/>
    </row>
    <row r="62" spans="1:53">
      <c r="A62" s="19">
        <v>8528.5732421875</v>
      </c>
      <c r="B62" s="20">
        <v>12.739800000000001</v>
      </c>
      <c r="C62" s="21">
        <v>1847</v>
      </c>
      <c r="D62" s="21"/>
      <c r="E62" s="20">
        <f t="shared" si="0"/>
        <v>0.61256250000000101</v>
      </c>
      <c r="F62" s="22">
        <f t="shared" si="1"/>
        <v>-31.625</v>
      </c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8">
        <v>8596</v>
      </c>
      <c r="U62" s="21">
        <v>12.358000000000001</v>
      </c>
      <c r="V62" s="21">
        <v>994</v>
      </c>
      <c r="W62" s="21"/>
      <c r="X62" s="21"/>
      <c r="Y62" s="20">
        <f t="shared" si="11"/>
        <v>1.0714000000000006</v>
      </c>
      <c r="Z62" s="22">
        <f t="shared" si="12"/>
        <v>213.25</v>
      </c>
      <c r="AA62" s="21"/>
      <c r="AB62" s="21"/>
      <c r="AC62" s="21"/>
      <c r="AD62" s="21"/>
      <c r="AE62" s="21"/>
      <c r="AF62" s="21"/>
      <c r="AG62" s="21"/>
      <c r="AH62" s="21"/>
      <c r="AI62" s="21"/>
      <c r="AJ62" s="21"/>
      <c r="AR62" s="21"/>
      <c r="AS62" s="21"/>
      <c r="AT62" s="21"/>
      <c r="AU62" s="21"/>
      <c r="AV62" s="21"/>
      <c r="AW62" s="21"/>
      <c r="AX62" s="21"/>
      <c r="AY62" s="21"/>
      <c r="AZ62" s="21"/>
      <c r="BA62" s="21"/>
    </row>
    <row r="63" spans="1:53">
      <c r="A63" s="19">
        <v>8732.951171875</v>
      </c>
      <c r="B63" s="20">
        <v>12.108499999999999</v>
      </c>
      <c r="C63" s="21">
        <v>1835</v>
      </c>
      <c r="D63" s="21"/>
      <c r="E63" s="20">
        <f t="shared" si="0"/>
        <v>-1.8737500000000296E-2</v>
      </c>
      <c r="F63" s="22">
        <f t="shared" si="1"/>
        <v>-43.625</v>
      </c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8">
        <v>8744</v>
      </c>
      <c r="U63" s="21">
        <v>12.220599999999999</v>
      </c>
      <c r="V63" s="21">
        <v>735</v>
      </c>
      <c r="W63" s="21"/>
      <c r="X63" s="21"/>
      <c r="Y63" s="20">
        <f t="shared" si="11"/>
        <v>0.93399999999999928</v>
      </c>
      <c r="Z63" s="22">
        <f t="shared" si="12"/>
        <v>-45.75</v>
      </c>
      <c r="AA63" s="21"/>
      <c r="AB63" s="21"/>
      <c r="AC63" s="21"/>
      <c r="AD63" s="21"/>
      <c r="AE63" s="21"/>
      <c r="AF63" s="21"/>
      <c r="AG63" s="21"/>
      <c r="AH63" s="21"/>
      <c r="AI63" s="21"/>
      <c r="AJ63" s="21"/>
      <c r="AR63" s="21"/>
      <c r="AS63" s="21"/>
      <c r="AT63" s="21"/>
      <c r="AU63" s="21"/>
      <c r="AV63" s="21"/>
      <c r="AW63" s="21"/>
      <c r="AX63" s="21"/>
      <c r="AY63" s="21"/>
      <c r="AZ63" s="21"/>
      <c r="BA63" s="21"/>
    </row>
    <row r="64" spans="1:53">
      <c r="A64" s="19">
        <v>8934.8671875</v>
      </c>
      <c r="B64" s="20">
        <v>13.3132</v>
      </c>
      <c r="C64" s="21">
        <v>1582</v>
      </c>
      <c r="D64" s="21"/>
      <c r="E64" s="20">
        <f t="shared" si="0"/>
        <v>1.1859625000000005</v>
      </c>
      <c r="F64" s="22">
        <f t="shared" si="1"/>
        <v>-296.625</v>
      </c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8">
        <v>8891</v>
      </c>
      <c r="U64" s="21">
        <v>11.844200000000001</v>
      </c>
      <c r="V64" s="21">
        <v>1062</v>
      </c>
      <c r="W64" s="21"/>
      <c r="X64" s="21"/>
      <c r="Y64" s="20">
        <f t="shared" si="11"/>
        <v>0.55760000000000076</v>
      </c>
      <c r="Z64" s="22">
        <f t="shared" si="12"/>
        <v>281.25</v>
      </c>
      <c r="AA64" s="21"/>
      <c r="AB64" s="21"/>
      <c r="AC64" s="21"/>
      <c r="AD64" s="21"/>
      <c r="AE64" s="21"/>
      <c r="AF64" s="21"/>
      <c r="AG64" s="21"/>
      <c r="AH64" s="21"/>
      <c r="AI64" s="21"/>
      <c r="AJ64" s="21"/>
      <c r="AR64" s="21"/>
      <c r="AS64" s="21"/>
      <c r="AT64" s="21"/>
      <c r="AU64" s="21"/>
      <c r="AV64" s="21"/>
      <c r="AW64" s="21"/>
      <c r="AX64" s="21"/>
      <c r="AY64" s="21"/>
      <c r="AZ64" s="21"/>
      <c r="BA64" s="21"/>
    </row>
    <row r="65" spans="1:53">
      <c r="A65" s="19">
        <v>9134.443359375</v>
      </c>
      <c r="B65" s="20">
        <v>11.71</v>
      </c>
      <c r="C65" s="21">
        <v>1902</v>
      </c>
      <c r="D65" s="21"/>
      <c r="E65" s="20">
        <f t="shared" si="0"/>
        <v>-0.41723749999999882</v>
      </c>
      <c r="F65" s="22">
        <f t="shared" si="1"/>
        <v>23.375</v>
      </c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8">
        <v>9039</v>
      </c>
      <c r="U65" s="21">
        <v>9.9373000000000005</v>
      </c>
      <c r="V65" s="21">
        <v>1055</v>
      </c>
      <c r="W65" s="21"/>
      <c r="X65" s="21"/>
      <c r="Y65" s="20">
        <f t="shared" si="11"/>
        <v>-1.3492999999999995</v>
      </c>
      <c r="Z65" s="22">
        <f t="shared" si="12"/>
        <v>274.25</v>
      </c>
      <c r="AA65" s="21"/>
      <c r="AB65" s="21"/>
      <c r="AC65" s="21"/>
      <c r="AD65" s="21"/>
      <c r="AE65" s="21"/>
      <c r="AF65" s="21"/>
      <c r="AG65" s="21"/>
      <c r="AH65" s="21"/>
      <c r="AI65" s="21"/>
      <c r="AJ65" s="21"/>
      <c r="AR65" s="21"/>
      <c r="AS65" s="21"/>
      <c r="AT65" s="21"/>
      <c r="AU65" s="21"/>
      <c r="AV65" s="21"/>
      <c r="AW65" s="21"/>
      <c r="AX65" s="21"/>
      <c r="AY65" s="21"/>
      <c r="AZ65" s="21"/>
      <c r="BA65" s="21"/>
    </row>
    <row r="66" spans="1:53">
      <c r="A66" s="19">
        <v>9331.7939453125</v>
      </c>
      <c r="B66" s="20">
        <v>12.063599999999999</v>
      </c>
      <c r="C66" s="21">
        <v>1811</v>
      </c>
      <c r="D66" s="21"/>
      <c r="E66" s="20">
        <f t="shared" si="0"/>
        <v>-6.3637500000000458E-2</v>
      </c>
      <c r="F66" s="22">
        <f t="shared" si="1"/>
        <v>-67.625</v>
      </c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8">
        <v>9186</v>
      </c>
      <c r="U66" s="21">
        <v>11.390499999999999</v>
      </c>
      <c r="V66" s="21">
        <v>901</v>
      </c>
      <c r="W66" s="21"/>
      <c r="X66" s="21"/>
      <c r="Y66" s="20">
        <f t="shared" si="11"/>
        <v>0.10389999999999944</v>
      </c>
      <c r="Z66" s="22">
        <f t="shared" si="12"/>
        <v>120.25</v>
      </c>
      <c r="AA66" s="21"/>
      <c r="AB66" s="21"/>
      <c r="AC66" s="21"/>
      <c r="AD66" s="21"/>
      <c r="AE66" s="21"/>
      <c r="AF66" s="21"/>
      <c r="AG66" s="21"/>
      <c r="AH66" s="21"/>
      <c r="AI66" s="21"/>
      <c r="AJ66" s="21"/>
      <c r="AR66" s="21"/>
      <c r="AS66" s="21"/>
      <c r="AT66" s="21"/>
      <c r="AU66" s="21"/>
      <c r="AV66" s="21"/>
      <c r="AW66" s="21"/>
      <c r="AX66" s="21"/>
      <c r="AY66" s="21"/>
      <c r="AZ66" s="21"/>
      <c r="BA66" s="21"/>
    </row>
    <row r="67" spans="1:53">
      <c r="A67" s="19">
        <v>9527.0322265625</v>
      </c>
      <c r="B67" s="20">
        <v>11.6189</v>
      </c>
      <c r="C67" s="21">
        <v>2129</v>
      </c>
      <c r="D67" s="21"/>
      <c r="E67" s="20">
        <f t="shared" si="0"/>
        <v>-0.50833749999999966</v>
      </c>
      <c r="F67" s="22">
        <f t="shared" si="1"/>
        <v>250.375</v>
      </c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8">
        <v>9334</v>
      </c>
      <c r="U67" s="21">
        <v>11.361499999999999</v>
      </c>
      <c r="V67" s="21">
        <v>710</v>
      </c>
      <c r="W67" s="21"/>
      <c r="X67" s="21"/>
      <c r="Y67" s="20">
        <f t="shared" si="11"/>
        <v>7.4899999999999523E-2</v>
      </c>
      <c r="Z67" s="22">
        <f t="shared" si="12"/>
        <v>-70.75</v>
      </c>
      <c r="AA67" s="21"/>
      <c r="AB67" s="21"/>
      <c r="AC67" s="21"/>
      <c r="AD67" s="21"/>
      <c r="AE67" s="21"/>
      <c r="AF67" s="21"/>
      <c r="AG67" s="21"/>
      <c r="AH67" s="21"/>
      <c r="AI67" s="21"/>
      <c r="AJ67" s="21"/>
      <c r="AR67" s="21"/>
      <c r="AS67" s="21"/>
      <c r="AT67" s="21"/>
      <c r="AU67" s="21"/>
      <c r="AV67" s="21"/>
      <c r="AW67" s="21"/>
      <c r="AX67" s="21"/>
      <c r="AY67" s="21"/>
      <c r="AZ67" s="21"/>
      <c r="BA67" s="21"/>
    </row>
    <row r="68" spans="1:53">
      <c r="A68" s="19">
        <v>9720.271484375</v>
      </c>
      <c r="B68" s="20">
        <v>11.668799999999999</v>
      </c>
      <c r="C68" s="21">
        <v>1872</v>
      </c>
      <c r="D68" s="21"/>
      <c r="E68" s="20">
        <f t="shared" ref="E68:E101" si="13">B68-D$3</f>
        <v>-0.4584375000000005</v>
      </c>
      <c r="F68" s="22">
        <f t="shared" ref="F68:F101" si="14">C68-D$6</f>
        <v>-6.625</v>
      </c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8">
        <v>9481</v>
      </c>
      <c r="U68" s="21">
        <v>11.679</v>
      </c>
      <c r="V68" s="21">
        <v>1200</v>
      </c>
      <c r="W68" s="21"/>
      <c r="X68" s="21"/>
      <c r="Y68" s="20">
        <f t="shared" si="11"/>
        <v>0.3924000000000003</v>
      </c>
      <c r="Z68" s="22">
        <f t="shared" si="12"/>
        <v>419.25</v>
      </c>
      <c r="AA68" s="21"/>
      <c r="AB68" s="21"/>
      <c r="AC68" s="21"/>
      <c r="AD68" s="21"/>
      <c r="AE68" s="21"/>
      <c r="AF68" s="21"/>
      <c r="AG68" s="21"/>
      <c r="AH68" s="21"/>
      <c r="AI68" s="21"/>
      <c r="AJ68" s="21"/>
      <c r="AR68" s="21"/>
      <c r="AS68" s="21"/>
      <c r="AT68" s="21"/>
      <c r="AU68" s="21"/>
      <c r="AV68" s="21"/>
      <c r="AW68" s="21"/>
      <c r="AX68" s="21"/>
      <c r="AY68" s="21"/>
      <c r="AZ68" s="21"/>
      <c r="BA68" s="21"/>
    </row>
    <row r="69" spans="1:53">
      <c r="A69" s="19">
        <v>9911.6259765625</v>
      </c>
      <c r="B69" s="20">
        <v>12.273999999999999</v>
      </c>
      <c r="C69" s="21">
        <v>1614</v>
      </c>
      <c r="D69" s="21"/>
      <c r="E69" s="20">
        <f t="shared" si="13"/>
        <v>0.14676249999999946</v>
      </c>
      <c r="F69" s="22">
        <f t="shared" si="14"/>
        <v>-264.625</v>
      </c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8">
        <v>9629</v>
      </c>
      <c r="U69" s="21">
        <v>8.8156999999999996</v>
      </c>
      <c r="V69" s="21">
        <v>920</v>
      </c>
      <c r="W69" s="21"/>
      <c r="X69" s="21"/>
      <c r="Y69" s="20">
        <f t="shared" si="11"/>
        <v>-2.4709000000000003</v>
      </c>
      <c r="Z69" s="22">
        <f t="shared" si="12"/>
        <v>139.25</v>
      </c>
      <c r="AA69" s="21"/>
      <c r="AB69" s="21"/>
      <c r="AC69" s="21"/>
      <c r="AD69" s="21"/>
      <c r="AE69" s="21"/>
      <c r="AF69" s="21"/>
      <c r="AG69" s="21"/>
      <c r="AH69" s="21"/>
      <c r="AI69" s="21"/>
      <c r="AJ69" s="21"/>
      <c r="AR69" s="21"/>
      <c r="AS69" s="21"/>
      <c r="AT69" s="21"/>
      <c r="AU69" s="21"/>
      <c r="AV69" s="21"/>
      <c r="AW69" s="21"/>
      <c r="AX69" s="21"/>
      <c r="AY69" s="21"/>
      <c r="AZ69" s="21"/>
      <c r="BA69" s="21"/>
    </row>
    <row r="70" spans="1:53">
      <c r="A70" s="19">
        <v>10101.2099609375</v>
      </c>
      <c r="B70" s="20">
        <v>10.711399999999999</v>
      </c>
      <c r="C70" s="21">
        <v>1767</v>
      </c>
      <c r="D70" s="21"/>
      <c r="E70" s="20">
        <f t="shared" si="13"/>
        <v>-1.4158375000000003</v>
      </c>
      <c r="F70" s="22">
        <f t="shared" si="14"/>
        <v>-111.625</v>
      </c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8">
        <v>9776</v>
      </c>
      <c r="U70" s="21">
        <v>11.531499999999999</v>
      </c>
      <c r="V70" s="21">
        <v>251</v>
      </c>
      <c r="W70" s="21"/>
      <c r="X70" s="21"/>
      <c r="Y70" s="20">
        <f t="shared" si="11"/>
        <v>0.24489999999999945</v>
      </c>
      <c r="Z70" s="22">
        <f t="shared" si="12"/>
        <v>-529.75</v>
      </c>
      <c r="AA70" s="21"/>
      <c r="AB70" s="21"/>
      <c r="AC70" s="21"/>
      <c r="AD70" s="21"/>
      <c r="AE70" s="21"/>
      <c r="AF70" s="21"/>
      <c r="AG70" s="21"/>
      <c r="AH70" s="21"/>
      <c r="AI70" s="21"/>
      <c r="AJ70" s="21"/>
      <c r="AR70" s="21"/>
      <c r="AS70" s="21"/>
      <c r="AT70" s="21"/>
      <c r="AU70" s="21"/>
      <c r="AV70" s="21"/>
      <c r="AW70" s="21"/>
      <c r="AX70" s="21"/>
      <c r="AY70" s="21"/>
      <c r="AZ70" s="21"/>
      <c r="BA70" s="21"/>
    </row>
    <row r="71" spans="1:53">
      <c r="A71" s="19">
        <v>10289.1357421875</v>
      </c>
      <c r="B71" s="20">
        <v>10.8474</v>
      </c>
      <c r="C71" s="21">
        <v>1954</v>
      </c>
      <c r="D71" s="21"/>
      <c r="E71" s="20">
        <f t="shared" si="13"/>
        <v>-1.2798374999999993</v>
      </c>
      <c r="F71" s="22">
        <f t="shared" si="14"/>
        <v>75.375</v>
      </c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8">
        <v>9924</v>
      </c>
      <c r="U71" s="21">
        <v>10.112</v>
      </c>
      <c r="V71" s="21">
        <v>324</v>
      </c>
      <c r="W71" s="21"/>
      <c r="X71" s="21"/>
      <c r="Y71" s="20">
        <f t="shared" si="11"/>
        <v>-1.1745999999999999</v>
      </c>
      <c r="Z71" s="22">
        <f t="shared" si="12"/>
        <v>-456.75</v>
      </c>
      <c r="AA71" s="21"/>
      <c r="AB71" s="21"/>
      <c r="AC71" s="21"/>
      <c r="AD71" s="21"/>
      <c r="AE71" s="21"/>
      <c r="AF71" s="21"/>
      <c r="AG71" s="21"/>
      <c r="AH71" s="21"/>
      <c r="AI71" s="21"/>
      <c r="AJ71" s="21"/>
      <c r="AR71" s="21"/>
      <c r="AS71" s="21"/>
      <c r="AT71" s="21"/>
      <c r="AU71" s="21"/>
      <c r="AV71" s="21"/>
      <c r="AW71" s="21"/>
      <c r="AX71" s="21"/>
      <c r="AY71" s="21"/>
      <c r="AZ71" s="21"/>
      <c r="BA71" s="21"/>
    </row>
    <row r="72" spans="1:53">
      <c r="A72" s="19">
        <v>10475.517578125</v>
      </c>
      <c r="B72" s="20">
        <v>10.845800000000001</v>
      </c>
      <c r="C72" s="21">
        <v>1780</v>
      </c>
      <c r="D72" s="21"/>
      <c r="E72" s="20">
        <f t="shared" si="13"/>
        <v>-1.2814374999999991</v>
      </c>
      <c r="F72" s="22">
        <f t="shared" si="14"/>
        <v>-98.625</v>
      </c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8">
        <v>10071</v>
      </c>
      <c r="U72" s="21">
        <v>11.898</v>
      </c>
      <c r="V72" s="21">
        <v>394</v>
      </c>
      <c r="W72" s="21"/>
      <c r="X72" s="21"/>
      <c r="Y72" s="20">
        <f t="shared" si="11"/>
        <v>0.61139999999999972</v>
      </c>
      <c r="Z72" s="22">
        <f t="shared" si="12"/>
        <v>-386.75</v>
      </c>
      <c r="AA72" s="21"/>
      <c r="AB72" s="21"/>
      <c r="AC72" s="21"/>
      <c r="AD72" s="21"/>
      <c r="AE72" s="21"/>
      <c r="AF72" s="21"/>
      <c r="AG72" s="21"/>
      <c r="AH72" s="21"/>
      <c r="AI72" s="21"/>
      <c r="AJ72" s="21"/>
      <c r="AR72" s="21"/>
      <c r="AS72" s="21"/>
      <c r="AT72" s="21"/>
      <c r="AU72" s="21"/>
      <c r="AV72" s="21"/>
      <c r="AW72" s="21"/>
      <c r="AX72" s="21"/>
      <c r="AY72" s="21"/>
      <c r="AZ72" s="21"/>
      <c r="BA72" s="21"/>
    </row>
    <row r="73" spans="1:53">
      <c r="A73" s="19">
        <v>10660.46875</v>
      </c>
      <c r="B73" s="20">
        <v>10.5449</v>
      </c>
      <c r="C73" s="21">
        <v>1772</v>
      </c>
      <c r="D73" s="21"/>
      <c r="E73" s="20">
        <f t="shared" si="13"/>
        <v>-1.5823374999999995</v>
      </c>
      <c r="F73" s="22">
        <f t="shared" si="14"/>
        <v>-106.625</v>
      </c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8">
        <v>10366</v>
      </c>
      <c r="U73" s="21">
        <v>9.4065999999999992</v>
      </c>
      <c r="V73" s="21">
        <v>714</v>
      </c>
      <c r="W73" s="21"/>
      <c r="X73" s="21"/>
      <c r="Y73" s="20">
        <f t="shared" si="11"/>
        <v>-1.8800000000000008</v>
      </c>
      <c r="Z73" s="22">
        <f t="shared" si="12"/>
        <v>-66.75</v>
      </c>
      <c r="AA73" s="21"/>
      <c r="AB73" s="21"/>
      <c r="AC73" s="21"/>
      <c r="AD73" s="21"/>
      <c r="AE73" s="21"/>
      <c r="AF73" s="21"/>
      <c r="AG73" s="21"/>
      <c r="AH73" s="21"/>
      <c r="AI73" s="21"/>
      <c r="AJ73" s="21"/>
      <c r="AR73" s="21"/>
      <c r="AS73" s="21"/>
      <c r="AT73" s="21"/>
      <c r="AU73" s="21"/>
      <c r="AV73" s="21"/>
      <c r="AW73" s="21"/>
      <c r="AX73" s="21"/>
      <c r="AY73" s="21"/>
      <c r="AZ73" s="21"/>
      <c r="BA73" s="21"/>
    </row>
    <row r="74" spans="1:53" ht="13" thickBot="1">
      <c r="A74" s="19">
        <v>10844.103515625</v>
      </c>
      <c r="B74" s="20">
        <v>10.7235</v>
      </c>
      <c r="C74" s="21">
        <v>1715</v>
      </c>
      <c r="D74" s="21"/>
      <c r="E74" s="20">
        <f t="shared" si="13"/>
        <v>-1.4037375000000001</v>
      </c>
      <c r="F74" s="22">
        <f t="shared" si="14"/>
        <v>-163.625</v>
      </c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31">
        <v>10514</v>
      </c>
      <c r="U74" s="26">
        <v>10.2103</v>
      </c>
      <c r="V74" s="26">
        <v>283</v>
      </c>
      <c r="W74" s="26"/>
      <c r="X74" s="26"/>
      <c r="Y74" s="25">
        <f t="shared" si="11"/>
        <v>-1.0762999999999998</v>
      </c>
      <c r="Z74" s="27">
        <f t="shared" si="12"/>
        <v>-497.75</v>
      </c>
      <c r="AA74" s="26"/>
      <c r="AB74" s="21"/>
      <c r="AC74" s="21"/>
      <c r="AD74" s="21"/>
      <c r="AE74" s="21"/>
      <c r="AF74" s="21"/>
      <c r="AG74" s="21"/>
      <c r="AH74" s="21"/>
      <c r="AI74" s="21"/>
      <c r="AJ74" s="21"/>
      <c r="AR74" s="21"/>
      <c r="AS74" s="21"/>
      <c r="AT74" s="21"/>
      <c r="AU74" s="21"/>
      <c r="AV74" s="21"/>
      <c r="AW74" s="21"/>
      <c r="AX74" s="21"/>
      <c r="AY74" s="21"/>
      <c r="AZ74" s="21"/>
      <c r="BA74" s="21"/>
    </row>
    <row r="75" spans="1:53">
      <c r="A75" s="19">
        <v>11026.53515625</v>
      </c>
      <c r="B75" s="20">
        <v>10.119999999999999</v>
      </c>
      <c r="C75" s="21">
        <v>1461</v>
      </c>
      <c r="D75" s="21"/>
      <c r="E75" s="20">
        <f t="shared" si="13"/>
        <v>-2.0072375000000005</v>
      </c>
      <c r="F75" s="22">
        <f t="shared" si="14"/>
        <v>-417.625</v>
      </c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AB75" s="21"/>
      <c r="AC75" s="21"/>
      <c r="AD75" s="21"/>
      <c r="AE75" s="21"/>
      <c r="AF75" s="21"/>
      <c r="AG75" s="21"/>
      <c r="AH75" s="21"/>
      <c r="AI75" s="21"/>
      <c r="AJ75" s="21"/>
      <c r="AR75" s="21"/>
      <c r="AS75" s="21"/>
      <c r="AT75" s="21"/>
      <c r="AU75" s="21"/>
      <c r="AV75" s="21"/>
      <c r="AW75" s="21"/>
      <c r="AX75" s="21"/>
      <c r="AY75" s="21"/>
      <c r="AZ75" s="21"/>
      <c r="BA75" s="21"/>
    </row>
    <row r="76" spans="1:53">
      <c r="A76" s="19">
        <v>11207.876953125</v>
      </c>
      <c r="B76" s="20">
        <v>10.0093</v>
      </c>
      <c r="C76" s="21">
        <v>1241</v>
      </c>
      <c r="D76" s="21"/>
      <c r="E76" s="20">
        <f t="shared" si="13"/>
        <v>-2.1179375</v>
      </c>
      <c r="F76" s="22">
        <f t="shared" si="14"/>
        <v>-637.625</v>
      </c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AB76" s="21"/>
      <c r="AC76" s="21"/>
      <c r="AD76" s="21"/>
      <c r="AE76" s="21"/>
      <c r="AF76" s="21"/>
      <c r="AG76" s="21"/>
      <c r="AH76" s="21"/>
      <c r="AI76" s="21"/>
      <c r="AJ76" s="21"/>
      <c r="AR76" s="21"/>
      <c r="AS76" s="21"/>
      <c r="AT76" s="21"/>
      <c r="AU76" s="21"/>
      <c r="AV76" s="21"/>
      <c r="AW76" s="21"/>
      <c r="AX76" s="21"/>
      <c r="AY76" s="21"/>
      <c r="AZ76" s="21"/>
      <c r="BA76" s="21"/>
    </row>
    <row r="77" spans="1:53">
      <c r="A77" s="19">
        <v>11298</v>
      </c>
      <c r="B77" s="20">
        <v>9.8095999999999997</v>
      </c>
      <c r="C77" s="21">
        <v>1567</v>
      </c>
      <c r="D77" s="21"/>
      <c r="E77" s="20">
        <f t="shared" si="13"/>
        <v>-2.3176375</v>
      </c>
      <c r="F77" s="22">
        <f t="shared" si="14"/>
        <v>-311.625</v>
      </c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AB77" s="21"/>
      <c r="AC77" s="21"/>
      <c r="AD77" s="21"/>
      <c r="AE77" s="21"/>
      <c r="AF77" s="21"/>
      <c r="AG77" s="21"/>
      <c r="AH77" s="21"/>
      <c r="AI77" s="21"/>
      <c r="AJ77" s="21"/>
      <c r="AR77" s="21"/>
      <c r="AS77" s="21"/>
      <c r="AT77" s="21"/>
      <c r="AU77" s="21"/>
      <c r="AV77" s="21"/>
      <c r="AW77" s="21"/>
      <c r="AX77" s="21"/>
      <c r="AY77" s="21"/>
      <c r="AZ77" s="21"/>
      <c r="BA77" s="21"/>
    </row>
    <row r="78" spans="1:53">
      <c r="A78" s="19">
        <v>11388.2431640625</v>
      </c>
      <c r="B78" s="20">
        <v>9.0873000000000008</v>
      </c>
      <c r="C78" s="21">
        <v>1593</v>
      </c>
      <c r="D78" s="21"/>
      <c r="E78" s="20">
        <f t="shared" si="13"/>
        <v>-3.0399374999999988</v>
      </c>
      <c r="F78" s="22">
        <f t="shared" si="14"/>
        <v>-285.625</v>
      </c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AB78" s="21"/>
      <c r="AC78" s="21"/>
      <c r="AD78" s="21"/>
      <c r="AE78" s="21"/>
      <c r="AF78" s="21"/>
      <c r="AG78" s="21"/>
      <c r="AH78" s="21"/>
      <c r="AI78" s="21"/>
      <c r="AJ78" s="21"/>
      <c r="AR78" s="21"/>
      <c r="AS78" s="21"/>
      <c r="AT78" s="21"/>
      <c r="AU78" s="21"/>
      <c r="AV78" s="21"/>
      <c r="AW78" s="21"/>
      <c r="AX78" s="21"/>
      <c r="AY78" s="21"/>
      <c r="AZ78" s="21"/>
      <c r="BA78" s="21"/>
    </row>
    <row r="79" spans="1:53">
      <c r="A79" s="19">
        <v>11478</v>
      </c>
      <c r="B79" s="20">
        <v>9.6323000000000008</v>
      </c>
      <c r="C79" s="21">
        <v>1398</v>
      </c>
      <c r="D79" s="21"/>
      <c r="E79" s="20">
        <f t="shared" si="13"/>
        <v>-2.4949374999999989</v>
      </c>
      <c r="F79" s="22">
        <f t="shared" si="14"/>
        <v>-480.625</v>
      </c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AB79" s="21"/>
      <c r="AC79" s="21"/>
      <c r="AD79" s="21"/>
      <c r="AE79" s="21"/>
      <c r="AF79" s="21"/>
      <c r="AG79" s="21"/>
      <c r="AH79" s="21"/>
      <c r="AI79" s="21"/>
      <c r="AJ79" s="21"/>
      <c r="AR79" s="21"/>
      <c r="AS79" s="21"/>
      <c r="AT79" s="21"/>
      <c r="AU79" s="21"/>
      <c r="AV79" s="21"/>
      <c r="AW79" s="21"/>
      <c r="AX79" s="21"/>
      <c r="AY79" s="21"/>
      <c r="AZ79" s="21"/>
      <c r="BA79" s="21"/>
    </row>
    <row r="80" spans="1:53">
      <c r="A80" s="19">
        <v>11567.7470703125</v>
      </c>
      <c r="B80" s="20">
        <v>10.2119</v>
      </c>
      <c r="C80" s="21">
        <v>1540</v>
      </c>
      <c r="D80" s="21"/>
      <c r="E80" s="20">
        <f t="shared" si="13"/>
        <v>-1.9153374999999997</v>
      </c>
      <c r="F80" s="22">
        <f t="shared" si="14"/>
        <v>-338.625</v>
      </c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AB80" s="21"/>
      <c r="AC80" s="21"/>
      <c r="AD80" s="21"/>
      <c r="AE80" s="21"/>
      <c r="AF80" s="21"/>
      <c r="AG80" s="21"/>
      <c r="AH80" s="21"/>
      <c r="AI80" s="21"/>
      <c r="AJ80" s="21"/>
      <c r="AR80" s="21"/>
      <c r="AS80" s="21"/>
      <c r="AT80" s="21"/>
      <c r="AU80" s="21"/>
      <c r="AV80" s="21"/>
      <c r="AW80" s="21"/>
      <c r="AX80" s="21"/>
      <c r="AY80" s="21"/>
      <c r="AZ80" s="21"/>
      <c r="BA80" s="21"/>
    </row>
    <row r="81" spans="1:53">
      <c r="A81" s="19">
        <v>11657.2109375</v>
      </c>
      <c r="B81" s="20">
        <v>8.0822000000000003</v>
      </c>
      <c r="C81" s="21">
        <v>1087</v>
      </c>
      <c r="D81" s="21"/>
      <c r="E81" s="20">
        <f t="shared" si="13"/>
        <v>-4.0450374999999994</v>
      </c>
      <c r="F81" s="22">
        <f t="shared" si="14"/>
        <v>-791.625</v>
      </c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AB81" s="21"/>
      <c r="AC81" s="21"/>
      <c r="AD81" s="21"/>
      <c r="AE81" s="21"/>
      <c r="AF81" s="21"/>
      <c r="AG81" s="21"/>
      <c r="AH81" s="21"/>
      <c r="AI81" s="21"/>
      <c r="AJ81" s="21"/>
      <c r="AR81" s="21"/>
      <c r="AS81" s="21"/>
      <c r="AT81" s="21"/>
      <c r="AU81" s="21"/>
      <c r="AV81" s="21"/>
      <c r="AW81" s="21"/>
      <c r="AX81" s="21"/>
      <c r="AY81" s="21"/>
      <c r="AZ81" s="21"/>
      <c r="BA81" s="21"/>
    </row>
    <row r="82" spans="1:53">
      <c r="A82" s="19">
        <v>11746.501953125</v>
      </c>
      <c r="B82" s="20">
        <v>8.1113999999999997</v>
      </c>
      <c r="C82" s="21">
        <v>1112</v>
      </c>
      <c r="D82" s="21"/>
      <c r="E82" s="20">
        <f t="shared" si="13"/>
        <v>-4.0158374999999999</v>
      </c>
      <c r="F82" s="22">
        <f t="shared" si="14"/>
        <v>-766.625</v>
      </c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AB82" s="21"/>
      <c r="AC82" s="21"/>
      <c r="AD82" s="21"/>
      <c r="AE82" s="21"/>
      <c r="AF82" s="21"/>
      <c r="AG82" s="21"/>
      <c r="AH82" s="21"/>
      <c r="AI82" s="21"/>
      <c r="AJ82" s="21"/>
      <c r="AR82" s="21"/>
      <c r="AS82" s="21"/>
      <c r="AT82" s="21"/>
      <c r="AU82" s="21"/>
      <c r="AV82" s="21"/>
      <c r="AW82" s="21"/>
      <c r="AX82" s="21"/>
      <c r="AY82" s="21"/>
      <c r="AZ82" s="21"/>
      <c r="BA82" s="21"/>
    </row>
    <row r="83" spans="1:53">
      <c r="A83" s="19">
        <v>11835.6337890625</v>
      </c>
      <c r="B83" s="20">
        <v>8.3732000000000006</v>
      </c>
      <c r="C83" s="21">
        <v>852</v>
      </c>
      <c r="D83" s="21"/>
      <c r="E83" s="20">
        <f t="shared" si="13"/>
        <v>-3.754037499999999</v>
      </c>
      <c r="F83" s="22">
        <f t="shared" si="14"/>
        <v>-1026.625</v>
      </c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AB83" s="21"/>
      <c r="AC83" s="21"/>
      <c r="AD83" s="21"/>
      <c r="AE83" s="21"/>
      <c r="AF83" s="21"/>
      <c r="AG83" s="21"/>
      <c r="AH83" s="21"/>
      <c r="AI83" s="21"/>
      <c r="AJ83" s="21"/>
      <c r="AR83" s="21"/>
      <c r="AS83" s="21"/>
      <c r="AT83" s="21"/>
      <c r="AU83" s="21"/>
      <c r="AV83" s="21"/>
      <c r="AW83" s="21"/>
      <c r="AX83" s="21"/>
      <c r="AY83" s="21"/>
      <c r="AZ83" s="21"/>
      <c r="BA83" s="21"/>
    </row>
    <row r="84" spans="1:53">
      <c r="A84" s="19">
        <v>11924.6181640625</v>
      </c>
      <c r="B84" s="20">
        <v>8.6334</v>
      </c>
      <c r="C84" s="21">
        <v>603</v>
      </c>
      <c r="D84" s="21"/>
      <c r="E84" s="20">
        <f t="shared" si="13"/>
        <v>-3.4938374999999997</v>
      </c>
      <c r="F84" s="22">
        <f t="shared" si="14"/>
        <v>-1275.625</v>
      </c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AB84" s="21"/>
      <c r="AC84" s="21"/>
      <c r="AD84" s="21"/>
      <c r="AE84" s="21"/>
      <c r="AF84" s="21"/>
      <c r="AG84" s="21"/>
      <c r="AH84" s="21"/>
      <c r="AI84" s="21"/>
      <c r="AJ84" s="21"/>
      <c r="AR84" s="21"/>
      <c r="AS84" s="21"/>
      <c r="AT84" s="21"/>
      <c r="AU84" s="21"/>
      <c r="AV84" s="21"/>
      <c r="AW84" s="21"/>
      <c r="AX84" s="21"/>
      <c r="AY84" s="21"/>
      <c r="AZ84" s="21"/>
      <c r="BA84" s="21"/>
    </row>
    <row r="85" spans="1:53">
      <c r="A85" s="19">
        <v>12013.4658203125</v>
      </c>
      <c r="B85" s="20">
        <v>7.3150000000000004</v>
      </c>
      <c r="C85" s="21">
        <v>956</v>
      </c>
      <c r="D85" s="21"/>
      <c r="E85" s="20">
        <f t="shared" si="13"/>
        <v>-4.8122374999999993</v>
      </c>
      <c r="F85" s="22">
        <f t="shared" si="14"/>
        <v>-922.625</v>
      </c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AB85" s="21"/>
      <c r="AC85" s="21"/>
      <c r="AD85" s="21"/>
      <c r="AE85" s="21"/>
      <c r="AF85" s="21"/>
      <c r="AG85" s="21"/>
      <c r="AH85" s="21"/>
      <c r="AI85" s="21"/>
      <c r="AJ85" s="21"/>
      <c r="AR85" s="21"/>
      <c r="AS85" s="21"/>
      <c r="AT85" s="21"/>
      <c r="AU85" s="21"/>
      <c r="AV85" s="21"/>
      <c r="AW85" s="21"/>
      <c r="AX85" s="21"/>
      <c r="AY85" s="21"/>
      <c r="AZ85" s="21"/>
      <c r="BA85" s="21"/>
    </row>
    <row r="86" spans="1:53">
      <c r="A86" s="19">
        <v>12146.5029296875</v>
      </c>
      <c r="B86" s="20">
        <v>8.3554999999999993</v>
      </c>
      <c r="C86" s="21">
        <v>490</v>
      </c>
      <c r="D86" s="21"/>
      <c r="E86" s="20">
        <f t="shared" si="13"/>
        <v>-3.7717375000000004</v>
      </c>
      <c r="F86" s="22">
        <f t="shared" si="14"/>
        <v>-1388.625</v>
      </c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AB86" s="21"/>
      <c r="AC86" s="21"/>
      <c r="AD86" s="21"/>
      <c r="AE86" s="21"/>
      <c r="AF86" s="21"/>
      <c r="AG86" s="21"/>
      <c r="AH86" s="21"/>
      <c r="AI86" s="21"/>
      <c r="AJ86" s="21"/>
      <c r="AR86" s="21"/>
      <c r="AS86" s="21"/>
      <c r="AT86" s="21"/>
      <c r="AU86" s="21"/>
      <c r="AV86" s="21"/>
      <c r="AW86" s="21"/>
      <c r="AX86" s="21"/>
      <c r="AY86" s="21"/>
      <c r="AZ86" s="21"/>
      <c r="BA86" s="21"/>
    </row>
    <row r="87" spans="1:53">
      <c r="A87" s="19">
        <v>12190.791015625</v>
      </c>
      <c r="B87" s="20">
        <v>8.2568000000000001</v>
      </c>
      <c r="C87" s="21">
        <v>621</v>
      </c>
      <c r="D87" s="21"/>
      <c r="E87" s="20">
        <f t="shared" si="13"/>
        <v>-3.8704374999999995</v>
      </c>
      <c r="F87" s="22">
        <f t="shared" si="14"/>
        <v>-1257.625</v>
      </c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AB87" s="21"/>
      <c r="AC87" s="21"/>
      <c r="AD87" s="21"/>
      <c r="AE87" s="21"/>
      <c r="AF87" s="21"/>
      <c r="AG87" s="21"/>
      <c r="AH87" s="21"/>
      <c r="AI87" s="21"/>
      <c r="AJ87" s="21"/>
      <c r="AR87" s="21"/>
      <c r="AS87" s="21"/>
      <c r="AT87" s="21"/>
      <c r="AU87" s="21"/>
      <c r="AV87" s="21"/>
      <c r="AW87" s="21"/>
      <c r="AX87" s="21"/>
      <c r="AY87" s="21"/>
      <c r="AZ87" s="21"/>
      <c r="BA87" s="21"/>
    </row>
    <row r="88" spans="1:53">
      <c r="A88" s="19">
        <v>12279.2890625</v>
      </c>
      <c r="B88" s="20">
        <v>9.1891999999999996</v>
      </c>
      <c r="C88" s="21">
        <v>1321</v>
      </c>
      <c r="D88" s="21"/>
      <c r="E88" s="20">
        <f t="shared" si="13"/>
        <v>-2.9380375000000001</v>
      </c>
      <c r="F88" s="22">
        <f t="shared" si="14"/>
        <v>-557.625</v>
      </c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AB88" s="21"/>
      <c r="AC88" s="21"/>
      <c r="AD88" s="21"/>
      <c r="AE88" s="21"/>
      <c r="AF88" s="21"/>
      <c r="AG88" s="21"/>
      <c r="AH88" s="21"/>
      <c r="AI88" s="21"/>
      <c r="AJ88" s="21"/>
      <c r="AR88" s="21"/>
      <c r="AS88" s="21"/>
      <c r="AT88" s="21"/>
      <c r="AU88" s="21"/>
      <c r="AV88" s="21"/>
      <c r="AW88" s="21"/>
      <c r="AX88" s="21"/>
      <c r="AY88" s="21"/>
      <c r="AZ88" s="21"/>
      <c r="BA88" s="21"/>
    </row>
    <row r="89" spans="1:53">
      <c r="A89" s="19">
        <v>12285</v>
      </c>
      <c r="B89" s="20">
        <v>8.6819000000000006</v>
      </c>
      <c r="C89" s="21">
        <v>935</v>
      </c>
      <c r="D89" s="21"/>
      <c r="E89" s="20">
        <f t="shared" si="13"/>
        <v>-3.4453374999999991</v>
      </c>
      <c r="F89" s="22">
        <f t="shared" si="14"/>
        <v>-943.625</v>
      </c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AB89" s="21"/>
      <c r="AC89" s="21"/>
      <c r="AD89" s="21"/>
      <c r="AE89" s="21"/>
      <c r="AF89" s="21"/>
      <c r="AG89" s="21"/>
      <c r="AH89" s="21"/>
      <c r="AI89" s="21"/>
      <c r="AJ89" s="21"/>
      <c r="AR89" s="21"/>
      <c r="AS89" s="21"/>
      <c r="AT89" s="21"/>
      <c r="AU89" s="21"/>
      <c r="AV89" s="21"/>
      <c r="AW89" s="21"/>
      <c r="AX89" s="21"/>
      <c r="AY89" s="21"/>
      <c r="AZ89" s="21"/>
      <c r="BA89" s="21"/>
    </row>
    <row r="90" spans="1:53">
      <c r="A90" s="19">
        <v>12984</v>
      </c>
      <c r="B90" s="20">
        <v>6.9847999999999999</v>
      </c>
      <c r="C90" s="21">
        <v>1147</v>
      </c>
      <c r="D90" s="21"/>
      <c r="E90" s="20">
        <f t="shared" si="13"/>
        <v>-5.1424374999999998</v>
      </c>
      <c r="F90" s="22">
        <f t="shared" si="14"/>
        <v>-731.625</v>
      </c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AB90" s="21"/>
      <c r="AC90" s="21"/>
      <c r="AD90" s="21"/>
      <c r="AE90" s="21"/>
      <c r="AF90" s="21"/>
      <c r="AG90" s="21"/>
      <c r="AH90" s="21"/>
      <c r="AI90" s="21"/>
      <c r="AJ90" s="21"/>
      <c r="AR90" s="21"/>
      <c r="AS90" s="21"/>
      <c r="AT90" s="21"/>
      <c r="AU90" s="21"/>
      <c r="AV90" s="21"/>
      <c r="AW90" s="21"/>
      <c r="AX90" s="21"/>
      <c r="AY90" s="21"/>
      <c r="AZ90" s="21"/>
      <c r="BA90" s="21"/>
    </row>
    <row r="91" spans="1:53">
      <c r="A91" s="19">
        <v>13028.703125</v>
      </c>
      <c r="B91" s="20">
        <v>9.1341999999999999</v>
      </c>
      <c r="C91" s="21">
        <v>990</v>
      </c>
      <c r="D91" s="21"/>
      <c r="E91" s="20">
        <f t="shared" si="13"/>
        <v>-2.9930374999999998</v>
      </c>
      <c r="F91" s="22">
        <f t="shared" si="14"/>
        <v>-888.625</v>
      </c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AB91" s="21"/>
      <c r="AC91" s="21"/>
      <c r="AD91" s="21"/>
      <c r="AE91" s="21"/>
      <c r="AF91" s="21"/>
      <c r="AG91" s="21"/>
      <c r="AH91" s="21"/>
      <c r="AI91" s="21"/>
      <c r="AJ91" s="21"/>
      <c r="AR91" s="21"/>
      <c r="AS91" s="21"/>
      <c r="AT91" s="21"/>
      <c r="AU91" s="21"/>
      <c r="AV91" s="21"/>
      <c r="AW91" s="21"/>
      <c r="AX91" s="21"/>
      <c r="AY91" s="21"/>
      <c r="AZ91" s="21"/>
      <c r="BA91" s="21"/>
    </row>
    <row r="92" spans="1:53">
      <c r="A92" s="19">
        <v>13160.7119140625</v>
      </c>
      <c r="B92" s="20">
        <v>8.5813000000000006</v>
      </c>
      <c r="C92" s="21">
        <v>1094</v>
      </c>
      <c r="D92" s="21"/>
      <c r="E92" s="20">
        <f t="shared" si="13"/>
        <v>-3.5459374999999991</v>
      </c>
      <c r="F92" s="22">
        <f t="shared" si="14"/>
        <v>-784.625</v>
      </c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AB92" s="21"/>
      <c r="AC92" s="21"/>
      <c r="AD92" s="21"/>
      <c r="AE92" s="21"/>
      <c r="AF92" s="21"/>
      <c r="AG92" s="21"/>
      <c r="AH92" s="21"/>
      <c r="AI92" s="21"/>
      <c r="AJ92" s="21"/>
      <c r="AR92" s="21"/>
      <c r="AS92" s="21"/>
      <c r="AT92" s="21"/>
      <c r="AU92" s="21"/>
      <c r="AV92" s="21"/>
      <c r="AW92" s="21"/>
      <c r="AX92" s="21"/>
      <c r="AY92" s="21"/>
      <c r="AZ92" s="21"/>
      <c r="BA92" s="21"/>
    </row>
    <row r="93" spans="1:53">
      <c r="A93" s="19">
        <v>13248.7177734375</v>
      </c>
      <c r="B93" s="20">
        <v>8.2051999999999996</v>
      </c>
      <c r="C93" s="21">
        <v>1013</v>
      </c>
      <c r="D93" s="21"/>
      <c r="E93" s="20">
        <f t="shared" si="13"/>
        <v>-3.9220375000000001</v>
      </c>
      <c r="F93" s="22">
        <f t="shared" si="14"/>
        <v>-865.625</v>
      </c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AB93" s="21"/>
      <c r="AC93" s="21"/>
      <c r="AD93" s="21"/>
      <c r="AE93" s="21"/>
      <c r="AF93" s="21"/>
      <c r="AG93" s="21"/>
      <c r="AH93" s="21"/>
      <c r="AI93" s="21"/>
      <c r="AJ93" s="21"/>
      <c r="AR93" s="21"/>
      <c r="AS93" s="21"/>
      <c r="AT93" s="21"/>
      <c r="AU93" s="21"/>
      <c r="AV93" s="21"/>
      <c r="AW93" s="21"/>
      <c r="AX93" s="21"/>
      <c r="AY93" s="21"/>
      <c r="AZ93" s="21"/>
      <c r="BA93" s="21"/>
    </row>
    <row r="94" spans="1:53">
      <c r="A94" s="19">
        <v>13336.72265625</v>
      </c>
      <c r="B94" s="20">
        <v>8.0282</v>
      </c>
      <c r="C94" s="21">
        <v>1067</v>
      </c>
      <c r="D94" s="21"/>
      <c r="E94" s="20">
        <f t="shared" si="13"/>
        <v>-4.0990374999999997</v>
      </c>
      <c r="F94" s="22">
        <f t="shared" si="14"/>
        <v>-811.625</v>
      </c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AB94" s="21"/>
      <c r="AC94" s="21"/>
      <c r="AD94" s="21"/>
      <c r="AE94" s="21"/>
      <c r="AF94" s="21"/>
      <c r="AG94" s="21"/>
      <c r="AH94" s="21"/>
      <c r="AI94" s="21"/>
      <c r="AJ94" s="21"/>
      <c r="AR94" s="21"/>
      <c r="AS94" s="21"/>
      <c r="AT94" s="21"/>
      <c r="AU94" s="21"/>
      <c r="AV94" s="21"/>
      <c r="AW94" s="21"/>
      <c r="AX94" s="21"/>
      <c r="AY94" s="21"/>
      <c r="AZ94" s="21"/>
      <c r="BA94" s="21"/>
    </row>
    <row r="95" spans="1:53">
      <c r="A95" s="19">
        <v>13424.728515625</v>
      </c>
      <c r="B95" s="20">
        <v>8.2922999999999991</v>
      </c>
      <c r="C95" s="21">
        <v>1099</v>
      </c>
      <c r="D95" s="21"/>
      <c r="E95" s="20">
        <f t="shared" si="13"/>
        <v>-3.8349375000000006</v>
      </c>
      <c r="F95" s="22">
        <f t="shared" si="14"/>
        <v>-779.625</v>
      </c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AB95" s="21"/>
      <c r="AC95" s="21"/>
      <c r="AD95" s="21"/>
      <c r="AE95" s="21"/>
      <c r="AF95" s="21"/>
      <c r="AG95" s="21"/>
      <c r="AH95" s="21"/>
      <c r="AI95" s="21"/>
      <c r="AJ95" s="21"/>
      <c r="AR95" s="21"/>
      <c r="AS95" s="21"/>
      <c r="AT95" s="21"/>
      <c r="AU95" s="21"/>
      <c r="AV95" s="21"/>
      <c r="AW95" s="21"/>
      <c r="AX95" s="21"/>
      <c r="AY95" s="21"/>
      <c r="AZ95" s="21"/>
      <c r="BA95" s="21"/>
    </row>
    <row r="96" spans="1:53">
      <c r="A96" s="19">
        <v>13468.7314453125</v>
      </c>
      <c r="B96" s="20">
        <v>7.4013999999999998</v>
      </c>
      <c r="C96" s="21">
        <v>1227</v>
      </c>
      <c r="D96" s="21"/>
      <c r="E96" s="20">
        <f t="shared" si="13"/>
        <v>-4.7258374999999999</v>
      </c>
      <c r="F96" s="22">
        <f t="shared" si="14"/>
        <v>-651.625</v>
      </c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AB96" s="21"/>
      <c r="AC96" s="21"/>
      <c r="AD96" s="21"/>
      <c r="AE96" s="21"/>
      <c r="AF96" s="21"/>
      <c r="AG96" s="21"/>
      <c r="AH96" s="21"/>
      <c r="AI96" s="21"/>
      <c r="AJ96" s="21"/>
      <c r="AR96" s="21"/>
      <c r="AS96" s="21"/>
      <c r="AT96" s="21"/>
      <c r="AU96" s="21"/>
      <c r="AV96" s="21"/>
      <c r="AW96" s="21"/>
      <c r="AX96" s="21"/>
      <c r="AY96" s="21"/>
      <c r="AZ96" s="21"/>
      <c r="BA96" s="21"/>
    </row>
    <row r="97" spans="1:53">
      <c r="A97" s="19">
        <v>13600.740234375</v>
      </c>
      <c r="B97" s="20">
        <v>8.0004000000000008</v>
      </c>
      <c r="C97" s="21">
        <v>1265</v>
      </c>
      <c r="D97" s="21"/>
      <c r="E97" s="20">
        <f t="shared" si="13"/>
        <v>-4.1268374999999988</v>
      </c>
      <c r="F97" s="22">
        <f t="shared" si="14"/>
        <v>-613.625</v>
      </c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AB97" s="21"/>
      <c r="AC97" s="21"/>
      <c r="AD97" s="21"/>
      <c r="AE97" s="21"/>
      <c r="AF97" s="21"/>
      <c r="AG97" s="21"/>
      <c r="AH97" s="21"/>
      <c r="AI97" s="21"/>
      <c r="AJ97" s="21"/>
      <c r="AR97" s="21"/>
      <c r="AS97" s="21"/>
      <c r="AT97" s="21"/>
      <c r="AU97" s="21"/>
      <c r="AV97" s="21"/>
      <c r="AW97" s="21"/>
      <c r="AX97" s="21"/>
      <c r="AY97" s="21"/>
      <c r="AZ97" s="21"/>
      <c r="BA97" s="21"/>
    </row>
    <row r="98" spans="1:53">
      <c r="A98" s="19">
        <v>13688.7451171875</v>
      </c>
      <c r="B98" s="20">
        <v>9.7542000000000009</v>
      </c>
      <c r="C98" s="21">
        <v>1380</v>
      </c>
      <c r="D98" s="21"/>
      <c r="E98" s="20">
        <f t="shared" si="13"/>
        <v>-2.3730374999999988</v>
      </c>
      <c r="F98" s="22">
        <f t="shared" si="14"/>
        <v>-498.625</v>
      </c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AB98" s="21"/>
      <c r="AC98" s="21"/>
      <c r="AD98" s="21"/>
      <c r="AE98" s="21"/>
      <c r="AF98" s="21"/>
      <c r="AG98" s="21"/>
      <c r="AH98" s="21"/>
      <c r="AI98" s="21"/>
      <c r="AJ98" s="21"/>
      <c r="AR98" s="21"/>
      <c r="AS98" s="21"/>
      <c r="AT98" s="21"/>
      <c r="AU98" s="21"/>
      <c r="AV98" s="21"/>
      <c r="AW98" s="21"/>
      <c r="AX98" s="21"/>
      <c r="AY98" s="21"/>
      <c r="AZ98" s="21"/>
      <c r="BA98" s="21"/>
    </row>
    <row r="99" spans="1:53">
      <c r="A99" s="19">
        <v>13820.75390625</v>
      </c>
      <c r="B99" s="20">
        <v>7.8445999999999998</v>
      </c>
      <c r="C99" s="21">
        <v>1416</v>
      </c>
      <c r="D99" s="21"/>
      <c r="E99" s="20">
        <f t="shared" si="13"/>
        <v>-4.2826374999999999</v>
      </c>
      <c r="F99" s="22">
        <f t="shared" si="14"/>
        <v>-462.625</v>
      </c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AB99" s="21"/>
      <c r="AC99" s="21"/>
      <c r="AD99" s="21"/>
      <c r="AE99" s="21"/>
      <c r="AF99" s="21"/>
      <c r="AG99" s="21"/>
      <c r="AH99" s="21"/>
      <c r="AI99" s="21"/>
      <c r="AJ99" s="21"/>
      <c r="AR99" s="21"/>
      <c r="AS99" s="21"/>
      <c r="AT99" s="21"/>
      <c r="AU99" s="21"/>
      <c r="AV99" s="21"/>
      <c r="AW99" s="21"/>
      <c r="AX99" s="21"/>
      <c r="AY99" s="21"/>
      <c r="AZ99" s="21"/>
      <c r="BA99" s="21"/>
    </row>
    <row r="100" spans="1:53">
      <c r="A100" s="19">
        <v>13952.7626953125</v>
      </c>
      <c r="B100" s="20">
        <v>8.6948000000000008</v>
      </c>
      <c r="C100" s="21">
        <v>951</v>
      </c>
      <c r="D100" s="21"/>
      <c r="E100" s="20">
        <f t="shared" si="13"/>
        <v>-3.4324374999999989</v>
      </c>
      <c r="F100" s="22">
        <f t="shared" si="14"/>
        <v>-927.625</v>
      </c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AB100" s="21"/>
      <c r="AC100" s="21"/>
      <c r="AD100" s="21"/>
      <c r="AE100" s="21"/>
      <c r="AF100" s="21"/>
      <c r="AG100" s="21"/>
      <c r="AH100" s="21"/>
      <c r="AI100" s="21"/>
      <c r="AJ100" s="21"/>
      <c r="AR100" s="21"/>
      <c r="AS100" s="21"/>
      <c r="AT100" s="21"/>
      <c r="AU100" s="21"/>
      <c r="AV100" s="21"/>
      <c r="AW100" s="21"/>
      <c r="AX100" s="21"/>
      <c r="AY100" s="21"/>
      <c r="AZ100" s="21"/>
      <c r="BA100" s="21"/>
    </row>
    <row r="101" spans="1:53" ht="13" thickBot="1">
      <c r="A101" s="24">
        <v>14040.767578125</v>
      </c>
      <c r="B101" s="25">
        <v>8.7291000000000007</v>
      </c>
      <c r="C101" s="26">
        <v>1181</v>
      </c>
      <c r="D101" s="26"/>
      <c r="E101" s="25">
        <f t="shared" si="13"/>
        <v>-3.3981374999999989</v>
      </c>
      <c r="F101" s="27">
        <f t="shared" si="14"/>
        <v>-697.625</v>
      </c>
      <c r="G101" s="26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AB101" s="21"/>
      <c r="AC101" s="21"/>
      <c r="AD101" s="21"/>
      <c r="AE101" s="21"/>
      <c r="AF101" s="21"/>
      <c r="AG101" s="21"/>
      <c r="AH101" s="21"/>
      <c r="AI101" s="21"/>
      <c r="AJ101" s="21"/>
      <c r="AR101" s="21"/>
      <c r="AS101" s="21"/>
      <c r="AT101" s="21"/>
      <c r="AU101" s="21"/>
      <c r="AV101" s="21"/>
      <c r="AW101" s="21"/>
      <c r="AX101" s="21"/>
      <c r="AY101" s="21"/>
      <c r="AZ101" s="21"/>
      <c r="BA101" s="21"/>
    </row>
    <row r="102" spans="1:53">
      <c r="A102" s="3"/>
    </row>
    <row r="103" spans="1:53">
      <c r="A103" s="3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Oykjamyra</vt:lpstr>
      <vt:lpstr>Dalmutladdo</vt:lpstr>
      <vt:lpstr>Barheivatn</vt:lpstr>
      <vt:lpstr>latlon</vt:lpstr>
      <vt:lpstr>all_prepared</vt:lpstr>
    </vt:vector>
  </TitlesOfParts>
  <Company>Botanisk institutt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 Elisabeth Bjune</dc:creator>
  <cp:lastModifiedBy>Jed O. Kaplan</cp:lastModifiedBy>
  <cp:lastPrinted>2002-11-15T16:23:49Z</cp:lastPrinted>
  <dcterms:created xsi:type="dcterms:W3CDTF">2002-11-15T16:07:27Z</dcterms:created>
  <dcterms:modified xsi:type="dcterms:W3CDTF">2012-10-17T10:26:04Z</dcterms:modified>
</cp:coreProperties>
</file>