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"/>
    </mc:Choice>
  </mc:AlternateContent>
  <xr:revisionPtr revIDLastSave="0" documentId="13_ncr:1_{0484659C-6D3F-4E8D-B91D-CD303A1AA54D}" xr6:coauthVersionLast="47" xr6:coauthVersionMax="47" xr10:uidLastSave="{00000000-0000-0000-0000-000000000000}"/>
  <bookViews>
    <workbookView visibility="hidden" minimized="1" xWindow="2940" yWindow="2352" windowWidth="17280" windowHeight="8880" xr2:uid="{7A1AF197-6D99-47DD-86E4-115774CD5D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5" i="1" l="1"/>
  <c r="G7" i="1"/>
  <c r="G12" i="1" s="1"/>
  <c r="G4" i="1"/>
  <c r="F4" i="1"/>
  <c r="G6" i="1" s="1"/>
  <c r="G9" i="1" s="1"/>
  <c r="G13" i="1" l="1"/>
  <c r="G16" i="1" s="1"/>
  <c r="I16" i="1" s="1"/>
  <c r="K16" i="1" s="1"/>
  <c r="G14" i="1"/>
  <c r="G11" i="1"/>
  <c r="G10" i="1"/>
  <c r="G15" i="1" s="1"/>
  <c r="I15" i="1" s="1"/>
  <c r="K15" i="1" s="1"/>
  <c r="G18" i="1"/>
</calcChain>
</file>

<file path=xl/sharedStrings.xml><?xml version="1.0" encoding="utf-8"?>
<sst xmlns="http://schemas.openxmlformats.org/spreadsheetml/2006/main" count="32" uniqueCount="26">
  <si>
    <t>Konversi Satuan Berat</t>
  </si>
  <si>
    <t>Ramalan Transaksi</t>
  </si>
  <si>
    <t>Biaya pemesanan K1</t>
  </si>
  <si>
    <t>Biaya pemesanan kategori K2</t>
  </si>
  <si>
    <t>Ramalan Transaksi K1 konversi kg</t>
  </si>
  <si>
    <t>Ramalan Transaksi K2 konversi kg</t>
  </si>
  <si>
    <t>K1</t>
  </si>
  <si>
    <t>K2</t>
  </si>
  <si>
    <t>EOQ</t>
  </si>
  <si>
    <t>EOQ K1</t>
  </si>
  <si>
    <t>Total Biaya Penyimpanan</t>
  </si>
  <si>
    <t>EOQ K2</t>
  </si>
  <si>
    <t>kg</t>
  </si>
  <si>
    <t>rupiah/kg</t>
  </si>
  <si>
    <t>Rincian Biaya Pemesanan</t>
  </si>
  <si>
    <t>Biaya Penyimpanan K1</t>
  </si>
  <si>
    <t>Biaya Penyimpanan K2</t>
  </si>
  <si>
    <t>DK1</t>
  </si>
  <si>
    <t>SK1</t>
  </si>
  <si>
    <t>HK1</t>
  </si>
  <si>
    <t>DK2</t>
  </si>
  <si>
    <t>SK2</t>
  </si>
  <si>
    <t>HK2</t>
  </si>
  <si>
    <t>Item 1</t>
  </si>
  <si>
    <t>Item 2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</si>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</sst>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&quot;Rp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2"/>
    <xf numFmtId="41" fontId="0" fillId="0" borderId="0" xfId="1" applyFont="1"/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 wrapText="1"/>
    </xf>
    <xf numFmtId="41" fontId="0" fillId="0" borderId="0" xfId="1" applyFont="1" applyAlignment="1">
      <alignment horizontal="center" vertical="center"/>
    </xf>
    <xf numFmtId="41" fontId="0" fillId="2" borderId="1" xfId="1" applyFont="1" applyFill="1" applyBorder="1"/>
    <xf numFmtId="164" fontId="0" fillId="0" borderId="0" xfId="1" applyNumberFormat="1" applyFont="1"/>
    <xf numFmtId="164" fontId="0" fillId="0" borderId="0" xfId="1" applyNumberFormat="1" applyFont="1" applyAlignment="1"/>
    <xf numFmtId="0" fontId="0" fillId="3" borderId="1" xfId="0" applyFill="1" applyBorder="1"/>
    <xf numFmtId="164" fontId="0" fillId="0" borderId="0" xfId="1" applyNumberFormat="1" applyFont="1" applyAlignment="1">
      <alignment horizontal="center"/>
    </xf>
  </cellXfs>
  <cellStyles count="3">
    <cellStyle name="Comma [0]" xfId="1" builtinId="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6EA93-A26E-4562-AC10-42AE796C3044}">
  <dimension ref="F2:Q26"/>
  <sheetViews>
    <sheetView tabSelected="1" topLeftCell="F1" zoomScale="70" zoomScaleNormal="70" workbookViewId="0">
      <selection activeCell="Q25" sqref="Q25"/>
    </sheetView>
  </sheetViews>
  <sheetFormatPr defaultRowHeight="14.4" x14ac:dyDescent="0.3"/>
  <cols>
    <col min="6" max="6" width="48.88671875" bestFit="1" customWidth="1"/>
    <col min="7" max="7" width="18" bestFit="1" customWidth="1"/>
    <col min="8" max="8" width="19" bestFit="1" customWidth="1"/>
    <col min="9" max="9" width="20" style="2" bestFit="1" customWidth="1"/>
    <col min="10" max="10" width="23.77734375" style="2" bestFit="1" customWidth="1"/>
    <col min="17" max="17" width="12" bestFit="1" customWidth="1"/>
  </cols>
  <sheetData>
    <row r="2" spans="6:11" x14ac:dyDescent="0.3">
      <c r="G2">
        <v>267</v>
      </c>
    </row>
    <row r="3" spans="6:11" x14ac:dyDescent="0.3">
      <c r="G3">
        <v>22</v>
      </c>
      <c r="H3">
        <v>78</v>
      </c>
    </row>
    <row r="4" spans="6:11" x14ac:dyDescent="0.3">
      <c r="F4">
        <f>G2*G3%</f>
        <v>58.74</v>
      </c>
      <c r="G4">
        <f>G2*H3%</f>
        <v>208.26000000000002</v>
      </c>
    </row>
    <row r="5" spans="6:11" ht="28.8" x14ac:dyDescent="0.3">
      <c r="G5" s="3" t="s">
        <v>1</v>
      </c>
      <c r="H5" s="3" t="s">
        <v>0</v>
      </c>
      <c r="I5" s="4" t="s">
        <v>14</v>
      </c>
      <c r="J5" s="5" t="s">
        <v>10</v>
      </c>
    </row>
    <row r="6" spans="6:11" x14ac:dyDescent="0.3">
      <c r="F6" t="s">
        <v>6</v>
      </c>
      <c r="G6">
        <f>ROUND(F4,0)</f>
        <v>59</v>
      </c>
      <c r="H6">
        <v>0.5</v>
      </c>
      <c r="I6" s="8">
        <v>750000</v>
      </c>
      <c r="J6" s="10">
        <v>200000</v>
      </c>
    </row>
    <row r="7" spans="6:11" x14ac:dyDescent="0.3">
      <c r="F7" s="1" t="s">
        <v>7</v>
      </c>
      <c r="G7">
        <f>ROUND(G4,0)</f>
        <v>208</v>
      </c>
      <c r="H7">
        <v>0.75</v>
      </c>
      <c r="I7" s="7">
        <v>100000</v>
      </c>
      <c r="J7" s="10"/>
    </row>
    <row r="8" spans="6:11" x14ac:dyDescent="0.3">
      <c r="F8" s="1"/>
    </row>
    <row r="9" spans="6:11" x14ac:dyDescent="0.3">
      <c r="F9" t="s">
        <v>4</v>
      </c>
      <c r="G9">
        <f>G6*H6</f>
        <v>29.5</v>
      </c>
      <c r="H9" s="9" t="s">
        <v>12</v>
      </c>
      <c r="I9" s="6" t="s">
        <v>17</v>
      </c>
    </row>
    <row r="10" spans="6:11" x14ac:dyDescent="0.3">
      <c r="F10" t="s">
        <v>2</v>
      </c>
      <c r="G10" s="7">
        <f>(G9/1000) * I6</f>
        <v>22125</v>
      </c>
      <c r="H10" s="9" t="s">
        <v>13</v>
      </c>
      <c r="I10" s="6" t="s">
        <v>18</v>
      </c>
    </row>
    <row r="11" spans="6:11" x14ac:dyDescent="0.3">
      <c r="F11" t="s">
        <v>15</v>
      </c>
      <c r="G11" s="7">
        <f>J6/G9</f>
        <v>6779.6610169491523</v>
      </c>
      <c r="H11" s="9" t="s">
        <v>13</v>
      </c>
      <c r="I11" s="6" t="s">
        <v>19</v>
      </c>
    </row>
    <row r="12" spans="6:11" x14ac:dyDescent="0.3">
      <c r="F12" t="s">
        <v>5</v>
      </c>
      <c r="G12">
        <f>G7*H7</f>
        <v>156</v>
      </c>
      <c r="H12" s="9" t="s">
        <v>12</v>
      </c>
      <c r="I12" s="6" t="s">
        <v>20</v>
      </c>
    </row>
    <row r="13" spans="6:11" x14ac:dyDescent="0.3">
      <c r="F13" t="s">
        <v>3</v>
      </c>
      <c r="G13" s="7">
        <f>(G12/1000) * I6</f>
        <v>117000</v>
      </c>
      <c r="H13" s="9" t="s">
        <v>13</v>
      </c>
      <c r="I13" s="6" t="s">
        <v>21</v>
      </c>
    </row>
    <row r="14" spans="6:11" x14ac:dyDescent="0.3">
      <c r="F14" t="s">
        <v>16</v>
      </c>
      <c r="G14" s="7">
        <f>J6/G12</f>
        <v>1282.051282051282</v>
      </c>
      <c r="H14" s="9" t="s">
        <v>13</v>
      </c>
      <c r="I14" s="6" t="s">
        <v>22</v>
      </c>
    </row>
    <row r="15" spans="6:11" x14ac:dyDescent="0.3">
      <c r="F15" t="s">
        <v>9</v>
      </c>
      <c r="G15">
        <f>SQRT((2*G9*(G10+I7))/(J6/G9))</f>
        <v>32.60050325531801</v>
      </c>
      <c r="H15" s="9" t="s">
        <v>12</v>
      </c>
      <c r="I15">
        <f>ROUND(G15,0)</f>
        <v>33</v>
      </c>
      <c r="J15" s="6" t="s">
        <v>23</v>
      </c>
      <c r="K15">
        <f>I15/H6</f>
        <v>66</v>
      </c>
    </row>
    <row r="16" spans="6:11" x14ac:dyDescent="0.3">
      <c r="F16" t="s">
        <v>11</v>
      </c>
      <c r="G16">
        <f>SQRT((2*G12*(G13+I7))/(J6/G12))</f>
        <v>229.80234985743726</v>
      </c>
      <c r="H16" s="9" t="s">
        <v>12</v>
      </c>
      <c r="I16">
        <f>ROUND(G16,0)</f>
        <v>230</v>
      </c>
      <c r="J16" s="6" t="s">
        <v>24</v>
      </c>
      <c r="K16">
        <f>I16/H7</f>
        <v>306.66666666666669</v>
      </c>
    </row>
    <row r="18" spans="6:17" x14ac:dyDescent="0.3">
      <c r="F18" t="s">
        <v>8</v>
      </c>
      <c r="G18">
        <f>SQRT((2*G9*I6)/(J6/G9))</f>
        <v>80.789077232012005</v>
      </c>
    </row>
    <row r="23" spans="6:17" x14ac:dyDescent="0.3">
      <c r="H23" s="2"/>
    </row>
    <row r="25" spans="6:17" x14ac:dyDescent="0.3">
      <c r="Q25" s="7">
        <f>267*20000</f>
        <v>5340000</v>
      </c>
    </row>
    <row r="26" spans="6:17" x14ac:dyDescent="0.3">
      <c r="P26" t="s">
        <v>25</v>
      </c>
    </row>
  </sheetData>
  <mergeCells count="1">
    <mergeCell ref="J6:J7"/>
  </mergeCells>
  <hyperlinks>
    <hyperlink ref="F7" r:id="rId1" display="K@" xr:uid="{7831F091-639E-4FD5-908B-6610BA36392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2022-07-15T06:51:12Z</dcterms:created>
  <dcterms:modified xsi:type="dcterms:W3CDTF">2022-07-18T23:56:34Z</dcterms:modified>
</cp:coreProperties>
</file>