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120" yWindow="-120" windowWidth="19200" windowHeight="10320" activeTab="2"/>
  </bookViews>
  <sheets>
    <sheet name="预算概览" sheetId="4" r:id="rId1"/>
    <sheet name="预算摘要" sheetId="2" r:id="rId2"/>
    <sheet name="每月支出" sheetId="3" r:id="rId3"/>
    <sheet name="其他数据" sheetId="5" r:id="rId4"/>
  </sheets>
  <definedNames>
    <definedName name="Actual_Expenses">预算概览!$G$8</definedName>
    <definedName name="Actual_Income">预算概览!$D$11</definedName>
    <definedName name="List_Categories">Category_List_Table[若要添加类别，请在下面键入内容]</definedName>
    <definedName name="_xlnm.Print_Titles" localSheetId="2">每月支出!$1:$2</definedName>
    <definedName name="Projected_Expenses">预算概览!$F$8</definedName>
    <definedName name="Projected_Income">预算概览!$C$11</definedName>
    <definedName name="切片器_类别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3" l="1"/>
  <c r="G8" i="4"/>
  <c r="F8" i="4"/>
  <c r="D11" i="4"/>
  <c r="C11" i="4"/>
  <c r="D3" i="4" s="1"/>
  <c r="F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D4" i="4" l="1"/>
  <c r="D5" i="4" s="1"/>
</calcChain>
</file>

<file path=xl/sharedStrings.xml><?xml version="1.0" encoding="utf-8"?>
<sst xmlns="http://schemas.openxmlformats.org/spreadsheetml/2006/main" count="183" uniqueCount="97">
  <si>
    <t>余额</t>
  </si>
  <si>
    <t>预计余额</t>
  </si>
  <si>
    <t xml:space="preserve">实际余额 </t>
  </si>
  <si>
    <t>差额</t>
  </si>
  <si>
    <t>收入</t>
  </si>
  <si>
    <t>收入 1</t>
  </si>
  <si>
    <t>收入 2</t>
  </si>
  <si>
    <t>额外收入</t>
  </si>
  <si>
    <t>总收入</t>
  </si>
  <si>
    <t>实际支出细目</t>
  </si>
  <si>
    <t>预计</t>
  </si>
  <si>
    <t>实际</t>
  </si>
  <si>
    <t>预计值减支出</t>
  </si>
  <si>
    <t>实际值减支出</t>
  </si>
  <si>
    <t>实际值减预计值</t>
  </si>
  <si>
    <t>支出</t>
  </si>
  <si>
    <t xml:space="preserve"> </t>
  </si>
  <si>
    <t>类别</t>
  </si>
  <si>
    <t>育儿</t>
  </si>
  <si>
    <t>课外活动</t>
  </si>
  <si>
    <t>医疗</t>
  </si>
  <si>
    <t>学校用品</t>
  </si>
  <si>
    <t>学费</t>
  </si>
  <si>
    <t>娱乐</t>
  </si>
  <si>
    <t>音乐会</t>
  </si>
  <si>
    <t>现场戏剧表演</t>
  </si>
  <si>
    <t>电影</t>
  </si>
  <si>
    <t>音乐（CD、下载内容等）</t>
  </si>
  <si>
    <t>体育活动</t>
  </si>
  <si>
    <t>视频/DVD（购买）</t>
  </si>
  <si>
    <t>视频/DVD（租赁）</t>
  </si>
  <si>
    <t>礼品和捐赠</t>
  </si>
  <si>
    <t>住房</t>
  </si>
  <si>
    <t>保险</t>
  </si>
  <si>
    <t>贷款</t>
  </si>
  <si>
    <t>个人护理</t>
  </si>
  <si>
    <t>宠物</t>
  </si>
  <si>
    <t>税费</t>
  </si>
  <si>
    <t>交通</t>
  </si>
  <si>
    <t>存款</t>
  </si>
  <si>
    <t>投资帐户</t>
  </si>
  <si>
    <t>养老金帐户</t>
  </si>
  <si>
    <t xml:space="preserve">预计成本 </t>
  </si>
  <si>
    <t xml:space="preserve">实际成本 </t>
  </si>
  <si>
    <t xml:space="preserve">差额 </t>
  </si>
  <si>
    <t>说明</t>
  </si>
  <si>
    <t>外出就餐</t>
  </si>
  <si>
    <t>日用杂货</t>
  </si>
  <si>
    <t>捐赠 1</t>
  </si>
  <si>
    <t>捐赠 2</t>
  </si>
  <si>
    <t>礼品 1</t>
  </si>
  <si>
    <t>礼品 2</t>
  </si>
  <si>
    <t>有线电视/卫星电视费用</t>
  </si>
  <si>
    <t>电费</t>
  </si>
  <si>
    <t>燃气</t>
  </si>
  <si>
    <t>房屋清洁服务</t>
  </si>
  <si>
    <t>维护</t>
  </si>
  <si>
    <t>抵押贷款或租金</t>
  </si>
  <si>
    <t>天燃气/燃油</t>
  </si>
  <si>
    <t>联机/Internet 服务</t>
  </si>
  <si>
    <t>电话（移动）</t>
  </si>
  <si>
    <t>电话（住宅）</t>
  </si>
  <si>
    <t>日用品</t>
  </si>
  <si>
    <t>垃圾处理和回收</t>
  </si>
  <si>
    <t>用水和排污</t>
  </si>
  <si>
    <t>健康</t>
  </si>
  <si>
    <t>房屋</t>
  </si>
  <si>
    <t>人寿</t>
  </si>
  <si>
    <t>信用卡 1</t>
  </si>
  <si>
    <t>信用卡 2</t>
  </si>
  <si>
    <t>信用卡 3</t>
  </si>
  <si>
    <t>个人</t>
  </si>
  <si>
    <t>学生</t>
  </si>
  <si>
    <t>服装</t>
  </si>
  <si>
    <t>干洗</t>
  </si>
  <si>
    <t>美发/美甲</t>
  </si>
  <si>
    <t>健康俱乐部</t>
  </si>
  <si>
    <t>食物</t>
  </si>
  <si>
    <t>修饰</t>
  </si>
  <si>
    <t>玩具</t>
  </si>
  <si>
    <t>国税</t>
  </si>
  <si>
    <t>本地</t>
  </si>
  <si>
    <t>省/市/自治区税</t>
  </si>
  <si>
    <t>公交/出租车费</t>
  </si>
  <si>
    <t>燃油</t>
  </si>
  <si>
    <t xml:space="preserve">牌照 </t>
  </si>
  <si>
    <t>停车费</t>
  </si>
  <si>
    <t>汽车还款</t>
  </si>
  <si>
    <t>预计成本</t>
  </si>
  <si>
    <t>实际成本</t>
  </si>
  <si>
    <t>实际成本概览</t>
  </si>
  <si>
    <t>预算图表的数据透视表</t>
  </si>
  <si>
    <t>总计</t>
  </si>
  <si>
    <t>成本</t>
  </si>
  <si>
    <t>类别清单</t>
  </si>
  <si>
    <t>若要添加类别，请在下面键入内容</t>
  </si>
  <si>
    <t>预算摘要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</si>
</sst>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&quot;¥&quot;#,##0_);[Red]\(&quot;¥&quot;#,##0\)"/>
  </numFmts>
  <fonts count="54" x14ac:knownFonts="1">
    <font>
      <sz val="11"/>
      <color theme="1"/>
      <name val="Microsoft YaHei UI"/>
      <family val="2"/>
      <charset val="134"/>
    </font>
    <font>
      <sz val="11"/>
      <color theme="1"/>
      <name val="Corbel"/>
      <family val="2"/>
    </font>
    <font>
      <sz val="28"/>
      <color theme="1"/>
      <name val="Franklin Gothic Book"/>
      <family val="2"/>
    </font>
    <font>
      <sz val="14"/>
      <color theme="1"/>
      <name val="Corbel"/>
      <family val="2"/>
    </font>
    <font>
      <sz val="10"/>
      <color theme="1"/>
      <name val="Malgun Gothic"/>
      <family val="2"/>
    </font>
    <font>
      <sz val="9"/>
      <color theme="1"/>
      <name val="Malgun Gothic"/>
      <family val="2"/>
    </font>
    <font>
      <sz val="9"/>
      <color theme="1" tint="0.249977111117893"/>
      <name val="Malgun Gothic"/>
      <family val="2"/>
    </font>
    <font>
      <sz val="10"/>
      <color theme="4" tint="-0.249977111117893"/>
      <name val="Malgun Gothic"/>
      <family val="2"/>
    </font>
    <font>
      <sz val="12"/>
      <color theme="1"/>
      <name val="Malgun Gothic"/>
      <family val="2"/>
    </font>
    <font>
      <sz val="11"/>
      <color theme="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8"/>
      <color theme="3"/>
      <name val="Microsoft YaHei UI"/>
      <family val="2"/>
      <charset val="134"/>
    </font>
    <font>
      <b/>
      <sz val="15"/>
      <color theme="3"/>
      <name val="Microsoft YaHei UI"/>
      <family val="2"/>
      <charset val="134"/>
    </font>
    <font>
      <b/>
      <sz val="13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28"/>
      <color theme="1"/>
      <name val="Microsoft YaHei UI"/>
      <family val="2"/>
      <charset val="134"/>
    </font>
    <font>
      <sz val="28"/>
      <color theme="4" tint="-0.499984740745262"/>
      <name val="Microsoft YaHei UI"/>
      <family val="2"/>
      <charset val="134"/>
    </font>
    <font>
      <sz val="14"/>
      <color theme="9" tint="-0.499984740745262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1" tint="0.249977111117893"/>
      <name val="Microsoft YaHei UI"/>
      <family val="2"/>
      <charset val="134"/>
    </font>
    <font>
      <sz val="16"/>
      <color theme="1" tint="0.249977111117893"/>
      <name val="Microsoft YaHei UI"/>
      <family val="2"/>
      <charset val="134"/>
    </font>
    <font>
      <sz val="9"/>
      <color theme="1" tint="0.249977111117893"/>
      <name val="Microsoft YaHei UI"/>
      <family val="2"/>
      <charset val="134"/>
    </font>
    <font>
      <sz val="11"/>
      <color theme="9" tint="-0.249977111117893"/>
      <name val="Microsoft YaHei UI"/>
      <family val="2"/>
      <charset val="134"/>
    </font>
    <font>
      <sz val="10"/>
      <color theme="9" tint="-0.249977111117893"/>
      <name val="Microsoft YaHei UI"/>
      <family val="2"/>
      <charset val="134"/>
    </font>
    <font>
      <sz val="14"/>
      <color theme="1" tint="0.249977111117893"/>
      <name val="Microsoft YaHei UI"/>
      <family val="2"/>
      <charset val="134"/>
    </font>
    <font>
      <sz val="16"/>
      <color theme="4" tint="-0.249977111117893"/>
      <name val="Microsoft YaHei UI"/>
      <family val="2"/>
      <charset val="134"/>
    </font>
    <font>
      <sz val="24"/>
      <color theme="9" tint="-0.499984740745262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9"/>
      <color theme="9" tint="-0.499984740745262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249977111117893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0"/>
      <color theme="1" tint="0.249977111117893"/>
      <name val="Microsoft YaHei UI"/>
      <family val="2"/>
      <charset val="134"/>
    </font>
    <font>
      <sz val="9"/>
      <name val="Microsoft YaHei UI"/>
      <family val="2"/>
      <charset val="134"/>
    </font>
    <font>
      <b/>
      <sz val="9"/>
      <color theme="9" tint="-0.499984740745262"/>
      <name val="Microsoft YaHei UI"/>
      <charset val="134"/>
    </font>
    <font>
      <b/>
      <sz val="10"/>
      <color theme="9" tint="-0.499984740745262"/>
      <name val="Microsoft YaHei UI"/>
      <charset val="134"/>
    </font>
    <font>
      <sz val="9"/>
      <color theme="1" tint="0.249977111117893"/>
      <name val="Microsoft YaHei UI"/>
      <charset val="134"/>
    </font>
    <font>
      <sz val="10"/>
      <color theme="1" tint="0.249977111117893"/>
      <name val="Microsoft YaHei UI"/>
      <charset val="134"/>
    </font>
    <font>
      <b/>
      <sz val="14"/>
      <color theme="9" tint="-0.499984740745262"/>
      <name val="Microsoft YaHei UI"/>
      <family val="2"/>
      <charset val="134"/>
    </font>
    <font>
      <b/>
      <sz val="11"/>
      <color theme="9" tint="-0.499984740745262"/>
      <name val="Microsoft YaHei UI"/>
      <family val="2"/>
      <charset val="134"/>
    </font>
    <font>
      <b/>
      <sz val="10"/>
      <color theme="9" tint="-0.499984740745262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77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24" fillId="5" borderId="0" applyNumberFormat="0" applyBorder="0" applyAlignment="0" applyProtection="0"/>
    <xf numFmtId="0" fontId="22" fillId="6" borderId="9" applyNumberFormat="0" applyAlignment="0" applyProtection="0"/>
    <xf numFmtId="0" fontId="23" fillId="7" borderId="10" applyNumberFormat="0" applyAlignment="0" applyProtection="0"/>
    <xf numFmtId="0" fontId="21" fillId="7" borderId="9" applyNumberFormat="0" applyAlignment="0" applyProtection="0"/>
    <xf numFmtId="0" fontId="25" fillId="0" borderId="11" applyNumberFormat="0" applyFill="0" applyAlignment="0" applyProtection="0"/>
    <xf numFmtId="0" fontId="16" fillId="8" borderId="12" applyNumberFormat="0" applyAlignment="0" applyProtection="0"/>
    <xf numFmtId="0" fontId="20" fillId="0" borderId="0" applyNumberFormat="0" applyFill="0" applyBorder="0" applyAlignment="0" applyProtection="0"/>
    <xf numFmtId="0" fontId="9" fillId="9" borderId="13" applyNumberFormat="0" applyFont="0" applyAlignment="0" applyProtection="0"/>
    <xf numFmtId="0" fontId="19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8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1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8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18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5" fontId="31" fillId="0" borderId="2" xfId="0" applyNumberFormat="1" applyFont="1" applyBorder="1" applyAlignment="1">
      <alignment horizontal="left"/>
    </xf>
    <xf numFmtId="0" fontId="32" fillId="0" borderId="2" xfId="0" applyFont="1" applyBorder="1"/>
    <xf numFmtId="5" fontId="31" fillId="0" borderId="0" xfId="0" applyNumberFormat="1" applyFont="1" applyAlignment="1">
      <alignment horizontal="left"/>
    </xf>
    <xf numFmtId="0" fontId="32" fillId="0" borderId="0" xfId="0" applyFont="1"/>
    <xf numFmtId="0" fontId="30" fillId="0" borderId="0" xfId="0" applyFont="1" applyAlignment="1">
      <alignment horizontal="left" vertical="center" indent="1"/>
    </xf>
    <xf numFmtId="0" fontId="33" fillId="0" borderId="0" xfId="0" applyFont="1" applyAlignment="1">
      <alignment horizontal="center"/>
    </xf>
    <xf numFmtId="0" fontId="34" fillId="0" borderId="0" xfId="0" applyFont="1"/>
    <xf numFmtId="5" fontId="35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5" fontId="35" fillId="0" borderId="1" xfId="0" applyNumberFormat="1" applyFont="1" applyBorder="1" applyAlignment="1">
      <alignment horizontal="center" vertical="center"/>
    </xf>
    <xf numFmtId="0" fontId="36" fillId="0" borderId="1" xfId="0" applyFont="1" applyBorder="1"/>
    <xf numFmtId="0" fontId="0" fillId="0" borderId="0" xfId="0" applyAlignment="1">
      <alignment horizontal="center" vertical="center"/>
    </xf>
    <xf numFmtId="0" fontId="37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5" fontId="32" fillId="0" borderId="0" xfId="0" applyNumberFormat="1" applyFont="1" applyAlignment="1">
      <alignment horizontal="center" vertical="center"/>
    </xf>
    <xf numFmtId="0" fontId="38" fillId="0" borderId="0" xfId="0" applyFont="1" applyAlignment="1">
      <alignment wrapText="1"/>
    </xf>
    <xf numFmtId="0" fontId="32" fillId="0" borderId="0" xfId="0" applyFont="1" applyAlignment="1">
      <alignment horizontal="left"/>
    </xf>
    <xf numFmtId="178" fontId="32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indent="1"/>
    </xf>
    <xf numFmtId="178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/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3" fillId="0" borderId="0" xfId="0" applyFont="1" applyAlignment="1">
      <alignment horizontal="left"/>
    </xf>
    <xf numFmtId="178" fontId="47" fillId="0" borderId="4" xfId="0" applyNumberFormat="1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8" fillId="0" borderId="5" xfId="0" pivotButton="1" applyFont="1" applyBorder="1" applyAlignment="1">
      <alignment horizontal="center" vertical="center"/>
    </xf>
    <xf numFmtId="0" fontId="48" fillId="2" borderId="5" xfId="0" applyFont="1" applyFill="1" applyBorder="1" applyAlignment="1">
      <alignment horizontal="center" vertical="center"/>
    </xf>
    <xf numFmtId="178" fontId="49" fillId="0" borderId="0" xfId="0" applyNumberFormat="1" applyFont="1" applyAlignment="1">
      <alignment horizontal="center"/>
    </xf>
    <xf numFmtId="0" fontId="50" fillId="0" borderId="0" xfId="0" applyFont="1" applyAlignment="1">
      <alignment horizontal="left"/>
    </xf>
    <xf numFmtId="0" fontId="51" fillId="0" borderId="1" xfId="0" applyFont="1" applyBorder="1" applyAlignment="1">
      <alignment horizontal="left"/>
    </xf>
    <xf numFmtId="0" fontId="51" fillId="0" borderId="1" xfId="0" applyFont="1" applyBorder="1"/>
    <xf numFmtId="0" fontId="45" fillId="0" borderId="3" xfId="0" applyFont="1" applyBorder="1" applyAlignment="1">
      <alignment vertical="center"/>
    </xf>
    <xf numFmtId="0" fontId="52" fillId="0" borderId="3" xfId="0" applyFont="1" applyBorder="1" applyAlignment="1">
      <alignment horizontal="center" vertical="center" wrapText="1"/>
    </xf>
    <xf numFmtId="0" fontId="53" fillId="0" borderId="3" xfId="0" pivotButton="1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30" fillId="0" borderId="0" xfId="0" applyFont="1" applyAlignment="1">
      <alignment horizontal="left" indent="1"/>
    </xf>
    <xf numFmtId="0" fontId="30" fillId="0" borderId="2" xfId="0" applyFont="1" applyBorder="1" applyAlignment="1">
      <alignment horizontal="left" indent="1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5" builtinId="5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 customBuiltin="1"/>
    <cellStyle name="好" xfId="11" builtinId="26" customBuiltin="1"/>
    <cellStyle name="汇总" xfId="22" builtinId="25" customBuiltin="1"/>
    <cellStyle name="货币" xfId="3" builtinId="4" customBuiltin="1"/>
    <cellStyle name="货币[0]" xfId="4" builtinId="7" customBuiltin="1"/>
    <cellStyle name="计算" xfId="16" builtinId="22" customBuiltin="1"/>
    <cellStyle name="检查单元格" xfId="18" builtinId="23" customBuiltin="1"/>
    <cellStyle name="解释性文本" xfId="21" builtinId="53" customBuiltin="1"/>
    <cellStyle name="警告文本" xfId="19" builtinId="11" customBuiltin="1"/>
    <cellStyle name="链接单元格" xfId="17" builtinId="24" customBuiltin="1"/>
    <cellStyle name="千位分隔" xfId="1" builtinId="3" customBuiltin="1"/>
    <cellStyle name="千位分隔[0]" xfId="2" builtinId="6" customBuiltin="1"/>
    <cellStyle name="适中" xfId="13" builtinId="28" customBuiltin="1"/>
    <cellStyle name="输出" xfId="15" builtinId="21" customBuiltin="1"/>
    <cellStyle name="输入" xfId="14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0" builtinId="10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algun Gothic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color theme="1" tint="0.249977111117893"/>
      </font>
    </dxf>
    <dxf>
      <font>
        <color theme="1" tint="0.249977111117893"/>
      </font>
    </dxf>
    <dxf>
      <font>
        <b/>
      </font>
    </dxf>
    <dxf>
      <font>
        <b/>
      </font>
    </dxf>
    <dxf>
      <border>
        <top style="thin">
          <color theme="0"/>
        </top>
        <bottom style="thin">
          <color theme="0" tint="-0.34998626667073579"/>
        </bottom>
      </border>
    </dxf>
    <dxf>
      <font>
        <color theme="9" tint="-0.499984740745262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78" formatCode="&quot;¥&quot;#,##0_);[Red]\(&quot;¥&quot;#,##0\)"/>
    </dxf>
    <dxf>
      <numFmt numFmtId="178" formatCode="&quot;¥&quot;#,##0_);[Red]\(&quot;¥&quot;#,##0\)"/>
    </dxf>
    <dxf>
      <font>
        <name val="Microsoft YaHei UI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Franklin Gothic Medium"/>
        <scheme val="major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alignment horizontal="center" readingOrder="0"/>
    </dxf>
    <dxf>
      <alignment horizontal="center" readingOrder="0"/>
    </dxf>
    <dxf>
      <font>
        <color theme="4" tint="-0.249977111117893"/>
      </font>
      <fill>
        <patternFill patternType="solid">
          <fgColor indexed="64"/>
          <bgColor theme="0"/>
        </patternFill>
      </fill>
    </dxf>
    <dxf>
      <font>
        <color theme="4" tint="-0.249977111117893"/>
      </font>
      <fill>
        <patternFill patternType="solid">
          <fgColor indexed="64"/>
          <bgColor theme="0"/>
        </patternFill>
      </fill>
    </dxf>
    <dxf>
      <border>
        <top style="thin">
          <color theme="0" tint="-0.34998626667073579"/>
        </top>
      </border>
    </dxf>
    <dxf>
      <border>
        <top style="thin">
          <color theme="0" tint="-0.24994659260841701"/>
        </top>
      </border>
    </dxf>
    <dxf>
      <border>
        <top style="thin">
          <color theme="0" tint="-0.24994659260841701"/>
        </top>
      </border>
    </dxf>
    <dxf>
      <font>
        <color theme="4" tint="-0.249977111117893"/>
      </font>
    </dxf>
    <dxf>
      <font>
        <color theme="4" tint="-0.249977111117893"/>
      </font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numFmt numFmtId="178" formatCode="&quot;¥&quot;#,##0_);[Red]\(&quot;¥&quot;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numFmt numFmtId="178" formatCode="&quot;¥&quot;#,##0_);[Red]\(&quot;¥&quot;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numFmt numFmtId="178" formatCode="&quot;¥&quot;#,##0_);[Red]\(&quot;¥&quot;#,##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icrosoft YaHei UI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Franklin Gothic Medium"/>
        <scheme val="major"/>
      </font>
      <alignment horizontal="center" vertical="center" textRotation="0" wrapText="1" indent="0" justifyLastLine="0" shrinkToFit="0" readingOrder="0"/>
    </dxf>
    <dxf>
      <font>
        <color rgb="FFC00000"/>
      </font>
    </dxf>
    <dxf>
      <font>
        <color theme="9" tint="-0.499984740745262"/>
      </font>
    </dxf>
    <dxf>
      <font>
        <color theme="9" tint="-0.499984740745262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numFmt numFmtId="178" formatCode="&quot;¥&quot;#,##0_);[Red]\(&quot;¥&quot;#,##0\)"/>
    </dxf>
    <dxf>
      <numFmt numFmtId="178" formatCode="&quot;¥&quot;#,##0_);[Red]\(&quot;¥&quot;#,##0\)"/>
    </dxf>
    <dxf>
      <numFmt numFmtId="178" formatCode="&quot;¥&quot;#,##0_);[Red]\(&quot;¥&quot;#,##0\)"/>
    </dxf>
    <dxf>
      <font>
        <color theme="9" tint="-0.499984740745262"/>
      </font>
    </dxf>
    <dxf>
      <font>
        <color theme="4" tint="-0.499984740745262"/>
      </font>
    </dxf>
    <dxf>
      <alignment horizontal="center" readingOrder="0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algun Gothic"/>
        <scheme val="none"/>
      </font>
    </dxf>
    <dxf>
      <font>
        <name val="Malgun Gothic"/>
        <scheme val="none"/>
      </font>
    </dxf>
    <dxf>
      <font>
        <color rgb="FFC00000"/>
      </font>
    </dxf>
    <dxf>
      <font>
        <sz val="8"/>
        <color theme="1" tint="0.24994659260841701"/>
        <name val="Microsoft YaHei UI"/>
        <scheme val="none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Microsoft YaHei UI"/>
        <scheme val="none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ustomSlicerStyle1" pivot="0" table="0" count="10">
      <tableStyleElement type="wholeTable" dxfId="163"/>
      <tableStyleElement type="headerRow" dxfId="162"/>
    </tableStyle>
  </tableStyles>
  <colors>
    <mruColors>
      <color rgb="FFCCECFF"/>
      <color rgb="FF663300"/>
      <color rgb="FF3E2E00"/>
      <color rgb="FF543E00"/>
    </mruColors>
  </colors>
  <extLst>
    <ext xmlns:x14="http://schemas.microsoft.com/office/spreadsheetml/2009/9/main" uri="{46F421CA-312F-682f-3DD2-61675219B42D}">
      <x14:dxfs count="8">
        <dxf>
          <font>
            <color rgb="FF000000"/>
            <name val="Microsoft YaHei UI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icrosoft YaHei UI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icrosoft YaHei UI"/>
            <scheme val="none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icrosoft YaHei UI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  <name val="Microsoft YaHei UI"/>
            <scheme val="none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499984740745262"/>
            <name val="Microsoft YaHei UI"/>
            <scheme val="none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  <name val="Microsoft YaHei UI"/>
            <scheme val="none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24994659260841701"/>
            <name val="Microsoft YaHei UI"/>
            <scheme val="none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SlicerStyle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[家庭每月预算1.xlsx]其他数据!Budget_Chart_PivotTable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4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algun Gothic" panose="020B0503020000020004" pitchFamily="34" charset="-127"/>
                  <a:ea typeface="Malgun Gothic" panose="020B0503020000020004" pitchFamily="34" charset="-127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6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6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dLbl>
          <c:idx val="0"/>
          <c:layout>
            <c:manualLayout>
              <c:x val="6.6283267545885509E-3"/>
              <c:y val="4.2598509052183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2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5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6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7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8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89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0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1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2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3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4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5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</c:pivotFmt>
      <c:pivotFmt>
        <c:idx val="96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0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1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2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3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4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5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6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7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8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09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0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3"/>
        <c:spPr>
          <a:solidFill>
            <a:schemeClr val="accent6">
              <a:tint val="7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4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5"/>
        <c:spPr>
          <a:solidFill>
            <a:schemeClr val="accent6">
              <a:shade val="7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6"/>
        <c:spPr>
          <a:solidFill>
            <a:schemeClr val="accent6">
              <a:tint val="8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7"/>
        <c:spPr>
          <a:solidFill>
            <a:schemeClr val="accent6">
              <a:tint val="6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8"/>
        <c:spPr>
          <a:solidFill>
            <a:schemeClr val="accent6">
              <a:tint val="95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19"/>
        <c:spPr>
          <a:solidFill>
            <a:schemeClr val="accent6">
              <a:tint val="5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0"/>
        <c:spPr>
          <a:solidFill>
            <a:schemeClr val="accent6">
              <a:shade val="5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1"/>
        <c:spPr>
          <a:solidFill>
            <a:schemeClr val="accent6">
              <a:shade val="94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2"/>
        <c:spPr>
          <a:solidFill>
            <a:schemeClr val="accent6">
              <a:shade val="62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3"/>
        <c:spPr>
          <a:solidFill>
            <a:schemeClr val="accent6">
              <a:tint val="41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  <c:pivotFmt>
        <c:idx val="124"/>
        <c:spPr>
          <a:solidFill>
            <a:schemeClr val="accent6">
              <a:shade val="83000"/>
            </a:schemeClr>
          </a:solidFill>
          <a:ln w="6350">
            <a:solidFill>
              <a:schemeClr val="lt1"/>
            </a:solidFill>
          </a:ln>
          <a:effectLst/>
          <a:scene3d>
            <a:camera prst="orthographicFront"/>
            <a:lightRig rig="chilly" dir="t"/>
          </a:scene3d>
          <a:sp3d prstMaterial="dkEdge"/>
        </c:spPr>
      </c:pivotFmt>
    </c:pivotFmts>
    <c:plotArea>
      <c:layout>
        <c:manualLayout>
          <c:layoutTarget val="inner"/>
          <c:xMode val="edge"/>
          <c:yMode val="edge"/>
          <c:x val="0.20319585650292385"/>
          <c:y val="7.5528899822527862E-2"/>
          <c:w val="0.75500731720877456"/>
          <c:h val="0.84502614197170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其他数据!$C$4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6"/>
            </a:solidFill>
            <a:ln w="6350">
              <a:solidFill>
                <a:schemeClr val="lt1"/>
              </a:solidFill>
            </a:ln>
            <a:effectLst/>
            <a:scene3d>
              <a:camera prst="orthographicFront"/>
              <a:lightRig rig="chilly" dir="t"/>
            </a:scene3d>
            <a:sp3d prstMaterial="dkEdge"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7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EC-45CF-828D-0C80D3F2D6A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52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EC-45CF-828D-0C80D3F2D6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4EC-45CF-828D-0C80D3F2D6A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41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4EC-45CF-828D-0C80D3F2D6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7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4EC-45CF-828D-0C80D3F2D6A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8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4EC-45CF-828D-0C80D3F2D6A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shade val="9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4EC-45CF-828D-0C80D3F2D6A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shade val="62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4EC-45CF-828D-0C80D3F2D6A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4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4EC-45CF-828D-0C80D3F2D6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shade val="51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4EC-45CF-828D-0C80D3F2D6A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5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4EC-45CF-828D-0C80D3F2D6A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shade val="83000"/>
                </a:schemeClr>
              </a:solidFill>
              <a:ln w="6350">
                <a:solidFill>
                  <a:schemeClr val="lt1"/>
                </a:solidFill>
              </a:ln>
              <a:effectLst/>
              <a:scene3d>
                <a:camera prst="orthographicFront"/>
                <a:lightRig rig="chilly" dir="t"/>
              </a:scene3d>
              <a:sp3d prstMaterial="dkEdg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4EC-45CF-828D-0C80D3F2D6AC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84EC-45CF-828D-0C80D3F2D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其他数据!$B$5:$B$17</c:f>
              <c:strCache>
                <c:ptCount val="12"/>
                <c:pt idx="0">
                  <c:v>宠物</c:v>
                </c:pt>
                <c:pt idx="1">
                  <c:v>礼品和捐赠</c:v>
                </c:pt>
                <c:pt idx="2">
                  <c:v>个人护理</c:v>
                </c:pt>
                <c:pt idx="3">
                  <c:v>育儿</c:v>
                </c:pt>
                <c:pt idx="4">
                  <c:v>存款</c:v>
                </c:pt>
                <c:pt idx="5">
                  <c:v>贷款</c:v>
                </c:pt>
                <c:pt idx="6">
                  <c:v>税费</c:v>
                </c:pt>
                <c:pt idx="7">
                  <c:v>娱乐</c:v>
                </c:pt>
                <c:pt idx="8">
                  <c:v>保险</c:v>
                </c:pt>
                <c:pt idx="9">
                  <c:v>食物</c:v>
                </c:pt>
                <c:pt idx="10">
                  <c:v>交通</c:v>
                </c:pt>
                <c:pt idx="11">
                  <c:v>住房</c:v>
                </c:pt>
              </c:strCache>
            </c:strRef>
          </c:cat>
          <c:val>
            <c:numRef>
              <c:f>其他数据!$C$5:$C$17</c:f>
              <c:numCache>
                <c:formatCode>"¥"#,##0_);[Red]\("¥"#,##0\)</c:formatCode>
                <c:ptCount val="12"/>
                <c:pt idx="0">
                  <c:v>100</c:v>
                </c:pt>
                <c:pt idx="1">
                  <c:v>125</c:v>
                </c:pt>
                <c:pt idx="2">
                  <c:v>140</c:v>
                </c:pt>
                <c:pt idx="3">
                  <c:v>140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358</c:v>
                </c:pt>
                <c:pt idx="8">
                  <c:v>900</c:v>
                </c:pt>
                <c:pt idx="9">
                  <c:v>1320</c:v>
                </c:pt>
                <c:pt idx="10">
                  <c:v>1375</c:v>
                </c:pt>
                <c:pt idx="11">
                  <c:v>2702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4EC-45CF-828D-0C80D3F2D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222068184"/>
        <c:axId val="221782256"/>
      </c:barChart>
      <c:valAx>
        <c:axId val="2217822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2220681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6467825169753263"/>
                <c:y val="0.92815671416215506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icrosoft YaHei UI" panose="020B0503020204020204" pitchFamily="34" charset="-122"/>
                      <a:ea typeface="Microsoft YaHei UI" panose="020B0503020204020204" pitchFamily="34" charset="-122"/>
                      <a:cs typeface="+mn-cs"/>
                    </a:defRPr>
                  </a:pPr>
                  <a:r>
                    <a:rPr lang="en-US"/>
                    <a:t>J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22206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22178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133347</xdr:colOff>
      <xdr:row>0</xdr:row>
      <xdr:rowOff>137629</xdr:rowOff>
    </xdr:from>
    <xdr:to>
      <xdr:col>7</xdr:col>
      <xdr:colOff>28575</xdr:colOff>
      <xdr:row>1</xdr:row>
      <xdr:rowOff>0</xdr:rowOff>
    </xdr:to>
    <xdr:pic>
      <xdr:nvPicPr>
        <xdr:cNvPr id="2" name="图片 1" descr="家庭预算的卡通图形" title="横幅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7" y="137629"/>
          <a:ext cx="6657978" cy="120539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790574</xdr:rowOff>
    </xdr:from>
    <xdr:to>
      <xdr:col>7</xdr:col>
      <xdr:colOff>1</xdr:colOff>
      <xdr:row>0</xdr:row>
      <xdr:rowOff>1257300</xdr:rowOff>
    </xdr:to>
    <xdr:sp macro="" textlink="">
      <xdr:nvSpPr>
        <xdr:cNvPr id="4" name="文本框 3" descr="预算概览" title="标题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61926" y="790574"/>
          <a:ext cx="7372350" cy="46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zh-CN" sz="2400" b="1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预算概览</a:t>
          </a:r>
        </a:p>
      </xdr:txBody>
    </xdr:sp>
    <xdr:clientData/>
  </xdr:twoCellAnchor>
  <xdr:twoCellAnchor>
    <xdr:from>
      <xdr:col>1</xdr:col>
      <xdr:colOff>76200</xdr:colOff>
      <xdr:row>12</xdr:row>
      <xdr:rowOff>57150</xdr:rowOff>
    </xdr:from>
    <xdr:to>
      <xdr:col>6</xdr:col>
      <xdr:colOff>1185582</xdr:colOff>
      <xdr:row>24</xdr:row>
      <xdr:rowOff>106680</xdr:rowOff>
    </xdr:to>
    <xdr:graphicFrame macro="">
      <xdr:nvGraphicFramePr>
        <xdr:cNvPr id="5" name="Budget_Chart" descr="用于显示实际支出细目的数据透视表图表" title="实际支出细目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1080202</xdr:colOff>
      <xdr:row>0</xdr:row>
      <xdr:rowOff>0</xdr:rowOff>
    </xdr:from>
    <xdr:to>
      <xdr:col>5</xdr:col>
      <xdr:colOff>1295400</xdr:colOff>
      <xdr:row>48</xdr:row>
      <xdr:rowOff>0</xdr:rowOff>
    </xdr:to>
    <xdr:pic>
      <xdr:nvPicPr>
        <xdr:cNvPr id="4" name="图片 3" descr="以图标方式显示多个支出类别的卡通图形" title="横幅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7002" y="0"/>
          <a:ext cx="1386773" cy="10296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104775</xdr:rowOff>
    </xdr:from>
    <xdr:to>
      <xdr:col>4</xdr:col>
      <xdr:colOff>1009650</xdr:colOff>
      <xdr:row>1</xdr:row>
      <xdr:rowOff>1335975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类别" descr="预算摘要切片器&#10;&#10;用于快速筛选预算汇总的切片器">
              <a:extLst>
                <a:ext uri="{FF2B5EF4-FFF2-40B4-BE49-F238E27FC236}">
                  <a16:creationId xmlns:a16="http://schemas.microsoft.com/office/drawing/2014/main" xmlns="" id="{AB98C9EC-959A-4B71-A1CB-8BD3C7D8B4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85800"/>
              <a:ext cx="5715000" cy="123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132774</xdr:rowOff>
    </xdr:from>
    <xdr:to>
      <xdr:col>7</xdr:col>
      <xdr:colOff>3175</xdr:colOff>
      <xdr:row>0</xdr:row>
      <xdr:rowOff>1627675</xdr:rowOff>
    </xdr:to>
    <xdr:pic>
      <xdr:nvPicPr>
        <xdr:cNvPr id="4" name="图片 3" descr="杂货店中一个女孩和一个男人的卡通图形" title="横幅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" y="132774"/>
          <a:ext cx="8067676" cy="149490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1057274</xdr:rowOff>
    </xdr:from>
    <xdr:to>
      <xdr:col>7</xdr:col>
      <xdr:colOff>0</xdr:colOff>
      <xdr:row>0</xdr:row>
      <xdr:rowOff>1619249</xdr:rowOff>
    </xdr:to>
    <xdr:sp macro="" textlink="">
      <xdr:nvSpPr>
        <xdr:cNvPr id="3" name="文本框 2" descr="每月支出" title="标题 3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142875" y="1057274"/>
          <a:ext cx="646747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zh-CN" sz="2400" b="1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每月支出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127790</xdr:rowOff>
    </xdr:from>
    <xdr:to>
      <xdr:col>5</xdr:col>
      <xdr:colOff>6350</xdr:colOff>
      <xdr:row>1</xdr:row>
      <xdr:rowOff>0</xdr:rowOff>
    </xdr:to>
    <xdr:pic>
      <xdr:nvPicPr>
        <xdr:cNvPr id="4" name="图片 3" descr="记事本和计算器的卡通图形&#10;" title="横幅 4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7790"/>
          <a:ext cx="6553200" cy="121523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752474</xdr:rowOff>
    </xdr:from>
    <xdr:to>
      <xdr:col>5</xdr:col>
      <xdr:colOff>0</xdr:colOff>
      <xdr:row>0</xdr:row>
      <xdr:rowOff>1219200</xdr:rowOff>
    </xdr:to>
    <xdr:sp macro="" textlink="">
      <xdr:nvSpPr>
        <xdr:cNvPr id="3" name="文本框 2" descr="其他数据" title="标题 4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161925" y="752474"/>
          <a:ext cx="7381875" cy="466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zh-CN" sz="2400" b="1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其他</a:t>
          </a:r>
          <a:r>
            <a:rPr lang="zh-CN" sz="2400" b="1" baseline="0">
              <a:solidFill>
                <a:schemeClr val="accent6">
                  <a:lumMod val="5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数据</a:t>
          </a:r>
          <a:endParaRPr lang="en-US" sz="2400" b="1">
            <a:solidFill>
              <a:schemeClr val="accent6">
                <a:lumMod val="50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3478;&#24237;&#27599;&#26376;&#39044;&#31639;.xlt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678.587940277779" createdVersion="6" refreshedVersion="6" minRefreshableVersion="3" recordCount="59">
  <cacheSource type="worksheet">
    <worksheetSource name="Monthly_Expenses_Table" r:id="rId2"/>
  </cacheSource>
  <cacheFields count="6">
    <cacheField name="说明" numFmtId="0">
      <sharedItems count="56">
        <s v="课外活动"/>
        <s v="医疗"/>
        <s v="学校用品"/>
        <s v="学费"/>
        <s v="音乐会"/>
        <s v="现场戏剧表演"/>
        <s v="电影"/>
        <s v="音乐（CD、下载内容等）"/>
        <s v="体育活动"/>
        <s v="视频/DVD（购买）"/>
        <s v="视频/DVD（租赁）"/>
        <s v="外出就餐"/>
        <s v="日用杂货"/>
        <s v="捐赠 1"/>
        <s v="捐赠 2"/>
        <s v="礼品 1"/>
        <s v="礼品 2"/>
        <s v="有线电视/卫星电视费用"/>
        <s v="电费"/>
        <s v="燃气"/>
        <s v="房屋清洁服务"/>
        <s v="维护"/>
        <s v="抵押贷款或租金"/>
        <s v="天燃气/燃油"/>
        <s v="联机/Internet 服务"/>
        <s v="电话（移动）"/>
        <s v="电话（住宅）"/>
        <s v="日用品"/>
        <s v="垃圾处理和回收"/>
        <s v="用水和排污"/>
        <s v="健康"/>
        <s v="房屋"/>
        <s v="人寿"/>
        <s v="信用卡 1"/>
        <s v="信用卡 2"/>
        <s v="信用卡 3"/>
        <s v="个人"/>
        <s v="学生"/>
        <s v="服装"/>
        <s v="干洗"/>
        <s v="美发/美甲"/>
        <s v="健康俱乐部"/>
        <s v="食物"/>
        <s v="修饰"/>
        <s v="玩具"/>
        <s v="投资帐户"/>
        <s v="养老金帐户"/>
        <s v="国税"/>
        <s v="本地"/>
        <s v="省/市/自治区税"/>
        <s v="公交/出租车费"/>
        <s v="燃油"/>
        <s v="保险"/>
        <s v="牌照 "/>
        <s v="停车费"/>
        <s v="汽车还款"/>
      </sharedItems>
    </cacheField>
    <cacheField name="类别" numFmtId="0">
      <sharedItems count="12">
        <s v="育儿"/>
        <s v="娱乐"/>
        <s v="食物"/>
        <s v="礼品和捐赠"/>
        <s v="住房"/>
        <s v="保险"/>
        <s v="贷款"/>
        <s v="个人护理"/>
        <s v="宠物"/>
        <s v="存款"/>
        <s v="税费"/>
        <s v="交通"/>
      </sharedItems>
    </cacheField>
    <cacheField name="预计成本" numFmtId="178">
      <sharedItems containsString="0" containsBlank="1" containsNumber="1" containsInteger="1" minValue="0" maxValue="1700"/>
    </cacheField>
    <cacheField name="实际成本" numFmtId="178">
      <sharedItems containsString="0" containsBlank="1" containsNumber="1" containsInteger="1" minValue="20" maxValue="1700"/>
    </cacheField>
    <cacheField name="差额" numFmtId="178">
      <sharedItems containsMixedTypes="1" containsNumber="1" containsInteger="1" minValue="-200" maxValue="75"/>
    </cacheField>
    <cacheField name="实际成本概览" numFmtId="0">
      <sharedItems containsSemiMixedTypes="0" containsString="0" containsNumber="1" containsInteger="1" minValue="0" maxValue="17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40"/>
    <n v="40"/>
    <n v="0"/>
    <n v="40"/>
  </r>
  <r>
    <x v="1"/>
    <x v="0"/>
    <m/>
    <m/>
    <s v=""/>
    <n v="0"/>
  </r>
  <r>
    <x v="2"/>
    <x v="0"/>
    <m/>
    <m/>
    <s v=""/>
    <n v="0"/>
  </r>
  <r>
    <x v="3"/>
    <x v="0"/>
    <n v="100"/>
    <n v="100"/>
    <n v="0"/>
    <n v="100"/>
  </r>
  <r>
    <x v="4"/>
    <x v="1"/>
    <n v="50"/>
    <n v="40"/>
    <n v="10"/>
    <n v="40"/>
  </r>
  <r>
    <x v="5"/>
    <x v="1"/>
    <n v="200"/>
    <n v="150"/>
    <n v="50"/>
    <n v="150"/>
  </r>
  <r>
    <x v="6"/>
    <x v="1"/>
    <n v="50"/>
    <n v="28"/>
    <n v="22"/>
    <n v="28"/>
  </r>
  <r>
    <x v="7"/>
    <x v="1"/>
    <n v="50"/>
    <n v="30"/>
    <n v="20"/>
    <n v="30"/>
  </r>
  <r>
    <x v="8"/>
    <x v="1"/>
    <n v="0"/>
    <n v="40"/>
    <n v="-40"/>
    <n v="40"/>
  </r>
  <r>
    <x v="9"/>
    <x v="1"/>
    <n v="20"/>
    <n v="50"/>
    <n v="-30"/>
    <n v="50"/>
  </r>
  <r>
    <x v="10"/>
    <x v="1"/>
    <n v="30"/>
    <n v="20"/>
    <n v="10"/>
    <n v="20"/>
  </r>
  <r>
    <x v="11"/>
    <x v="2"/>
    <n v="1000"/>
    <n v="1200"/>
    <n v="-200"/>
    <n v="1200"/>
  </r>
  <r>
    <x v="12"/>
    <x v="2"/>
    <n v="100"/>
    <n v="120"/>
    <n v="-20"/>
    <n v="120"/>
  </r>
  <r>
    <x v="13"/>
    <x v="3"/>
    <n v="75"/>
    <n v="100"/>
    <n v="-25"/>
    <n v="100"/>
  </r>
  <r>
    <x v="14"/>
    <x v="3"/>
    <n v="25"/>
    <n v="25"/>
    <n v="0"/>
    <n v="25"/>
  </r>
  <r>
    <x v="15"/>
    <x v="3"/>
    <m/>
    <m/>
    <s v=""/>
    <n v="0"/>
  </r>
  <r>
    <x v="16"/>
    <x v="3"/>
    <m/>
    <m/>
    <s v=""/>
    <n v="0"/>
  </r>
  <r>
    <x v="17"/>
    <x v="4"/>
    <n v="100"/>
    <n v="100"/>
    <n v="0"/>
    <n v="100"/>
  </r>
  <r>
    <x v="18"/>
    <x v="4"/>
    <n v="45"/>
    <n v="50"/>
    <n v="-5"/>
    <n v="50"/>
  </r>
  <r>
    <x v="19"/>
    <x v="4"/>
    <n v="300"/>
    <n v="400"/>
    <n v="-100"/>
    <n v="400"/>
  </r>
  <r>
    <x v="20"/>
    <x v="4"/>
    <n v="200"/>
    <m/>
    <s v=""/>
    <n v="0"/>
  </r>
  <r>
    <x v="21"/>
    <x v="4"/>
    <n v="200"/>
    <n v="150"/>
    <n v="50"/>
    <n v="150"/>
  </r>
  <r>
    <x v="22"/>
    <x v="4"/>
    <n v="1700"/>
    <n v="1700"/>
    <n v="0"/>
    <n v="1700"/>
  </r>
  <r>
    <x v="23"/>
    <x v="4"/>
    <m/>
    <m/>
    <s v=""/>
    <n v="0"/>
  </r>
  <r>
    <x v="24"/>
    <x v="4"/>
    <n v="100"/>
    <n v="100"/>
    <n v="0"/>
    <n v="100"/>
  </r>
  <r>
    <x v="25"/>
    <x v="4"/>
    <n v="60"/>
    <n v="60"/>
    <n v="0"/>
    <n v="60"/>
  </r>
  <r>
    <x v="26"/>
    <x v="4"/>
    <n v="35"/>
    <n v="39"/>
    <n v="-4"/>
    <n v="39"/>
  </r>
  <r>
    <x v="27"/>
    <x v="4"/>
    <n v="40"/>
    <n v="55"/>
    <n v="-15"/>
    <n v="55"/>
  </r>
  <r>
    <x v="28"/>
    <x v="4"/>
    <n v="25"/>
    <n v="22"/>
    <n v="3"/>
    <n v="22"/>
  </r>
  <r>
    <x v="29"/>
    <x v="4"/>
    <n v="25"/>
    <n v="26"/>
    <n v="-1"/>
    <n v="26"/>
  </r>
  <r>
    <x v="30"/>
    <x v="5"/>
    <n v="400"/>
    <n v="400"/>
    <n v="0"/>
    <n v="400"/>
  </r>
  <r>
    <x v="31"/>
    <x v="5"/>
    <n v="400"/>
    <n v="400"/>
    <n v="0"/>
    <n v="400"/>
  </r>
  <r>
    <x v="32"/>
    <x v="5"/>
    <n v="100"/>
    <n v="100"/>
    <n v="0"/>
    <n v="100"/>
  </r>
  <r>
    <x v="33"/>
    <x v="6"/>
    <n v="200"/>
    <n v="200"/>
    <n v="0"/>
    <n v="200"/>
  </r>
  <r>
    <x v="34"/>
    <x v="6"/>
    <m/>
    <m/>
    <s v=""/>
    <n v="0"/>
  </r>
  <r>
    <x v="35"/>
    <x v="6"/>
    <m/>
    <m/>
    <s v=""/>
    <n v="0"/>
  </r>
  <r>
    <x v="36"/>
    <x v="6"/>
    <m/>
    <m/>
    <s v=""/>
    <n v="0"/>
  </r>
  <r>
    <x v="37"/>
    <x v="6"/>
    <m/>
    <m/>
    <s v=""/>
    <n v="0"/>
  </r>
  <r>
    <x v="38"/>
    <x v="7"/>
    <n v="150"/>
    <n v="140"/>
    <n v="10"/>
    <n v="140"/>
  </r>
  <r>
    <x v="39"/>
    <x v="7"/>
    <m/>
    <m/>
    <s v=""/>
    <n v="0"/>
  </r>
  <r>
    <x v="40"/>
    <x v="7"/>
    <m/>
    <m/>
    <s v=""/>
    <n v="0"/>
  </r>
  <r>
    <x v="41"/>
    <x v="7"/>
    <m/>
    <m/>
    <s v=""/>
    <n v="0"/>
  </r>
  <r>
    <x v="1"/>
    <x v="7"/>
    <m/>
    <m/>
    <s v=""/>
    <n v="0"/>
  </r>
  <r>
    <x v="42"/>
    <x v="8"/>
    <n v="150"/>
    <n v="75"/>
    <n v="75"/>
    <n v="75"/>
  </r>
  <r>
    <x v="43"/>
    <x v="8"/>
    <n v="20"/>
    <n v="25"/>
    <n v="-5"/>
    <n v="25"/>
  </r>
  <r>
    <x v="1"/>
    <x v="8"/>
    <m/>
    <m/>
    <s v=""/>
    <n v="0"/>
  </r>
  <r>
    <x v="44"/>
    <x v="8"/>
    <m/>
    <m/>
    <s v=""/>
    <n v="0"/>
  </r>
  <r>
    <x v="45"/>
    <x v="9"/>
    <n v="200"/>
    <n v="200"/>
    <n v="0"/>
    <n v="200"/>
  </r>
  <r>
    <x v="46"/>
    <x v="9"/>
    <m/>
    <m/>
    <s v=""/>
    <n v="0"/>
  </r>
  <r>
    <x v="47"/>
    <x v="10"/>
    <n v="300"/>
    <n v="300"/>
    <n v="0"/>
    <n v="300"/>
  </r>
  <r>
    <x v="48"/>
    <x v="10"/>
    <m/>
    <m/>
    <s v=""/>
    <n v="0"/>
  </r>
  <r>
    <x v="49"/>
    <x v="10"/>
    <m/>
    <m/>
    <s v=""/>
    <n v="0"/>
  </r>
  <r>
    <x v="50"/>
    <x v="11"/>
    <n v="100"/>
    <n v="150"/>
    <n v="-50"/>
    <n v="150"/>
  </r>
  <r>
    <x v="51"/>
    <x v="11"/>
    <n v="450"/>
    <n v="400"/>
    <n v="50"/>
    <n v="400"/>
  </r>
  <r>
    <x v="52"/>
    <x v="11"/>
    <n v="300"/>
    <n v="300"/>
    <n v="0"/>
    <n v="300"/>
  </r>
  <r>
    <x v="53"/>
    <x v="11"/>
    <n v="25"/>
    <n v="25"/>
    <n v="0"/>
    <n v="25"/>
  </r>
  <r>
    <x v="21"/>
    <x v="11"/>
    <n v="100"/>
    <n v="50"/>
    <n v="50"/>
    <n v="50"/>
  </r>
  <r>
    <x v="54"/>
    <x v="11"/>
    <m/>
    <m/>
    <s v=""/>
    <n v="0"/>
  </r>
  <r>
    <x v="55"/>
    <x v="11"/>
    <n v="450"/>
    <n v="450"/>
    <n v="0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udget_Summary_PivotTable" cacheId="0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 rowHeaderCaption="类别">
  <location ref="B3:E6" firstHeaderRow="0" firstDataRow="1" firstDataCol="1"/>
  <pivotFields count="6">
    <pivotField axis="axisRow" showAll="0" insertBlankRow="1">
      <items count="57">
        <item x="52"/>
        <item x="48"/>
        <item x="22"/>
        <item x="18"/>
        <item x="25"/>
        <item x="26"/>
        <item x="6"/>
        <item x="31"/>
        <item x="20"/>
        <item x="38"/>
        <item x="39"/>
        <item x="36"/>
        <item x="50"/>
        <item x="47"/>
        <item x="30"/>
        <item x="41"/>
        <item x="13"/>
        <item x="14"/>
        <item x="0"/>
        <item x="28"/>
        <item x="15"/>
        <item x="16"/>
        <item x="24"/>
        <item x="40"/>
        <item x="53"/>
        <item x="55"/>
        <item x="19"/>
        <item x="51"/>
        <item x="32"/>
        <item x="27"/>
        <item x="12"/>
        <item x="49"/>
        <item x="42"/>
        <item x="9"/>
        <item x="10"/>
        <item x="8"/>
        <item x="23"/>
        <item x="54"/>
        <item x="45"/>
        <item x="11"/>
        <item x="44"/>
        <item x="21"/>
        <item x="5"/>
        <item x="33"/>
        <item x="34"/>
        <item x="35"/>
        <item x="43"/>
        <item x="3"/>
        <item x="37"/>
        <item x="2"/>
        <item x="46"/>
        <item x="1"/>
        <item x="7"/>
        <item x="4"/>
        <item x="29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13">
        <item h="1" x="5"/>
        <item h="1" x="8"/>
        <item h="1" sd="0" x="9"/>
        <item h="1" sd="0" x="6"/>
        <item h="1" sd="0" x="7"/>
        <item h="1" sd="0" x="11"/>
        <item sd="0" x="3"/>
        <item h="1" sd="0" x="2"/>
        <item h="1" sd="0" x="10"/>
        <item h="1" sd="0" x="1"/>
        <item h="1" sd="0" x="0"/>
        <item h="1" x="4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3">
    <i>
      <x v="6"/>
    </i>
    <i t="blank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预计成本 " fld="2" baseField="1" baseItem="0" numFmtId="178"/>
    <dataField name="实际成本 " fld="3" baseField="1" baseItem="0" numFmtId="178"/>
    <dataField name="差额 " fld="4" baseField="1" baseItem="0" numFmtId="178"/>
  </dataFields>
  <formats count="52"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grandRow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dataOnly="0" labelOnly="1" grandRow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grandRow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dataOnly="0" labelOnly="1" grandRow="1" outline="0" fieldPosition="0"/>
    </format>
    <format dxfId="144">
      <pivotArea outline="0" collapsedLevelsAreSubtotals="1" fieldPosition="0"/>
    </format>
    <format dxfId="143">
      <pivotArea dataOnly="0" labelOnly="1" grandRow="1" outline="0" fieldPosition="0"/>
    </format>
    <format dxfId="142">
      <pivotArea dataOnly="0" labelOnly="1" grandRow="1" outline="0" fieldPosition="0"/>
    </format>
    <format dxfId="141">
      <pivotArea outline="0" fieldPosition="0">
        <references count="1">
          <reference field="4294967294" count="1">
            <x v="0"/>
          </reference>
        </references>
      </pivotArea>
    </format>
    <format dxfId="140">
      <pivotArea outline="0" fieldPosition="0">
        <references count="1">
          <reference field="4294967294" count="1">
            <x v="1"/>
          </reference>
        </references>
      </pivotArea>
    </format>
    <format dxfId="139">
      <pivotArea outline="0" fieldPosition="0">
        <references count="1">
          <reference field="4294967294" count="1">
            <x v="2"/>
          </reference>
        </references>
      </pivotArea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2">
          <reference field="0" count="3">
            <x v="7"/>
            <x v="14"/>
            <x v="28"/>
          </reference>
          <reference field="1" count="1" selected="0">
            <x v="0"/>
          </reference>
        </references>
      </pivotArea>
    </format>
    <format dxfId="132">
      <pivotArea dataOnly="0" labelOnly="1" fieldPosition="0">
        <references count="2">
          <reference field="0" count="4">
            <x v="32"/>
            <x v="40"/>
            <x v="46"/>
            <x v="51"/>
          </reference>
          <reference field="1" count="1" selected="0">
            <x v="1"/>
          </reference>
        </references>
      </pivotArea>
    </format>
    <format dxfId="131">
      <pivotArea dataOnly="0" labelOnly="1" fieldPosition="0">
        <references count="2">
          <reference field="0" count="2">
            <x v="38"/>
            <x v="50"/>
          </reference>
          <reference field="1" count="1" selected="0">
            <x v="2"/>
          </reference>
        </references>
      </pivotArea>
    </format>
    <format dxfId="130">
      <pivotArea dataOnly="0" labelOnly="1" fieldPosition="0">
        <references count="2">
          <reference field="0" count="5">
            <x v="11"/>
            <x v="43"/>
            <x v="44"/>
            <x v="45"/>
            <x v="48"/>
          </reference>
          <reference field="1" count="1" selected="0">
            <x v="3"/>
          </reference>
        </references>
      </pivotArea>
    </format>
    <format dxfId="129">
      <pivotArea dataOnly="0" labelOnly="1" fieldPosition="0">
        <references count="2">
          <reference field="0" count="5">
            <x v="9"/>
            <x v="10"/>
            <x v="15"/>
            <x v="23"/>
            <x v="51"/>
          </reference>
          <reference field="1" count="1" selected="0">
            <x v="4"/>
          </reference>
        </references>
      </pivotArea>
    </format>
    <format dxfId="128">
      <pivotArea dataOnly="0" labelOnly="1" fieldPosition="0">
        <references count="2">
          <reference field="0" count="7">
            <x v="0"/>
            <x v="12"/>
            <x v="24"/>
            <x v="25"/>
            <x v="27"/>
            <x v="37"/>
            <x v="41"/>
          </reference>
          <reference field="1" count="1" selected="0">
            <x v="5"/>
          </reference>
        </references>
      </pivotArea>
    </format>
    <format dxfId="127">
      <pivotArea dataOnly="0" labelOnly="1" fieldPosition="0">
        <references count="2">
          <reference field="0" count="4">
            <x v="16"/>
            <x v="17"/>
            <x v="20"/>
            <x v="21"/>
          </reference>
          <reference field="1" count="1" selected="0">
            <x v="6"/>
          </reference>
        </references>
      </pivotArea>
    </format>
    <format dxfId="126">
      <pivotArea dataOnly="0" labelOnly="1" fieldPosition="0">
        <references count="2">
          <reference field="0" count="2">
            <x v="30"/>
            <x v="39"/>
          </reference>
          <reference field="1" count="1" selected="0">
            <x v="7"/>
          </reference>
        </references>
      </pivotArea>
    </format>
    <format dxfId="125">
      <pivotArea dataOnly="0" labelOnly="1" fieldPosition="0">
        <references count="2">
          <reference field="0" count="3">
            <x v="1"/>
            <x v="13"/>
            <x v="31"/>
          </reference>
          <reference field="1" count="1" selected="0">
            <x v="8"/>
          </reference>
        </references>
      </pivotArea>
    </format>
    <format dxfId="124">
      <pivotArea dataOnly="0" labelOnly="1" fieldPosition="0">
        <references count="2">
          <reference field="0" count="7">
            <x v="6"/>
            <x v="33"/>
            <x v="34"/>
            <x v="35"/>
            <x v="42"/>
            <x v="52"/>
            <x v="53"/>
          </reference>
          <reference field="1" count="1" selected="0">
            <x v="9"/>
          </reference>
        </references>
      </pivotArea>
    </format>
    <format dxfId="123">
      <pivotArea dataOnly="0" labelOnly="1" fieldPosition="0">
        <references count="2">
          <reference field="0" count="4">
            <x v="18"/>
            <x v="47"/>
            <x v="49"/>
            <x v="51"/>
          </reference>
          <reference field="1" count="1" selected="0">
            <x v="10"/>
          </reference>
        </references>
      </pivotArea>
    </format>
    <format dxfId="122">
      <pivotArea dataOnly="0" labelOnly="1" fieldPosition="0">
        <references count="2">
          <reference field="0" count="13">
            <x v="2"/>
            <x v="3"/>
            <x v="4"/>
            <x v="5"/>
            <x v="8"/>
            <x v="19"/>
            <x v="22"/>
            <x v="26"/>
            <x v="29"/>
            <x v="36"/>
            <x v="41"/>
            <x v="54"/>
            <x v="55"/>
          </reference>
          <reference field="1" count="1" selected="0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0">
      <pivotArea field="1" type="button" dataOnly="0" labelOnly="1" outline="0" axis="axisRow" fieldPosition="0"/>
    </format>
    <format dxfId="1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8">
      <pivotArea field="1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6">
      <pivotArea field="1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4">
      <pivotArea field="1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0">
      <pivotArea field="1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Budget Summary" altTextSummary="显示每月支出详细信息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Budget_Chart_PivotTable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3" rowHeaderCaption="类别">
  <location ref="B4:C17" firstHeaderRow="1" firstDataRow="1" firstDataCol="1"/>
  <pivotFields count="6">
    <pivotField showAll="0"/>
    <pivotField axis="axisRow" showAll="0" sortType="ascending">
      <items count="13">
        <item x="5"/>
        <item x="8"/>
        <item x="9"/>
        <item x="6"/>
        <item x="7"/>
        <item x="11"/>
        <item x="3"/>
        <item x="2"/>
        <item x="10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13">
    <i>
      <x v="1"/>
    </i>
    <i>
      <x v="6"/>
    </i>
    <i>
      <x v="4"/>
    </i>
    <i>
      <x v="10"/>
    </i>
    <i>
      <x v="2"/>
    </i>
    <i>
      <x v="3"/>
    </i>
    <i>
      <x v="8"/>
    </i>
    <i>
      <x v="9"/>
    </i>
    <i>
      <x/>
    </i>
    <i>
      <x v="7"/>
    </i>
    <i>
      <x v="5"/>
    </i>
    <i>
      <x v="11"/>
    </i>
    <i t="grand">
      <x/>
    </i>
  </rowItems>
  <colItems count="1">
    <i/>
  </colItems>
  <dataFields count="1">
    <dataField name="成本" fld="3" baseField="1" baseItem="6" numFmtId="178"/>
  </dataFields>
  <formats count="91">
    <format dxfId="93">
      <pivotArea outline="0" collapsedLevelsAreSubtotals="1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dataOnly="0" grandRow="1" axis="axisRow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dataOnly="0" labelOnly="1" outline="0" axis="axisValues" fieldPosition="0"/>
    </format>
    <format dxfId="82">
      <pivotArea dataOnly="0" labelOnly="1" outline="0" axis="axisValues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axis="axisValues" fieldPosition="0"/>
    </format>
    <format dxfId="71">
      <pivotArea dataOnly="0" labelOnly="1" grandRow="1" outline="0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axis="axisValues" fieldPosition="0"/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7">
      <pivotArea field="1" type="button" dataOnly="0" labelOnly="1" outline="0" axis="axisRow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13">
    <chartFormat chart="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预算图表的数据透视表" altTextSummary="充当“预算概览”图表的源数据的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类别" sourceName="类别">
  <pivotTables>
    <pivotTable tabId="2" name="Budget_Summary_PivotTable"/>
  </pivotTables>
  <data>
    <tabular pivotCacheId="1">
      <items count="12">
        <i x="5"/>
        <i x="8"/>
        <i x="9"/>
        <i x="6"/>
        <i x="7"/>
        <i x="11"/>
        <i x="3" s="1"/>
        <i x="2"/>
        <i x="10"/>
        <i x="1"/>
        <i x="0"/>
        <i x="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类别" cache="切片器_类别" caption="按住 Ctrl 键选择多个类别" columnCount="4" style="CustomSlicerStyle1" rowHeight="241200"/>
</slicers>
</file>

<file path=xl/tables/table1.xml><?xml version="1.0" encoding="utf-8"?>
<table xmlns="http://schemas.openxmlformats.org/spreadsheetml/2006/main" id="1" name="Monthly_Expenses_Table" displayName="Monthly_Expenses_Table" ref="B2:G61" headerRowDxfId="107" dataDxfId="106">
  <tableColumns count="6">
    <tableColumn id="1" name="说明" totalsRowLabel="汇总" dataDxfId="105" totalsRowDxfId="104"/>
    <tableColumn id="2" name="类别" dataDxfId="103" totalsRowDxfId="102"/>
    <tableColumn id="3" name="预计成本" dataDxfId="101" totalsRowDxfId="100"/>
    <tableColumn id="4" name="实际成本" dataDxfId="99" totalsRowDxfId="98"/>
    <tableColumn id="5" name="差额" dataDxfId="97" totalsRowDxfId="96">
      <calculatedColumnFormula>IF(OR(Monthly_Expenses_Table[[#This Row],[预计成本]]="",Monthly_Expenses_Table[[#This Row],[实际成本]]=""),"",Monthly_Expenses_Table[[#This Row],[预计成本]]-Monthly_Expenses_Table[[#This Row],[实际成本]])</calculatedColumnFormula>
    </tableColumn>
    <tableColumn id="6" name="实际成本概览" totalsRowFunction="sum" dataDxfId="95" totalsRowDxfId="94">
      <calculatedColumnFormula>Monthly_Expenses_Table[[#This Row],[实际成本]]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ategory_List_Table" displayName="Category_List_Table" ref="E4:E16" totalsRowShown="0" headerRowDxfId="2" dataDxfId="1">
  <tableColumns count="1">
    <tableColumn id="1" name="若要添加类别，请在下面键入内容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">
      <a:majorFont>
        <a:latin typeface="Franklin Gothic Medium"/>
        <a:ea typeface=""/>
        <a:cs typeface=""/>
      </a:majorFont>
      <a:minorFont>
        <a:latin typeface="Malgun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showRowColHeaders="0" topLeftCell="A4" zoomScaleNormal="100" workbookViewId="0">
      <selection activeCell="H6" sqref="H6"/>
    </sheetView>
  </sheetViews>
  <sheetFormatPr defaultColWidth="9.109375" defaultRowHeight="21.75" customHeight="1" x14ac:dyDescent="0.25"/>
  <cols>
    <col min="1" max="1" width="1.88671875" style="3" customWidth="1"/>
    <col min="2" max="2" width="13" style="3" customWidth="1"/>
    <col min="3" max="3" width="14" style="3" customWidth="1"/>
    <col min="4" max="4" width="14" style="15" customWidth="1"/>
    <col min="5" max="5" width="2.6640625" style="3" customWidth="1"/>
    <col min="6" max="6" width="16.6640625" style="3" customWidth="1"/>
    <col min="7" max="7" width="16.6640625" style="15" customWidth="1"/>
    <col min="8" max="8" width="1.88671875" style="3" customWidth="1"/>
    <col min="9" max="16384" width="9.109375" style="3"/>
  </cols>
  <sheetData>
    <row r="1" spans="1:11" s="1" customFormat="1" ht="105.95" customHeight="1" x14ac:dyDescent="0.25">
      <c r="A1" s="16"/>
      <c r="B1" s="16"/>
      <c r="C1" s="16"/>
      <c r="D1" s="17"/>
      <c r="E1" s="16"/>
      <c r="F1" s="16"/>
      <c r="G1" s="17"/>
      <c r="H1" s="16" t="s">
        <v>16</v>
      </c>
      <c r="I1" s="18"/>
      <c r="J1" s="16"/>
      <c r="K1" s="16"/>
    </row>
    <row r="2" spans="1:11" s="2" customFormat="1" ht="45" customHeight="1" x14ac:dyDescent="0.3">
      <c r="B2" s="64" t="s">
        <v>0</v>
      </c>
      <c r="C2" s="19"/>
      <c r="D2" s="20"/>
      <c r="E2" s="19"/>
      <c r="F2" s="19"/>
      <c r="G2" s="20"/>
      <c r="H2" s="21"/>
      <c r="I2" s="21"/>
      <c r="J2" s="21"/>
      <c r="K2" s="21"/>
    </row>
    <row r="3" spans="1:11" ht="27.95" customHeight="1" x14ac:dyDescent="0.3">
      <c r="B3" s="71" t="s">
        <v>1</v>
      </c>
      <c r="C3" s="71"/>
      <c r="D3" s="22">
        <f>Projected_Income-Projected_Expenses</f>
        <v>1135</v>
      </c>
      <c r="E3" s="14"/>
      <c r="F3" s="23" t="s">
        <v>12</v>
      </c>
      <c r="G3" s="23"/>
      <c r="H3" s="14"/>
      <c r="I3" s="21"/>
      <c r="J3" s="21"/>
      <c r="K3" s="21"/>
    </row>
    <row r="4" spans="1:11" ht="27.95" customHeight="1" x14ac:dyDescent="0.3">
      <c r="B4" s="70" t="s">
        <v>2</v>
      </c>
      <c r="C4" s="70"/>
      <c r="D4" s="24">
        <f>Actual_Income-Actual_Expenses</f>
        <v>1740</v>
      </c>
      <c r="E4" s="14"/>
      <c r="F4" s="25" t="s">
        <v>13</v>
      </c>
      <c r="G4" s="25"/>
      <c r="H4" s="14"/>
      <c r="I4" s="21"/>
      <c r="J4" s="21"/>
      <c r="K4" s="21"/>
    </row>
    <row r="5" spans="1:11" ht="27.95" customHeight="1" x14ac:dyDescent="0.3">
      <c r="B5" s="70" t="s">
        <v>3</v>
      </c>
      <c r="C5" s="70"/>
      <c r="D5" s="24">
        <f>D4-D3</f>
        <v>605</v>
      </c>
      <c r="E5" s="14"/>
      <c r="F5" s="25" t="s">
        <v>14</v>
      </c>
      <c r="G5" s="25"/>
      <c r="H5" s="14"/>
      <c r="I5" s="21"/>
      <c r="J5" s="21"/>
      <c r="K5" s="21"/>
    </row>
    <row r="6" spans="1:11" s="2" customFormat="1" ht="45" customHeight="1" x14ac:dyDescent="0.3">
      <c r="B6" s="64" t="s">
        <v>4</v>
      </c>
      <c r="C6" s="19"/>
      <c r="D6" s="20"/>
      <c r="E6" s="21"/>
      <c r="F6" s="65" t="s">
        <v>15</v>
      </c>
      <c r="G6" s="20"/>
      <c r="H6" s="21"/>
      <c r="I6" s="21"/>
      <c r="J6" s="21"/>
      <c r="K6" s="21"/>
    </row>
    <row r="7" spans="1:11" ht="21.95" customHeight="1" x14ac:dyDescent="0.25">
      <c r="B7" s="26"/>
      <c r="C7" s="27" t="s">
        <v>10</v>
      </c>
      <c r="D7" s="27" t="s">
        <v>11</v>
      </c>
      <c r="E7" s="28"/>
      <c r="F7" s="27" t="s">
        <v>10</v>
      </c>
      <c r="G7" s="27" t="s">
        <v>11</v>
      </c>
      <c r="H7" s="14"/>
      <c r="I7" s="21"/>
      <c r="J7" s="21"/>
      <c r="K7" s="21"/>
    </row>
    <row r="8" spans="1:11" ht="21.95" customHeight="1" x14ac:dyDescent="0.25">
      <c r="B8" s="26" t="s">
        <v>5</v>
      </c>
      <c r="C8" s="29">
        <v>6000</v>
      </c>
      <c r="D8" s="29">
        <v>5800</v>
      </c>
      <c r="E8" s="30"/>
      <c r="F8" s="29">
        <f>SUM(Monthly_Expenses_Table[预计成本])</f>
        <v>8365</v>
      </c>
      <c r="G8" s="29">
        <f>SUM(Monthly_Expenses_Table[实际成本])</f>
        <v>7860</v>
      </c>
      <c r="H8" s="14"/>
      <c r="I8" s="14"/>
      <c r="J8" s="14"/>
      <c r="K8" s="14"/>
    </row>
    <row r="9" spans="1:11" ht="21.95" customHeight="1" x14ac:dyDescent="0.25">
      <c r="B9" s="26" t="s">
        <v>6</v>
      </c>
      <c r="C9" s="29">
        <v>1000</v>
      </c>
      <c r="D9" s="29">
        <v>2300</v>
      </c>
      <c r="E9" s="30"/>
      <c r="F9" s="30"/>
      <c r="G9" s="31"/>
      <c r="H9" s="14"/>
      <c r="I9" s="14"/>
      <c r="J9" s="14"/>
      <c r="K9" s="14"/>
    </row>
    <row r="10" spans="1:11" ht="21.95" customHeight="1" x14ac:dyDescent="0.25">
      <c r="B10" s="26" t="s">
        <v>7</v>
      </c>
      <c r="C10" s="32">
        <v>2500</v>
      </c>
      <c r="D10" s="32">
        <v>1500</v>
      </c>
      <c r="E10" s="30"/>
      <c r="F10" s="30"/>
      <c r="G10" s="30"/>
      <c r="H10" s="14"/>
      <c r="I10" s="14"/>
      <c r="J10" s="14"/>
      <c r="K10" s="14"/>
    </row>
    <row r="11" spans="1:11" ht="21.95" customHeight="1" x14ac:dyDescent="0.25">
      <c r="B11" s="26" t="s">
        <v>8</v>
      </c>
      <c r="C11" s="29">
        <f>SUM(C8:C10)</f>
        <v>9500</v>
      </c>
      <c r="D11" s="29">
        <f>SUM(D8:D10)</f>
        <v>9600</v>
      </c>
      <c r="E11" s="30"/>
      <c r="F11" s="30"/>
      <c r="G11" s="31"/>
      <c r="H11" s="14"/>
      <c r="I11" s="14"/>
      <c r="J11" s="14"/>
      <c r="K11" s="14"/>
    </row>
    <row r="12" spans="1:11" s="2" customFormat="1" ht="45" customHeight="1" x14ac:dyDescent="0.3">
      <c r="B12" s="64" t="s">
        <v>9</v>
      </c>
      <c r="C12" s="19"/>
      <c r="D12" s="20"/>
      <c r="E12" s="20"/>
      <c r="F12" s="33"/>
      <c r="G12" s="20"/>
      <c r="H12" s="21"/>
      <c r="I12" s="21"/>
      <c r="J12" s="21"/>
      <c r="K12" s="21"/>
    </row>
    <row r="13" spans="1:11" ht="21.75" customHeight="1" x14ac:dyDescent="0.25">
      <c r="B13" s="14"/>
      <c r="C13" s="14"/>
      <c r="D13" s="14"/>
      <c r="E13" s="14"/>
      <c r="F13" s="14"/>
      <c r="G13" s="34"/>
      <c r="H13" s="14"/>
      <c r="I13" s="14"/>
      <c r="J13" s="14"/>
      <c r="K13" s="14"/>
    </row>
    <row r="14" spans="1:11" ht="21.75" customHeight="1" x14ac:dyDescent="0.25">
      <c r="B14" s="14"/>
      <c r="C14" s="14"/>
      <c r="D14" s="14"/>
      <c r="E14" s="14"/>
      <c r="F14" s="14"/>
      <c r="G14" s="34"/>
      <c r="H14" s="14"/>
      <c r="I14" s="14"/>
      <c r="J14" s="14"/>
      <c r="K14" s="14"/>
    </row>
    <row r="15" spans="1:11" ht="21.75" customHeight="1" x14ac:dyDescent="0.25">
      <c r="B15" s="14"/>
      <c r="C15" s="14"/>
      <c r="D15" s="14"/>
      <c r="E15" s="14"/>
      <c r="F15" s="14"/>
      <c r="G15" s="34"/>
      <c r="H15" s="14"/>
      <c r="I15" s="14"/>
      <c r="J15" s="14"/>
      <c r="K15" s="14"/>
    </row>
    <row r="16" spans="1:11" ht="21.75" customHeight="1" x14ac:dyDescent="0.25">
      <c r="B16" s="14"/>
      <c r="C16" s="14"/>
      <c r="D16" s="14"/>
      <c r="E16" s="14"/>
      <c r="F16" s="14"/>
      <c r="G16" s="34"/>
      <c r="H16" s="14"/>
      <c r="I16" s="14"/>
      <c r="J16" s="14"/>
      <c r="K16" s="14"/>
    </row>
  </sheetData>
  <mergeCells count="3">
    <mergeCell ref="B4:C4"/>
    <mergeCell ref="B5:C5"/>
    <mergeCell ref="B3:C3"/>
  </mergeCells>
  <phoneticPr fontId="46" type="noConversion"/>
  <conditionalFormatting sqref="D5">
    <cfRule type="cellIs" dxfId="161" priority="1" operator="lessThan">
      <formula>0</formula>
    </cfRule>
  </conditionalFormatting>
  <dataValidations count="4">
    <dataValidation allowBlank="1" showInputMessage="1" showErrorMessage="1" prompt="分析预测预算余额与实际预算余额。_x000a__x000a_在单元格 C8、D8、C9、D9、C10 和 D11 中键入预测收入和实际收入。_x000a__x000a_在“每月支出”标签上输入你的支出详细信息。" sqref="A1"/>
    <dataValidation allowBlank="1" showInputMessage="1" showErrorMessage="1" prompt="将从“每月支出”标签中拉取支出值。" sqref="F6"/>
    <dataValidation allowBlank="1" showInputMessage="1" showErrorMessage="1" prompt="在单元格 C8、D8、C9、D9、C10 和 D11 中键入预测收入和实际收入。" sqref="B6"/>
    <dataValidation allowBlank="1" showInputMessage="1" showErrorMessage="1" prompt="下面的图表显示实际支出的细目。 _x000a__x000a_将从“其他数据”标签中拉取数据。若要更新此图表，请刷新“其他数据”标签中“预算”图表的数据透视表。" sqref="B12"/>
  </dataValidation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5"/>
  <sheetViews>
    <sheetView showGridLines="0" showRowColHeaders="0" zoomScaleNormal="100" workbookViewId="0">
      <selection activeCell="C3" sqref="C3"/>
    </sheetView>
  </sheetViews>
  <sheetFormatPr defaultColWidth="9.109375" defaultRowHeight="12" x14ac:dyDescent="0.2"/>
  <cols>
    <col min="1" max="1" width="1.88671875" style="11" customWidth="1"/>
    <col min="2" max="2" width="27.6640625" style="11" customWidth="1"/>
    <col min="3" max="5" width="13.6640625" style="12" customWidth="1"/>
    <col min="6" max="6" width="16.88671875" style="11" customWidth="1"/>
    <col min="7" max="7" width="1.88671875" style="11" customWidth="1"/>
    <col min="8" max="16384" width="9.109375" style="11"/>
  </cols>
  <sheetData>
    <row r="1" spans="2:7" s="8" customFormat="1" ht="45.75" customHeight="1" x14ac:dyDescent="0.25">
      <c r="B1" s="35" t="s">
        <v>96</v>
      </c>
      <c r="C1" s="36"/>
      <c r="D1" s="36"/>
      <c r="E1" s="36"/>
      <c r="F1" s="37"/>
      <c r="G1" s="38" t="s">
        <v>16</v>
      </c>
    </row>
    <row r="2" spans="2:7" ht="107.25" customHeight="1" x14ac:dyDescent="0.25">
      <c r="B2"/>
      <c r="C2"/>
      <c r="D2"/>
      <c r="E2"/>
      <c r="F2" s="25"/>
      <c r="G2" s="25"/>
    </row>
    <row r="3" spans="2:7" s="13" customFormat="1" ht="13.5" x14ac:dyDescent="0.25">
      <c r="B3" s="68" t="s">
        <v>17</v>
      </c>
      <c r="C3" s="69" t="s">
        <v>42</v>
      </c>
      <c r="D3" s="69" t="s">
        <v>43</v>
      </c>
      <c r="E3" s="69" t="s">
        <v>44</v>
      </c>
      <c r="F3" s="39"/>
      <c r="G3" s="39"/>
    </row>
    <row r="4" spans="2:7" x14ac:dyDescent="0.2">
      <c r="B4" s="40" t="s">
        <v>31</v>
      </c>
      <c r="C4" s="41">
        <v>100</v>
      </c>
      <c r="D4" s="41">
        <v>125</v>
      </c>
      <c r="E4" s="41">
        <v>-25</v>
      </c>
      <c r="F4" s="25"/>
      <c r="G4" s="25"/>
    </row>
    <row r="5" spans="2:7" x14ac:dyDescent="0.2">
      <c r="B5" s="40"/>
      <c r="C5" s="41"/>
      <c r="D5" s="41"/>
      <c r="E5" s="41"/>
      <c r="F5" s="25"/>
      <c r="G5" s="25"/>
    </row>
    <row r="6" spans="2:7" x14ac:dyDescent="0.2">
      <c r="B6" s="42" t="s">
        <v>92</v>
      </c>
      <c r="C6" s="41">
        <v>100</v>
      </c>
      <c r="D6" s="41">
        <v>125</v>
      </c>
      <c r="E6" s="41">
        <v>-25</v>
      </c>
      <c r="F6" s="25"/>
      <c r="G6" s="25"/>
    </row>
    <row r="7" spans="2:7" ht="15" x14ac:dyDescent="0.25">
      <c r="B7"/>
      <c r="C7"/>
      <c r="D7"/>
      <c r="E7"/>
      <c r="F7" s="25"/>
      <c r="G7" s="25"/>
    </row>
    <row r="8" spans="2:7" ht="15" x14ac:dyDescent="0.25">
      <c r="B8"/>
      <c r="C8"/>
      <c r="D8"/>
      <c r="E8"/>
      <c r="F8" s="25"/>
      <c r="G8" s="25"/>
    </row>
    <row r="9" spans="2:7" ht="15" x14ac:dyDescent="0.25">
      <c r="B9"/>
      <c r="C9"/>
      <c r="D9"/>
      <c r="E9"/>
      <c r="F9" s="25"/>
      <c r="G9" s="25"/>
    </row>
    <row r="10" spans="2:7" ht="15" x14ac:dyDescent="0.25">
      <c r="B10"/>
      <c r="C10"/>
      <c r="D10"/>
      <c r="E10"/>
      <c r="F10" s="25"/>
      <c r="G10" s="25"/>
    </row>
    <row r="11" spans="2:7" ht="15" x14ac:dyDescent="0.25">
      <c r="B11"/>
      <c r="C11"/>
      <c r="D11"/>
      <c r="E11"/>
      <c r="F11" s="25"/>
      <c r="G11" s="25"/>
    </row>
    <row r="12" spans="2:7" ht="15" x14ac:dyDescent="0.25">
      <c r="B12"/>
      <c r="C12"/>
      <c r="D12"/>
      <c r="E12"/>
      <c r="F12" s="25"/>
      <c r="G12" s="25"/>
    </row>
    <row r="13" spans="2:7" ht="15" x14ac:dyDescent="0.25">
      <c r="B13"/>
      <c r="C13"/>
      <c r="D13"/>
      <c r="E13"/>
      <c r="F13" s="25"/>
      <c r="G13" s="25"/>
    </row>
    <row r="14" spans="2:7" ht="15" x14ac:dyDescent="0.25">
      <c r="B14"/>
      <c r="C14"/>
      <c r="D14"/>
      <c r="E14"/>
      <c r="F14" s="25"/>
      <c r="G14" s="25"/>
    </row>
    <row r="15" spans="2:7" ht="15" x14ac:dyDescent="0.25">
      <c r="B15"/>
      <c r="C15"/>
      <c r="D15"/>
      <c r="E15"/>
      <c r="F15" s="25"/>
      <c r="G15" s="25"/>
    </row>
    <row r="16" spans="2:7" ht="15" x14ac:dyDescent="0.25">
      <c r="B16"/>
      <c r="C16"/>
      <c r="D16"/>
      <c r="E16"/>
      <c r="F16" s="25"/>
      <c r="G16" s="25"/>
    </row>
    <row r="17" spans="2:7" ht="15" x14ac:dyDescent="0.25">
      <c r="B17"/>
      <c r="C17"/>
      <c r="D17"/>
      <c r="E17"/>
      <c r="F17" s="25"/>
      <c r="G17" s="25"/>
    </row>
    <row r="18" spans="2:7" ht="15" x14ac:dyDescent="0.25">
      <c r="B18"/>
      <c r="C18"/>
      <c r="D18"/>
      <c r="E18"/>
      <c r="F18" s="25"/>
      <c r="G18" s="25"/>
    </row>
    <row r="19" spans="2:7" ht="15" x14ac:dyDescent="0.25">
      <c r="B19"/>
      <c r="C19"/>
      <c r="D19"/>
      <c r="E19"/>
      <c r="F19" s="25"/>
      <c r="G19" s="25"/>
    </row>
    <row r="20" spans="2:7" ht="15" x14ac:dyDescent="0.25">
      <c r="B20"/>
      <c r="C20"/>
      <c r="D20"/>
      <c r="E20"/>
      <c r="F20" s="25"/>
      <c r="G20" s="25"/>
    </row>
    <row r="21" spans="2:7" ht="15" x14ac:dyDescent="0.25">
      <c r="B21"/>
      <c r="C21"/>
      <c r="D21"/>
      <c r="E21"/>
      <c r="F21" s="25"/>
      <c r="G21" s="25"/>
    </row>
    <row r="22" spans="2:7" ht="15" x14ac:dyDescent="0.25">
      <c r="B22"/>
      <c r="C22"/>
      <c r="D22"/>
      <c r="E22"/>
      <c r="F22" s="25"/>
      <c r="G22" s="25"/>
    </row>
    <row r="23" spans="2:7" ht="15" x14ac:dyDescent="0.25">
      <c r="B23"/>
      <c r="C23"/>
      <c r="D23"/>
      <c r="E23"/>
      <c r="F23" s="25"/>
      <c r="G23" s="25"/>
    </row>
    <row r="24" spans="2:7" ht="15" x14ac:dyDescent="0.25">
      <c r="B24"/>
      <c r="C24"/>
      <c r="D24"/>
      <c r="E24"/>
      <c r="F24" s="25"/>
      <c r="G24" s="25"/>
    </row>
    <row r="25" spans="2:7" ht="15" x14ac:dyDescent="0.25">
      <c r="B25"/>
      <c r="C25"/>
      <c r="D25"/>
      <c r="E25"/>
      <c r="F25" s="25"/>
      <c r="G25" s="25"/>
    </row>
    <row r="26" spans="2:7" ht="15" x14ac:dyDescent="0.25">
      <c r="B26"/>
      <c r="C26"/>
      <c r="D26"/>
      <c r="E26"/>
      <c r="F26" s="25"/>
      <c r="G26" s="25"/>
    </row>
    <row r="27" spans="2:7" ht="15" x14ac:dyDescent="0.25">
      <c r="B27"/>
      <c r="C27"/>
      <c r="D27"/>
      <c r="E27"/>
      <c r="F27" s="25"/>
      <c r="G27" s="25"/>
    </row>
    <row r="28" spans="2:7" ht="15" x14ac:dyDescent="0.25">
      <c r="B28"/>
      <c r="C28"/>
      <c r="D28"/>
      <c r="E28"/>
      <c r="F28" s="25"/>
      <c r="G28" s="25"/>
    </row>
    <row r="29" spans="2:7" ht="15" x14ac:dyDescent="0.25">
      <c r="B29"/>
      <c r="C29"/>
      <c r="D29"/>
      <c r="E29"/>
      <c r="F29" s="25"/>
      <c r="G29" s="25"/>
    </row>
    <row r="30" spans="2:7" ht="15" x14ac:dyDescent="0.25">
      <c r="B30"/>
      <c r="C30"/>
      <c r="D30"/>
      <c r="E30"/>
      <c r="F30" s="25"/>
      <c r="G30" s="25"/>
    </row>
    <row r="31" spans="2:7" ht="15" x14ac:dyDescent="0.25">
      <c r="B31"/>
      <c r="C31"/>
      <c r="D31"/>
      <c r="E31"/>
      <c r="F31" s="25"/>
      <c r="G31" s="25"/>
    </row>
    <row r="32" spans="2:7" ht="15" x14ac:dyDescent="0.25">
      <c r="B32"/>
      <c r="C32"/>
      <c r="D32"/>
      <c r="E32"/>
      <c r="F32" s="25"/>
      <c r="G32" s="25"/>
    </row>
    <row r="33" spans="2:7" ht="15" x14ac:dyDescent="0.25">
      <c r="B33"/>
      <c r="C33"/>
      <c r="D33"/>
      <c r="E33"/>
      <c r="F33" s="25"/>
      <c r="G33" s="25"/>
    </row>
    <row r="34" spans="2:7" ht="15" x14ac:dyDescent="0.25">
      <c r="B34"/>
      <c r="C34"/>
      <c r="D34"/>
      <c r="E34"/>
      <c r="F34" s="25"/>
      <c r="G34" s="25"/>
    </row>
    <row r="35" spans="2:7" ht="15" x14ac:dyDescent="0.25">
      <c r="B35"/>
      <c r="C35"/>
      <c r="D35"/>
      <c r="E35"/>
      <c r="F35" s="25"/>
      <c r="G35" s="25"/>
    </row>
    <row r="36" spans="2:7" ht="15" x14ac:dyDescent="0.25">
      <c r="B36"/>
      <c r="C36"/>
      <c r="D36"/>
      <c r="E36"/>
      <c r="F36" s="25"/>
      <c r="G36" s="25"/>
    </row>
    <row r="37" spans="2:7" ht="15" x14ac:dyDescent="0.25">
      <c r="B37"/>
      <c r="C37"/>
      <c r="D37"/>
      <c r="E37"/>
      <c r="F37" s="25"/>
      <c r="G37" s="25"/>
    </row>
    <row r="38" spans="2:7" ht="15" x14ac:dyDescent="0.25">
      <c r="B38"/>
      <c r="C38"/>
      <c r="D38"/>
      <c r="E38"/>
      <c r="F38" s="25"/>
      <c r="G38" s="25"/>
    </row>
    <row r="39" spans="2:7" ht="15" x14ac:dyDescent="0.25">
      <c r="B39"/>
      <c r="C39"/>
      <c r="D39"/>
      <c r="E39"/>
      <c r="F39" s="25"/>
      <c r="G39" s="25"/>
    </row>
    <row r="40" spans="2:7" ht="15" x14ac:dyDescent="0.25">
      <c r="B40"/>
      <c r="C40"/>
      <c r="D40"/>
      <c r="E40"/>
      <c r="F40" s="25"/>
      <c r="G40" s="25"/>
    </row>
    <row r="41" spans="2:7" ht="15" x14ac:dyDescent="0.25">
      <c r="B41"/>
      <c r="C41"/>
      <c r="D41"/>
      <c r="E41"/>
      <c r="F41" s="25"/>
      <c r="G41" s="25"/>
    </row>
    <row r="42" spans="2:7" ht="15" x14ac:dyDescent="0.25">
      <c r="B42"/>
      <c r="C42"/>
      <c r="D42"/>
      <c r="E42"/>
      <c r="F42" s="25"/>
      <c r="G42" s="25"/>
    </row>
    <row r="43" spans="2:7" ht="15" x14ac:dyDescent="0.25">
      <c r="B43"/>
      <c r="C43"/>
      <c r="D43"/>
      <c r="E43"/>
      <c r="F43" s="25"/>
      <c r="G43" s="25"/>
    </row>
    <row r="44" spans="2:7" ht="15" x14ac:dyDescent="0.25">
      <c r="B44"/>
      <c r="C44"/>
      <c r="D44"/>
      <c r="E44"/>
      <c r="F44" s="25"/>
      <c r="G44" s="25"/>
    </row>
    <row r="45" spans="2:7" ht="15" x14ac:dyDescent="0.25">
      <c r="B45"/>
      <c r="C45"/>
      <c r="D45"/>
      <c r="E45"/>
      <c r="F45" s="25"/>
      <c r="G45" s="25"/>
    </row>
    <row r="46" spans="2:7" ht="15" x14ac:dyDescent="0.25">
      <c r="B46"/>
      <c r="C46"/>
      <c r="D46"/>
      <c r="E46"/>
      <c r="F46" s="25"/>
      <c r="G46" s="25"/>
    </row>
    <row r="47" spans="2:7" ht="15" x14ac:dyDescent="0.25">
      <c r="B47"/>
      <c r="C47"/>
      <c r="D47"/>
      <c r="E47"/>
      <c r="F47" s="25"/>
      <c r="G47" s="25"/>
    </row>
    <row r="48" spans="2:7" ht="15" x14ac:dyDescent="0.25">
      <c r="B48"/>
      <c r="C48"/>
      <c r="D48"/>
      <c r="E48"/>
      <c r="F48" s="25"/>
      <c r="G48" s="25"/>
    </row>
    <row r="49" spans="2:7" ht="15" x14ac:dyDescent="0.25">
      <c r="B49"/>
      <c r="C49"/>
      <c r="D49"/>
      <c r="E49"/>
      <c r="F49" s="25"/>
      <c r="G49" s="25"/>
    </row>
    <row r="50" spans="2:7" ht="15" x14ac:dyDescent="0.25">
      <c r="B50"/>
      <c r="C50"/>
      <c r="D50"/>
      <c r="E50"/>
      <c r="F50" s="25"/>
      <c r="G50" s="25"/>
    </row>
    <row r="51" spans="2:7" ht="15" x14ac:dyDescent="0.25">
      <c r="B51"/>
      <c r="C51"/>
      <c r="D51"/>
      <c r="E51"/>
      <c r="F51" s="25"/>
      <c r="G51" s="25"/>
    </row>
    <row r="52" spans="2:7" ht="15" x14ac:dyDescent="0.25">
      <c r="B52"/>
      <c r="C52"/>
      <c r="D52"/>
      <c r="E52"/>
      <c r="F52" s="25"/>
      <c r="G52" s="25"/>
    </row>
    <row r="53" spans="2:7" ht="15" x14ac:dyDescent="0.25">
      <c r="B53"/>
      <c r="C53"/>
      <c r="D53"/>
      <c r="E53"/>
      <c r="F53" s="25"/>
      <c r="G53" s="25"/>
    </row>
    <row r="54" spans="2:7" ht="15" x14ac:dyDescent="0.25">
      <c r="B54"/>
      <c r="C54"/>
      <c r="D54"/>
      <c r="E54"/>
      <c r="F54" s="25"/>
      <c r="G54" s="25"/>
    </row>
    <row r="55" spans="2:7" ht="15" x14ac:dyDescent="0.25">
      <c r="B55"/>
      <c r="C55"/>
      <c r="D55"/>
      <c r="E55"/>
    </row>
    <row r="56" spans="2:7" ht="15" x14ac:dyDescent="0.25">
      <c r="B56"/>
      <c r="C56"/>
      <c r="D56"/>
      <c r="E56"/>
    </row>
    <row r="57" spans="2:7" ht="15" x14ac:dyDescent="0.25">
      <c r="B57"/>
      <c r="C57"/>
      <c r="D57"/>
      <c r="E57"/>
    </row>
    <row r="58" spans="2:7" ht="15" x14ac:dyDescent="0.25">
      <c r="B58"/>
      <c r="C58"/>
      <c r="D58"/>
      <c r="E58"/>
    </row>
    <row r="59" spans="2:7" ht="15" x14ac:dyDescent="0.25">
      <c r="B59"/>
      <c r="C59"/>
      <c r="D59"/>
      <c r="E59"/>
    </row>
    <row r="60" spans="2:7" ht="15" x14ac:dyDescent="0.25">
      <c r="B60"/>
      <c r="C60"/>
      <c r="D60"/>
      <c r="E60"/>
    </row>
    <row r="61" spans="2:7" ht="15" x14ac:dyDescent="0.25">
      <c r="B61"/>
      <c r="C61"/>
      <c r="D61"/>
      <c r="E61"/>
    </row>
    <row r="62" spans="2:7" ht="15" x14ac:dyDescent="0.25">
      <c r="B62"/>
      <c r="C62"/>
      <c r="D62"/>
      <c r="E62"/>
    </row>
    <row r="63" spans="2:7" ht="15" x14ac:dyDescent="0.25">
      <c r="B63"/>
      <c r="C63"/>
      <c r="D63"/>
      <c r="E63"/>
    </row>
    <row r="64" spans="2:7" ht="15" x14ac:dyDescent="0.25">
      <c r="B64"/>
      <c r="C64"/>
      <c r="D64"/>
      <c r="E64"/>
    </row>
    <row r="65" spans="2:5" ht="15" x14ac:dyDescent="0.25">
      <c r="B65"/>
      <c r="C65"/>
      <c r="D65"/>
      <c r="E65"/>
    </row>
    <row r="66" spans="2:5" ht="15" x14ac:dyDescent="0.25">
      <c r="B66"/>
      <c r="C66"/>
      <c r="D66"/>
      <c r="E66"/>
    </row>
    <row r="67" spans="2:5" ht="15" x14ac:dyDescent="0.25">
      <c r="B67"/>
      <c r="C67"/>
      <c r="D67"/>
      <c r="E67"/>
    </row>
    <row r="68" spans="2:5" ht="15" x14ac:dyDescent="0.25">
      <c r="B68"/>
      <c r="C68"/>
      <c r="D68"/>
      <c r="E68"/>
    </row>
    <row r="69" spans="2:5" ht="15" x14ac:dyDescent="0.25">
      <c r="B69"/>
      <c r="C69"/>
      <c r="D69"/>
      <c r="E69"/>
    </row>
    <row r="70" spans="2:5" ht="15" x14ac:dyDescent="0.25">
      <c r="B70"/>
      <c r="C70"/>
      <c r="D70"/>
      <c r="E70"/>
    </row>
    <row r="71" spans="2:5" ht="15" x14ac:dyDescent="0.25">
      <c r="B71"/>
      <c r="C71"/>
      <c r="D71"/>
      <c r="E71"/>
    </row>
    <row r="72" spans="2:5" ht="15" x14ac:dyDescent="0.25">
      <c r="B72"/>
      <c r="C72"/>
      <c r="D72"/>
      <c r="E72"/>
    </row>
    <row r="73" spans="2:5" ht="15" x14ac:dyDescent="0.25">
      <c r="B73"/>
      <c r="C73"/>
      <c r="D73"/>
      <c r="E73"/>
    </row>
    <row r="74" spans="2:5" ht="15" x14ac:dyDescent="0.25">
      <c r="B74"/>
      <c r="C74"/>
      <c r="D74"/>
      <c r="E74"/>
    </row>
    <row r="75" spans="2:5" ht="15" x14ac:dyDescent="0.25">
      <c r="B75"/>
      <c r="C75"/>
      <c r="D75"/>
      <c r="E75"/>
    </row>
  </sheetData>
  <phoneticPr fontId="46" type="noConversion"/>
  <dataValidations count="1">
    <dataValidation allowBlank="1" showInputMessage="1" showErrorMessage="1" prompt="此标签显示每个类别的支出详细信息。_x000a__x000a_- 按住 Ctrl 在切片器上选择多个类别。_x000a_- 若要更新数据透视表，请右键单击并选择“刷新”。" sqref="A1"/>
  </dataValidation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61"/>
  <sheetViews>
    <sheetView showGridLines="0" showRowColHeaders="0" tabSelected="1" workbookViewId="0">
      <pane ySplit="2" topLeftCell="A3" activePane="bottomLeft" state="frozen"/>
      <selection activeCell="B4" sqref="B4:C4"/>
      <selection pane="bottomLeft" activeCell="D9" sqref="D9"/>
    </sheetView>
  </sheetViews>
  <sheetFormatPr defaultColWidth="9.109375" defaultRowHeight="18" customHeight="1" x14ac:dyDescent="0.25"/>
  <cols>
    <col min="1" max="1" width="1.88671875" style="5" customWidth="1"/>
    <col min="2" max="2" width="21.44140625" style="5" customWidth="1"/>
    <col min="3" max="3" width="14.33203125" style="5" customWidth="1"/>
    <col min="4" max="6" width="13.6640625" style="6" customWidth="1"/>
    <col min="7" max="7" width="19.77734375" style="7" customWidth="1"/>
    <col min="8" max="8" width="1.88671875" style="5" customWidth="1"/>
    <col min="9" max="16384" width="9.109375" style="5"/>
  </cols>
  <sheetData>
    <row r="1" spans="2:8" ht="137.25" customHeight="1" x14ac:dyDescent="0.25">
      <c r="B1" s="43"/>
      <c r="C1" s="43"/>
      <c r="D1" s="44"/>
      <c r="E1" s="44"/>
      <c r="F1" s="44"/>
      <c r="G1" s="45"/>
      <c r="H1" s="43" t="s">
        <v>16</v>
      </c>
    </row>
    <row r="2" spans="2:8" ht="27" customHeight="1" x14ac:dyDescent="0.25">
      <c r="B2" s="67" t="s">
        <v>45</v>
      </c>
      <c r="C2" s="67" t="s">
        <v>17</v>
      </c>
      <c r="D2" s="67" t="s">
        <v>88</v>
      </c>
      <c r="E2" s="67" t="s">
        <v>89</v>
      </c>
      <c r="F2" s="67" t="s">
        <v>3</v>
      </c>
      <c r="G2" s="67" t="s">
        <v>90</v>
      </c>
      <c r="H2" s="43"/>
    </row>
    <row r="3" spans="2:8" ht="18" customHeight="1" x14ac:dyDescent="0.25">
      <c r="B3" s="46" t="s">
        <v>19</v>
      </c>
      <c r="C3" s="37" t="s">
        <v>18</v>
      </c>
      <c r="D3" s="47">
        <v>40</v>
      </c>
      <c r="E3" s="47">
        <v>40</v>
      </c>
      <c r="F3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3" s="48">
        <f>Monthly_Expenses_Table[[#This Row],[实际成本]]</f>
        <v>40</v>
      </c>
      <c r="H3" s="43"/>
    </row>
    <row r="4" spans="2:8" ht="18" customHeight="1" x14ac:dyDescent="0.25">
      <c r="B4" s="46" t="s">
        <v>20</v>
      </c>
      <c r="C4" s="37" t="s">
        <v>18</v>
      </c>
      <c r="D4" s="47"/>
      <c r="E4" s="47"/>
      <c r="F4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" s="48">
        <f>Monthly_Expenses_Table[[#This Row],[实际成本]]</f>
        <v>0</v>
      </c>
      <c r="H4" s="43"/>
    </row>
    <row r="5" spans="2:8" ht="18" customHeight="1" x14ac:dyDescent="0.25">
      <c r="B5" s="46" t="s">
        <v>21</v>
      </c>
      <c r="C5" s="37" t="s">
        <v>18</v>
      </c>
      <c r="D5" s="47"/>
      <c r="E5" s="47"/>
      <c r="F5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5" s="48">
        <f>Monthly_Expenses_Table[[#This Row],[实际成本]]</f>
        <v>0</v>
      </c>
      <c r="H5" s="43"/>
    </row>
    <row r="6" spans="2:8" ht="18" customHeight="1" x14ac:dyDescent="0.25">
      <c r="B6" s="46" t="s">
        <v>22</v>
      </c>
      <c r="C6" s="37" t="s">
        <v>18</v>
      </c>
      <c r="D6" s="47">
        <v>100</v>
      </c>
      <c r="E6" s="47">
        <v>100</v>
      </c>
      <c r="F6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6" s="48">
        <f>Monthly_Expenses_Table[[#This Row],[实际成本]]</f>
        <v>100</v>
      </c>
      <c r="H6" s="43"/>
    </row>
    <row r="7" spans="2:8" ht="18" customHeight="1" x14ac:dyDescent="0.25">
      <c r="B7" s="46" t="s">
        <v>24</v>
      </c>
      <c r="C7" s="37" t="s">
        <v>23</v>
      </c>
      <c r="D7" s="47">
        <v>50</v>
      </c>
      <c r="E7" s="47">
        <v>40</v>
      </c>
      <c r="F7" s="47">
        <f>IF(OR(Monthly_Expenses_Table[[#This Row],[预计成本]]="",Monthly_Expenses_Table[[#This Row],[实际成本]]=""),"",Monthly_Expenses_Table[[#This Row],[预计成本]]-Monthly_Expenses_Table[[#This Row],[实际成本]])</f>
        <v>10</v>
      </c>
      <c r="G7" s="48">
        <f>Monthly_Expenses_Table[[#This Row],[实际成本]]</f>
        <v>40</v>
      </c>
      <c r="H7" s="43"/>
    </row>
    <row r="8" spans="2:8" ht="18" customHeight="1" x14ac:dyDescent="0.25">
      <c r="B8" s="46" t="s">
        <v>25</v>
      </c>
      <c r="C8" s="37" t="s">
        <v>23</v>
      </c>
      <c r="D8" s="47">
        <v>200</v>
      </c>
      <c r="E8" s="47">
        <v>150</v>
      </c>
      <c r="F8" s="47">
        <f>IF(OR(Monthly_Expenses_Table[[#This Row],[预计成本]]="",Monthly_Expenses_Table[[#This Row],[实际成本]]=""),"",Monthly_Expenses_Table[[#This Row],[预计成本]]-Monthly_Expenses_Table[[#This Row],[实际成本]])</f>
        <v>50</v>
      </c>
      <c r="G8" s="48">
        <f>Monthly_Expenses_Table[[#This Row],[实际成本]]</f>
        <v>150</v>
      </c>
      <c r="H8" s="43"/>
    </row>
    <row r="9" spans="2:8" ht="18" customHeight="1" x14ac:dyDescent="0.25">
      <c r="B9" s="46" t="s">
        <v>26</v>
      </c>
      <c r="C9" s="37" t="s">
        <v>23</v>
      </c>
      <c r="D9" s="47">
        <v>500</v>
      </c>
      <c r="E9" s="47">
        <v>28</v>
      </c>
      <c r="F9" s="47">
        <f>IF(OR(Monthly_Expenses_Table[[#This Row],[预计成本]]="",Monthly_Expenses_Table[[#This Row],[实际成本]]=""),"",Monthly_Expenses_Table[[#This Row],[预计成本]]-Monthly_Expenses_Table[[#This Row],[实际成本]])</f>
        <v>472</v>
      </c>
      <c r="G9" s="48">
        <f>Monthly_Expenses_Table[[#This Row],[实际成本]]</f>
        <v>28</v>
      </c>
      <c r="H9" s="43"/>
    </row>
    <row r="10" spans="2:8" ht="18" customHeight="1" x14ac:dyDescent="0.25">
      <c r="B10" s="46" t="s">
        <v>27</v>
      </c>
      <c r="C10" s="37" t="s">
        <v>23</v>
      </c>
      <c r="D10" s="47">
        <v>50</v>
      </c>
      <c r="E10" s="47">
        <v>30</v>
      </c>
      <c r="F10" s="47">
        <f>IF(OR(Monthly_Expenses_Table[[#This Row],[预计成本]]="",Monthly_Expenses_Table[[#This Row],[实际成本]]=""),"",Monthly_Expenses_Table[[#This Row],[预计成本]]-Monthly_Expenses_Table[[#This Row],[实际成本]])</f>
        <v>20</v>
      </c>
      <c r="G10" s="48">
        <f>Monthly_Expenses_Table[[#This Row],[实际成本]]</f>
        <v>30</v>
      </c>
      <c r="H10" s="43"/>
    </row>
    <row r="11" spans="2:8" ht="18" customHeight="1" x14ac:dyDescent="0.25">
      <c r="B11" s="46" t="s">
        <v>28</v>
      </c>
      <c r="C11" s="37" t="s">
        <v>23</v>
      </c>
      <c r="D11" s="47">
        <v>0</v>
      </c>
      <c r="E11" s="47">
        <v>40</v>
      </c>
      <c r="F11" s="47">
        <f>IF(OR(Monthly_Expenses_Table[[#This Row],[预计成本]]="",Monthly_Expenses_Table[[#This Row],[实际成本]]=""),"",Monthly_Expenses_Table[[#This Row],[预计成本]]-Monthly_Expenses_Table[[#This Row],[实际成本]])</f>
        <v>-40</v>
      </c>
      <c r="G11" s="48">
        <f>Monthly_Expenses_Table[[#This Row],[实际成本]]</f>
        <v>40</v>
      </c>
      <c r="H11" s="43"/>
    </row>
    <row r="12" spans="2:8" ht="18" customHeight="1" x14ac:dyDescent="0.25">
      <c r="B12" s="46" t="s">
        <v>29</v>
      </c>
      <c r="C12" s="37" t="s">
        <v>23</v>
      </c>
      <c r="D12" s="47">
        <v>20</v>
      </c>
      <c r="E12" s="47">
        <v>50</v>
      </c>
      <c r="F12" s="47">
        <f>IF(OR(Monthly_Expenses_Table[[#This Row],[预计成本]]="",Monthly_Expenses_Table[[#This Row],[实际成本]]=""),"",Monthly_Expenses_Table[[#This Row],[预计成本]]-Monthly_Expenses_Table[[#This Row],[实际成本]])</f>
        <v>-30</v>
      </c>
      <c r="G12" s="48">
        <f>Monthly_Expenses_Table[[#This Row],[实际成本]]</f>
        <v>50</v>
      </c>
      <c r="H12" s="43"/>
    </row>
    <row r="13" spans="2:8" ht="18" customHeight="1" x14ac:dyDescent="0.25">
      <c r="B13" s="46" t="s">
        <v>30</v>
      </c>
      <c r="C13" s="37" t="s">
        <v>23</v>
      </c>
      <c r="D13" s="47">
        <v>30</v>
      </c>
      <c r="E13" s="47">
        <v>20</v>
      </c>
      <c r="F13" s="47">
        <f>IF(OR(Monthly_Expenses_Table[[#This Row],[预计成本]]="",Monthly_Expenses_Table[[#This Row],[实际成本]]=""),"",Monthly_Expenses_Table[[#This Row],[预计成本]]-Monthly_Expenses_Table[[#This Row],[实际成本]])</f>
        <v>10</v>
      </c>
      <c r="G13" s="48">
        <f>Monthly_Expenses_Table[[#This Row],[实际成本]]</f>
        <v>20</v>
      </c>
      <c r="H13" s="43"/>
    </row>
    <row r="14" spans="2:8" ht="18" customHeight="1" x14ac:dyDescent="0.25">
      <c r="B14" s="46" t="s">
        <v>46</v>
      </c>
      <c r="C14" s="37" t="s">
        <v>77</v>
      </c>
      <c r="D14" s="47">
        <v>1000</v>
      </c>
      <c r="E14" s="47">
        <v>1200</v>
      </c>
      <c r="F14" s="47">
        <f>IF(OR(Monthly_Expenses_Table[[#This Row],[预计成本]]="",Monthly_Expenses_Table[[#This Row],[实际成本]]=""),"",Monthly_Expenses_Table[[#This Row],[预计成本]]-Monthly_Expenses_Table[[#This Row],[实际成本]])</f>
        <v>-200</v>
      </c>
      <c r="G14" s="48">
        <f>Monthly_Expenses_Table[[#This Row],[实际成本]]</f>
        <v>1200</v>
      </c>
      <c r="H14" s="43"/>
    </row>
    <row r="15" spans="2:8" ht="18" customHeight="1" x14ac:dyDescent="0.25">
      <c r="B15" s="46" t="s">
        <v>47</v>
      </c>
      <c r="C15" s="37" t="s">
        <v>77</v>
      </c>
      <c r="D15" s="47">
        <v>100</v>
      </c>
      <c r="E15" s="47">
        <v>120</v>
      </c>
      <c r="F15" s="47">
        <f>IF(OR(Monthly_Expenses_Table[[#This Row],[预计成本]]="",Monthly_Expenses_Table[[#This Row],[实际成本]]=""),"",Monthly_Expenses_Table[[#This Row],[预计成本]]-Monthly_Expenses_Table[[#This Row],[实际成本]])</f>
        <v>-20</v>
      </c>
      <c r="G15" s="48">
        <f>Monthly_Expenses_Table[[#This Row],[实际成本]]</f>
        <v>120</v>
      </c>
      <c r="H15" s="43"/>
    </row>
    <row r="16" spans="2:8" ht="18" customHeight="1" x14ac:dyDescent="0.25">
      <c r="B16" s="46" t="s">
        <v>48</v>
      </c>
      <c r="C16" s="37" t="s">
        <v>31</v>
      </c>
      <c r="D16" s="47">
        <v>75</v>
      </c>
      <c r="E16" s="47">
        <v>100</v>
      </c>
      <c r="F16" s="47">
        <f>IF(OR(Monthly_Expenses_Table[[#This Row],[预计成本]]="",Monthly_Expenses_Table[[#This Row],[实际成本]]=""),"",Monthly_Expenses_Table[[#This Row],[预计成本]]-Monthly_Expenses_Table[[#This Row],[实际成本]])</f>
        <v>-25</v>
      </c>
      <c r="G16" s="48">
        <f>Monthly_Expenses_Table[[#This Row],[实际成本]]</f>
        <v>100</v>
      </c>
      <c r="H16" s="43"/>
    </row>
    <row r="17" spans="2:8" ht="18" customHeight="1" x14ac:dyDescent="0.25">
      <c r="B17" s="46" t="s">
        <v>49</v>
      </c>
      <c r="C17" s="37" t="s">
        <v>31</v>
      </c>
      <c r="D17" s="47">
        <v>25</v>
      </c>
      <c r="E17" s="47">
        <v>25</v>
      </c>
      <c r="F17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17" s="48">
        <f>Monthly_Expenses_Table[[#This Row],[实际成本]]</f>
        <v>25</v>
      </c>
      <c r="H17" s="43"/>
    </row>
    <row r="18" spans="2:8" ht="18" customHeight="1" x14ac:dyDescent="0.25">
      <c r="B18" s="46" t="s">
        <v>50</v>
      </c>
      <c r="C18" s="37" t="s">
        <v>31</v>
      </c>
      <c r="D18" s="47"/>
      <c r="E18" s="47"/>
      <c r="F18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18" s="48">
        <f>Monthly_Expenses_Table[[#This Row],[实际成本]]</f>
        <v>0</v>
      </c>
      <c r="H18" s="43"/>
    </row>
    <row r="19" spans="2:8" ht="18" customHeight="1" x14ac:dyDescent="0.25">
      <c r="B19" s="46" t="s">
        <v>51</v>
      </c>
      <c r="C19" s="37" t="s">
        <v>31</v>
      </c>
      <c r="D19" s="47"/>
      <c r="E19" s="47"/>
      <c r="F19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19" s="48">
        <f>Monthly_Expenses_Table[[#This Row],[实际成本]]</f>
        <v>0</v>
      </c>
      <c r="H19" s="43"/>
    </row>
    <row r="20" spans="2:8" ht="18" customHeight="1" x14ac:dyDescent="0.25">
      <c r="B20" s="46" t="s">
        <v>52</v>
      </c>
      <c r="C20" s="37" t="s">
        <v>32</v>
      </c>
      <c r="D20" s="47">
        <v>100</v>
      </c>
      <c r="E20" s="47">
        <v>100</v>
      </c>
      <c r="F20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20" s="48">
        <f>Monthly_Expenses_Table[[#This Row],[实际成本]]</f>
        <v>100</v>
      </c>
      <c r="H20" s="43"/>
    </row>
    <row r="21" spans="2:8" ht="18" customHeight="1" x14ac:dyDescent="0.25">
      <c r="B21" s="46" t="s">
        <v>53</v>
      </c>
      <c r="C21" s="37" t="s">
        <v>32</v>
      </c>
      <c r="D21" s="47">
        <v>45</v>
      </c>
      <c r="E21" s="47">
        <v>50</v>
      </c>
      <c r="F21" s="47">
        <f>IF(OR(Monthly_Expenses_Table[[#This Row],[预计成本]]="",Monthly_Expenses_Table[[#This Row],[实际成本]]=""),"",Monthly_Expenses_Table[[#This Row],[预计成本]]-Monthly_Expenses_Table[[#This Row],[实际成本]])</f>
        <v>-5</v>
      </c>
      <c r="G21" s="48">
        <f>Monthly_Expenses_Table[[#This Row],[实际成本]]</f>
        <v>50</v>
      </c>
      <c r="H21" s="43"/>
    </row>
    <row r="22" spans="2:8" ht="18" customHeight="1" x14ac:dyDescent="0.25">
      <c r="B22" s="46" t="s">
        <v>54</v>
      </c>
      <c r="C22" s="37" t="s">
        <v>32</v>
      </c>
      <c r="D22" s="47">
        <v>300</v>
      </c>
      <c r="E22" s="47">
        <v>400</v>
      </c>
      <c r="F22" s="47">
        <f>IF(OR(Monthly_Expenses_Table[[#This Row],[预计成本]]="",Monthly_Expenses_Table[[#This Row],[实际成本]]=""),"",Monthly_Expenses_Table[[#This Row],[预计成本]]-Monthly_Expenses_Table[[#This Row],[实际成本]])</f>
        <v>-100</v>
      </c>
      <c r="G22" s="48">
        <f>Monthly_Expenses_Table[[#This Row],[实际成本]]</f>
        <v>400</v>
      </c>
      <c r="H22" s="43"/>
    </row>
    <row r="23" spans="2:8" ht="18" customHeight="1" x14ac:dyDescent="0.25">
      <c r="B23" s="46" t="s">
        <v>55</v>
      </c>
      <c r="C23" s="37" t="s">
        <v>32</v>
      </c>
      <c r="D23" s="47">
        <v>200</v>
      </c>
      <c r="E23" s="47"/>
      <c r="F23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23" s="48">
        <f>Monthly_Expenses_Table[[#This Row],[实际成本]]</f>
        <v>0</v>
      </c>
      <c r="H23" s="43"/>
    </row>
    <row r="24" spans="2:8" ht="18" customHeight="1" x14ac:dyDescent="0.25">
      <c r="B24" s="46" t="s">
        <v>56</v>
      </c>
      <c r="C24" s="37" t="s">
        <v>32</v>
      </c>
      <c r="D24" s="47">
        <v>200</v>
      </c>
      <c r="E24" s="47">
        <v>150</v>
      </c>
      <c r="F24" s="47">
        <f>IF(OR(Monthly_Expenses_Table[[#This Row],[预计成本]]="",Monthly_Expenses_Table[[#This Row],[实际成本]]=""),"",Monthly_Expenses_Table[[#This Row],[预计成本]]-Monthly_Expenses_Table[[#This Row],[实际成本]])</f>
        <v>50</v>
      </c>
      <c r="G24" s="48">
        <f>Monthly_Expenses_Table[[#This Row],[实际成本]]</f>
        <v>150</v>
      </c>
      <c r="H24" s="43"/>
    </row>
    <row r="25" spans="2:8" ht="18" customHeight="1" x14ac:dyDescent="0.25">
      <c r="B25" s="46" t="s">
        <v>57</v>
      </c>
      <c r="C25" s="37" t="s">
        <v>32</v>
      </c>
      <c r="D25" s="47">
        <v>1700</v>
      </c>
      <c r="E25" s="47">
        <v>1700</v>
      </c>
      <c r="F25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25" s="48">
        <f>Monthly_Expenses_Table[[#This Row],[实际成本]]</f>
        <v>1700</v>
      </c>
      <c r="H25" s="43"/>
    </row>
    <row r="26" spans="2:8" ht="18" customHeight="1" x14ac:dyDescent="0.25">
      <c r="B26" s="46" t="s">
        <v>58</v>
      </c>
      <c r="C26" s="37" t="s">
        <v>32</v>
      </c>
      <c r="D26" s="47"/>
      <c r="E26" s="47"/>
      <c r="F26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26" s="48">
        <f>Monthly_Expenses_Table[[#This Row],[实际成本]]</f>
        <v>0</v>
      </c>
      <c r="H26" s="43"/>
    </row>
    <row r="27" spans="2:8" ht="18" customHeight="1" x14ac:dyDescent="0.25">
      <c r="B27" s="46" t="s">
        <v>59</v>
      </c>
      <c r="C27" s="37" t="s">
        <v>32</v>
      </c>
      <c r="D27" s="47">
        <v>100</v>
      </c>
      <c r="E27" s="47">
        <v>100</v>
      </c>
      <c r="F27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27" s="48">
        <f>Monthly_Expenses_Table[[#This Row],[实际成本]]</f>
        <v>100</v>
      </c>
      <c r="H27" s="43"/>
    </row>
    <row r="28" spans="2:8" ht="18" customHeight="1" x14ac:dyDescent="0.25">
      <c r="B28" s="46" t="s">
        <v>60</v>
      </c>
      <c r="C28" s="37" t="s">
        <v>32</v>
      </c>
      <c r="D28" s="47">
        <v>60</v>
      </c>
      <c r="E28" s="47">
        <v>60</v>
      </c>
      <c r="F28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28" s="48">
        <f>Monthly_Expenses_Table[[#This Row],[实际成本]]</f>
        <v>60</v>
      </c>
      <c r="H28" s="43"/>
    </row>
    <row r="29" spans="2:8" ht="18" customHeight="1" x14ac:dyDescent="0.25">
      <c r="B29" s="46" t="s">
        <v>61</v>
      </c>
      <c r="C29" s="37" t="s">
        <v>32</v>
      </c>
      <c r="D29" s="47">
        <v>35</v>
      </c>
      <c r="E29" s="47">
        <v>39</v>
      </c>
      <c r="F29" s="47">
        <f>IF(OR(Monthly_Expenses_Table[[#This Row],[预计成本]]="",Monthly_Expenses_Table[[#This Row],[实际成本]]=""),"",Monthly_Expenses_Table[[#This Row],[预计成本]]-Monthly_Expenses_Table[[#This Row],[实际成本]])</f>
        <v>-4</v>
      </c>
      <c r="G29" s="48">
        <f>Monthly_Expenses_Table[[#This Row],[实际成本]]</f>
        <v>39</v>
      </c>
      <c r="H29" s="43"/>
    </row>
    <row r="30" spans="2:8" ht="18" customHeight="1" x14ac:dyDescent="0.25">
      <c r="B30" s="46" t="s">
        <v>62</v>
      </c>
      <c r="C30" s="37" t="s">
        <v>32</v>
      </c>
      <c r="D30" s="47">
        <v>40</v>
      </c>
      <c r="E30" s="47">
        <v>55</v>
      </c>
      <c r="F30" s="47">
        <f>IF(OR(Monthly_Expenses_Table[[#This Row],[预计成本]]="",Monthly_Expenses_Table[[#This Row],[实际成本]]=""),"",Monthly_Expenses_Table[[#This Row],[预计成本]]-Monthly_Expenses_Table[[#This Row],[实际成本]])</f>
        <v>-15</v>
      </c>
      <c r="G30" s="48">
        <f>Monthly_Expenses_Table[[#This Row],[实际成本]]</f>
        <v>55</v>
      </c>
      <c r="H30" s="43"/>
    </row>
    <row r="31" spans="2:8" ht="18" customHeight="1" x14ac:dyDescent="0.25">
      <c r="B31" s="46" t="s">
        <v>63</v>
      </c>
      <c r="C31" s="37" t="s">
        <v>32</v>
      </c>
      <c r="D31" s="47">
        <v>25</v>
      </c>
      <c r="E31" s="47">
        <v>22</v>
      </c>
      <c r="F31" s="47">
        <f>IF(OR(Monthly_Expenses_Table[[#This Row],[预计成本]]="",Monthly_Expenses_Table[[#This Row],[实际成本]]=""),"",Monthly_Expenses_Table[[#This Row],[预计成本]]-Monthly_Expenses_Table[[#This Row],[实际成本]])</f>
        <v>3</v>
      </c>
      <c r="G31" s="48">
        <f>Monthly_Expenses_Table[[#This Row],[实际成本]]</f>
        <v>22</v>
      </c>
      <c r="H31" s="43"/>
    </row>
    <row r="32" spans="2:8" ht="18" customHeight="1" x14ac:dyDescent="0.25">
      <c r="B32" s="46" t="s">
        <v>64</v>
      </c>
      <c r="C32" s="37" t="s">
        <v>32</v>
      </c>
      <c r="D32" s="47">
        <v>25</v>
      </c>
      <c r="E32" s="47">
        <v>26</v>
      </c>
      <c r="F32" s="47">
        <f>IF(OR(Monthly_Expenses_Table[[#This Row],[预计成本]]="",Monthly_Expenses_Table[[#This Row],[实际成本]]=""),"",Monthly_Expenses_Table[[#This Row],[预计成本]]-Monthly_Expenses_Table[[#This Row],[实际成本]])</f>
        <v>-1</v>
      </c>
      <c r="G32" s="48">
        <f>Monthly_Expenses_Table[[#This Row],[实际成本]]</f>
        <v>26</v>
      </c>
      <c r="H32" s="43"/>
    </row>
    <row r="33" spans="2:8" ht="18" customHeight="1" x14ac:dyDescent="0.25">
      <c r="B33" s="46" t="s">
        <v>65</v>
      </c>
      <c r="C33" s="37" t="s">
        <v>33</v>
      </c>
      <c r="D33" s="47">
        <v>400</v>
      </c>
      <c r="E33" s="47">
        <v>400</v>
      </c>
      <c r="F33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33" s="48">
        <f>Monthly_Expenses_Table[[#This Row],[实际成本]]</f>
        <v>400</v>
      </c>
      <c r="H33" s="43"/>
    </row>
    <row r="34" spans="2:8" ht="18" customHeight="1" x14ac:dyDescent="0.25">
      <c r="B34" s="46" t="s">
        <v>66</v>
      </c>
      <c r="C34" s="37" t="s">
        <v>33</v>
      </c>
      <c r="D34" s="47">
        <v>400</v>
      </c>
      <c r="E34" s="47">
        <v>400</v>
      </c>
      <c r="F34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34" s="48">
        <f>Monthly_Expenses_Table[[#This Row],[实际成本]]</f>
        <v>400</v>
      </c>
      <c r="H34" s="43"/>
    </row>
    <row r="35" spans="2:8" ht="18" customHeight="1" x14ac:dyDescent="0.25">
      <c r="B35" s="46" t="s">
        <v>67</v>
      </c>
      <c r="C35" s="37" t="s">
        <v>33</v>
      </c>
      <c r="D35" s="47">
        <v>100</v>
      </c>
      <c r="E35" s="47">
        <v>100</v>
      </c>
      <c r="F35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35" s="48">
        <f>Monthly_Expenses_Table[[#This Row],[实际成本]]</f>
        <v>100</v>
      </c>
      <c r="H35" s="43"/>
    </row>
    <row r="36" spans="2:8" ht="18" customHeight="1" x14ac:dyDescent="0.25">
      <c r="B36" s="46" t="s">
        <v>68</v>
      </c>
      <c r="C36" s="37" t="s">
        <v>34</v>
      </c>
      <c r="D36" s="47">
        <v>200</v>
      </c>
      <c r="E36" s="47">
        <v>200</v>
      </c>
      <c r="F36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36" s="48">
        <f>Monthly_Expenses_Table[[#This Row],[实际成本]]</f>
        <v>200</v>
      </c>
      <c r="H36" s="43"/>
    </row>
    <row r="37" spans="2:8" ht="18" customHeight="1" x14ac:dyDescent="0.25">
      <c r="B37" s="46" t="s">
        <v>69</v>
      </c>
      <c r="C37" s="37" t="s">
        <v>34</v>
      </c>
      <c r="D37" s="47"/>
      <c r="E37" s="47"/>
      <c r="F37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37" s="48">
        <f>Monthly_Expenses_Table[[#This Row],[实际成本]]</f>
        <v>0</v>
      </c>
      <c r="H37" s="43"/>
    </row>
    <row r="38" spans="2:8" ht="18" customHeight="1" x14ac:dyDescent="0.25">
      <c r="B38" s="46" t="s">
        <v>70</v>
      </c>
      <c r="C38" s="37" t="s">
        <v>34</v>
      </c>
      <c r="D38" s="47"/>
      <c r="E38" s="47"/>
      <c r="F38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38" s="48">
        <f>Monthly_Expenses_Table[[#This Row],[实际成本]]</f>
        <v>0</v>
      </c>
      <c r="H38" s="43"/>
    </row>
    <row r="39" spans="2:8" ht="18" customHeight="1" x14ac:dyDescent="0.25">
      <c r="B39" s="46" t="s">
        <v>71</v>
      </c>
      <c r="C39" s="37" t="s">
        <v>34</v>
      </c>
      <c r="D39" s="47"/>
      <c r="E39" s="47"/>
      <c r="F39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39" s="48">
        <f>Monthly_Expenses_Table[[#This Row],[实际成本]]</f>
        <v>0</v>
      </c>
      <c r="H39" s="43"/>
    </row>
    <row r="40" spans="2:8" ht="18" customHeight="1" x14ac:dyDescent="0.25">
      <c r="B40" s="46" t="s">
        <v>72</v>
      </c>
      <c r="C40" s="37" t="s">
        <v>34</v>
      </c>
      <c r="D40" s="47"/>
      <c r="E40" s="47"/>
      <c r="F40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0" s="48">
        <f>Monthly_Expenses_Table[[#This Row],[实际成本]]</f>
        <v>0</v>
      </c>
      <c r="H40" s="43"/>
    </row>
    <row r="41" spans="2:8" ht="18" customHeight="1" x14ac:dyDescent="0.25">
      <c r="B41" s="46" t="s">
        <v>73</v>
      </c>
      <c r="C41" s="37" t="s">
        <v>35</v>
      </c>
      <c r="D41" s="47">
        <v>150</v>
      </c>
      <c r="E41" s="47">
        <v>140</v>
      </c>
      <c r="F41" s="47">
        <f>IF(OR(Monthly_Expenses_Table[[#This Row],[预计成本]]="",Monthly_Expenses_Table[[#This Row],[实际成本]]=""),"",Monthly_Expenses_Table[[#This Row],[预计成本]]-Monthly_Expenses_Table[[#This Row],[实际成本]])</f>
        <v>10</v>
      </c>
      <c r="G41" s="48">
        <f>Monthly_Expenses_Table[[#This Row],[实际成本]]</f>
        <v>140</v>
      </c>
      <c r="H41" s="43"/>
    </row>
    <row r="42" spans="2:8" ht="18" customHeight="1" x14ac:dyDescent="0.25">
      <c r="B42" s="46" t="s">
        <v>74</v>
      </c>
      <c r="C42" s="37" t="s">
        <v>35</v>
      </c>
      <c r="D42" s="47"/>
      <c r="E42" s="47"/>
      <c r="F42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2" s="48">
        <f>Monthly_Expenses_Table[[#This Row],[实际成本]]</f>
        <v>0</v>
      </c>
      <c r="H42" s="43"/>
    </row>
    <row r="43" spans="2:8" ht="18" customHeight="1" x14ac:dyDescent="0.25">
      <c r="B43" s="46" t="s">
        <v>75</v>
      </c>
      <c r="C43" s="37" t="s">
        <v>35</v>
      </c>
      <c r="D43" s="47"/>
      <c r="E43" s="47"/>
      <c r="F43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3" s="48">
        <f>Monthly_Expenses_Table[[#This Row],[实际成本]]</f>
        <v>0</v>
      </c>
      <c r="H43" s="43"/>
    </row>
    <row r="44" spans="2:8" ht="18" customHeight="1" x14ac:dyDescent="0.25">
      <c r="B44" s="46" t="s">
        <v>76</v>
      </c>
      <c r="C44" s="37" t="s">
        <v>35</v>
      </c>
      <c r="D44" s="47"/>
      <c r="E44" s="47"/>
      <c r="F44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4" s="48">
        <f>Monthly_Expenses_Table[[#This Row],[实际成本]]</f>
        <v>0</v>
      </c>
      <c r="H44" s="43"/>
    </row>
    <row r="45" spans="2:8" ht="18" customHeight="1" x14ac:dyDescent="0.25">
      <c r="B45" s="46" t="s">
        <v>20</v>
      </c>
      <c r="C45" s="37" t="s">
        <v>35</v>
      </c>
      <c r="D45" s="47"/>
      <c r="E45" s="47"/>
      <c r="F45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5" s="48">
        <f>Monthly_Expenses_Table[[#This Row],[实际成本]]</f>
        <v>0</v>
      </c>
      <c r="H45" s="43"/>
    </row>
    <row r="46" spans="2:8" ht="18" customHeight="1" x14ac:dyDescent="0.25">
      <c r="B46" s="46" t="s">
        <v>77</v>
      </c>
      <c r="C46" s="37" t="s">
        <v>36</v>
      </c>
      <c r="D46" s="47">
        <v>150</v>
      </c>
      <c r="E46" s="47">
        <v>75</v>
      </c>
      <c r="F46" s="47">
        <f>IF(OR(Monthly_Expenses_Table[[#This Row],[预计成本]]="",Monthly_Expenses_Table[[#This Row],[实际成本]]=""),"",Monthly_Expenses_Table[[#This Row],[预计成本]]-Monthly_Expenses_Table[[#This Row],[实际成本]])</f>
        <v>75</v>
      </c>
      <c r="G46" s="48">
        <f>Monthly_Expenses_Table[[#This Row],[实际成本]]</f>
        <v>75</v>
      </c>
      <c r="H46" s="43"/>
    </row>
    <row r="47" spans="2:8" ht="18" customHeight="1" x14ac:dyDescent="0.25">
      <c r="B47" s="46" t="s">
        <v>78</v>
      </c>
      <c r="C47" s="37" t="s">
        <v>36</v>
      </c>
      <c r="D47" s="47">
        <v>20</v>
      </c>
      <c r="E47" s="47">
        <v>25</v>
      </c>
      <c r="F47" s="47">
        <f>IF(OR(Monthly_Expenses_Table[[#This Row],[预计成本]]="",Monthly_Expenses_Table[[#This Row],[实际成本]]=""),"",Monthly_Expenses_Table[[#This Row],[预计成本]]-Monthly_Expenses_Table[[#This Row],[实际成本]])</f>
        <v>-5</v>
      </c>
      <c r="G47" s="48">
        <f>Monthly_Expenses_Table[[#This Row],[实际成本]]</f>
        <v>25</v>
      </c>
      <c r="H47" s="43"/>
    </row>
    <row r="48" spans="2:8" ht="18" customHeight="1" x14ac:dyDescent="0.25">
      <c r="B48" s="46" t="s">
        <v>20</v>
      </c>
      <c r="C48" s="37" t="s">
        <v>36</v>
      </c>
      <c r="D48" s="47"/>
      <c r="E48" s="47"/>
      <c r="F48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8" s="48">
        <f>Monthly_Expenses_Table[[#This Row],[实际成本]]</f>
        <v>0</v>
      </c>
      <c r="H48" s="43"/>
    </row>
    <row r="49" spans="2:8" ht="18" customHeight="1" x14ac:dyDescent="0.25">
      <c r="B49" s="46" t="s">
        <v>79</v>
      </c>
      <c r="C49" s="37" t="s">
        <v>36</v>
      </c>
      <c r="D49" s="47"/>
      <c r="E49" s="47"/>
      <c r="F49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49" s="48">
        <f>Monthly_Expenses_Table[[#This Row],[实际成本]]</f>
        <v>0</v>
      </c>
      <c r="H49" s="43"/>
    </row>
    <row r="50" spans="2:8" ht="18" customHeight="1" x14ac:dyDescent="0.25">
      <c r="B50" s="46" t="s">
        <v>40</v>
      </c>
      <c r="C50" s="37" t="s">
        <v>39</v>
      </c>
      <c r="D50" s="47">
        <v>200</v>
      </c>
      <c r="E50" s="47">
        <v>200</v>
      </c>
      <c r="F50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50" s="48">
        <f>Monthly_Expenses_Table[[#This Row],[实际成本]]</f>
        <v>200</v>
      </c>
      <c r="H50" s="43"/>
    </row>
    <row r="51" spans="2:8" ht="18" customHeight="1" x14ac:dyDescent="0.25">
      <c r="B51" s="46" t="s">
        <v>41</v>
      </c>
      <c r="C51" s="37" t="s">
        <v>39</v>
      </c>
      <c r="D51" s="47"/>
      <c r="E51" s="47"/>
      <c r="F51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51" s="48">
        <f>Monthly_Expenses_Table[[#This Row],[实际成本]]</f>
        <v>0</v>
      </c>
      <c r="H51" s="43"/>
    </row>
    <row r="52" spans="2:8" ht="18" customHeight="1" x14ac:dyDescent="0.25">
      <c r="B52" s="46" t="s">
        <v>80</v>
      </c>
      <c r="C52" s="37" t="s">
        <v>37</v>
      </c>
      <c r="D52" s="47">
        <v>300</v>
      </c>
      <c r="E52" s="47">
        <v>300</v>
      </c>
      <c r="F52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52" s="48">
        <f>Monthly_Expenses_Table[[#This Row],[实际成本]]</f>
        <v>300</v>
      </c>
      <c r="H52" s="43"/>
    </row>
    <row r="53" spans="2:8" ht="18" customHeight="1" x14ac:dyDescent="0.25">
      <c r="B53" s="46" t="s">
        <v>81</v>
      </c>
      <c r="C53" s="37" t="s">
        <v>37</v>
      </c>
      <c r="D53" s="47"/>
      <c r="E53" s="47"/>
      <c r="F53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53" s="48">
        <f>Monthly_Expenses_Table[[#This Row],[实际成本]]</f>
        <v>0</v>
      </c>
      <c r="H53" s="43"/>
    </row>
    <row r="54" spans="2:8" ht="18" customHeight="1" x14ac:dyDescent="0.25">
      <c r="B54" s="46" t="s">
        <v>82</v>
      </c>
      <c r="C54" s="37" t="s">
        <v>37</v>
      </c>
      <c r="D54" s="47"/>
      <c r="E54" s="47"/>
      <c r="F54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54" s="48">
        <f>Monthly_Expenses_Table[[#This Row],[实际成本]]</f>
        <v>0</v>
      </c>
      <c r="H54" s="43"/>
    </row>
    <row r="55" spans="2:8" ht="18" customHeight="1" x14ac:dyDescent="0.25">
      <c r="B55" s="46" t="s">
        <v>83</v>
      </c>
      <c r="C55" s="37" t="s">
        <v>38</v>
      </c>
      <c r="D55" s="47">
        <v>100</v>
      </c>
      <c r="E55" s="47">
        <v>150</v>
      </c>
      <c r="F55" s="47">
        <f>IF(OR(Monthly_Expenses_Table[[#This Row],[预计成本]]="",Monthly_Expenses_Table[[#This Row],[实际成本]]=""),"",Monthly_Expenses_Table[[#This Row],[预计成本]]-Monthly_Expenses_Table[[#This Row],[实际成本]])</f>
        <v>-50</v>
      </c>
      <c r="G55" s="48">
        <f>Monthly_Expenses_Table[[#This Row],[实际成本]]</f>
        <v>150</v>
      </c>
      <c r="H55" s="43"/>
    </row>
    <row r="56" spans="2:8" ht="18" customHeight="1" x14ac:dyDescent="0.25">
      <c r="B56" s="46" t="s">
        <v>84</v>
      </c>
      <c r="C56" s="37" t="s">
        <v>38</v>
      </c>
      <c r="D56" s="47">
        <v>450</v>
      </c>
      <c r="E56" s="47">
        <v>400</v>
      </c>
      <c r="F56" s="47">
        <f>IF(OR(Monthly_Expenses_Table[[#This Row],[预计成本]]="",Monthly_Expenses_Table[[#This Row],[实际成本]]=""),"",Monthly_Expenses_Table[[#This Row],[预计成本]]-Monthly_Expenses_Table[[#This Row],[实际成本]])</f>
        <v>50</v>
      </c>
      <c r="G56" s="48">
        <f>Monthly_Expenses_Table[[#This Row],[实际成本]]</f>
        <v>400</v>
      </c>
      <c r="H56" s="43"/>
    </row>
    <row r="57" spans="2:8" ht="18" customHeight="1" x14ac:dyDescent="0.25">
      <c r="B57" s="46" t="s">
        <v>33</v>
      </c>
      <c r="C57" s="37" t="s">
        <v>38</v>
      </c>
      <c r="D57" s="47">
        <v>300</v>
      </c>
      <c r="E57" s="47">
        <v>300</v>
      </c>
      <c r="F57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57" s="48">
        <f>Monthly_Expenses_Table[[#This Row],[实际成本]]</f>
        <v>300</v>
      </c>
      <c r="H57" s="43"/>
    </row>
    <row r="58" spans="2:8" ht="18" customHeight="1" x14ac:dyDescent="0.25">
      <c r="B58" s="46" t="s">
        <v>85</v>
      </c>
      <c r="C58" s="37" t="s">
        <v>38</v>
      </c>
      <c r="D58" s="47">
        <v>25</v>
      </c>
      <c r="E58" s="47">
        <v>25</v>
      </c>
      <c r="F58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58" s="48">
        <f>Monthly_Expenses_Table[[#This Row],[实际成本]]</f>
        <v>25</v>
      </c>
      <c r="H58" s="43"/>
    </row>
    <row r="59" spans="2:8" ht="18" customHeight="1" x14ac:dyDescent="0.25">
      <c r="B59" s="46" t="s">
        <v>56</v>
      </c>
      <c r="C59" s="37" t="s">
        <v>38</v>
      </c>
      <c r="D59" s="47">
        <v>100</v>
      </c>
      <c r="E59" s="47">
        <v>50</v>
      </c>
      <c r="F59" s="47">
        <f>IF(OR(Monthly_Expenses_Table[[#This Row],[预计成本]]="",Monthly_Expenses_Table[[#This Row],[实际成本]]=""),"",Monthly_Expenses_Table[[#This Row],[预计成本]]-Monthly_Expenses_Table[[#This Row],[实际成本]])</f>
        <v>50</v>
      </c>
      <c r="G59" s="48">
        <f>Monthly_Expenses_Table[[#This Row],[实际成本]]</f>
        <v>50</v>
      </c>
      <c r="H59" s="43"/>
    </row>
    <row r="60" spans="2:8" ht="18" customHeight="1" x14ac:dyDescent="0.25">
      <c r="B60" s="46" t="s">
        <v>86</v>
      </c>
      <c r="C60" s="37" t="s">
        <v>38</v>
      </c>
      <c r="D60" s="47"/>
      <c r="E60" s="47"/>
      <c r="F60" s="47" t="str">
        <f>IF(OR(Monthly_Expenses_Table[[#This Row],[预计成本]]="",Monthly_Expenses_Table[[#This Row],[实际成本]]=""),"",Monthly_Expenses_Table[[#This Row],[预计成本]]-Monthly_Expenses_Table[[#This Row],[实际成本]])</f>
        <v/>
      </c>
      <c r="G60" s="48">
        <f>Monthly_Expenses_Table[[#This Row],[实际成本]]</f>
        <v>0</v>
      </c>
      <c r="H60" s="43"/>
    </row>
    <row r="61" spans="2:8" ht="18" customHeight="1" x14ac:dyDescent="0.25">
      <c r="B61" s="46" t="s">
        <v>87</v>
      </c>
      <c r="C61" s="37" t="s">
        <v>38</v>
      </c>
      <c r="D61" s="47">
        <v>450</v>
      </c>
      <c r="E61" s="47">
        <v>450</v>
      </c>
      <c r="F61" s="47">
        <f>IF(OR(Monthly_Expenses_Table[[#This Row],[预计成本]]="",Monthly_Expenses_Table[[#This Row],[实际成本]]=""),"",Monthly_Expenses_Table[[#This Row],[预计成本]]-Monthly_Expenses_Table[[#This Row],[实际成本]])</f>
        <v>0</v>
      </c>
      <c r="G61" s="48">
        <f>Monthly_Expenses_Table[[#This Row],[实际成本]]</f>
        <v>450</v>
      </c>
      <c r="H61" s="43"/>
    </row>
  </sheetData>
  <phoneticPr fontId="46" type="noConversion"/>
  <conditionalFormatting sqref="G3:G61">
    <cfRule type="dataBar" priority="7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{AC984355-00B8-4B76-BAF8-E383A62358A4}</x14:id>
        </ext>
      </extLst>
    </cfRule>
  </conditionalFormatting>
  <conditionalFormatting sqref="F3:F61">
    <cfRule type="cellIs" dxfId="108" priority="1" operator="lessThan">
      <formula>0</formula>
    </cfRule>
  </conditionalFormatting>
  <dataValidations count="2">
    <dataValidation type="list" allowBlank="1" showInputMessage="1" showErrorMessage="1" errorTitle="无效的类别" error="若要添加新类别，请转到“其他数据”标签中的“类别列表”表。" sqref="C3:C61">
      <formula1>List_Categories</formula1>
    </dataValidation>
    <dataValidation allowBlank="1" showInputMessage="1" showErrorMessage="1" prompt="在下表中输入你的每月支出详细信息。_x000a__x000a_若要添加新类别，请转到“其他数据”标签中的“类别列表”表。" sqref="A1"/>
  </dataValidations>
  <printOptions horizontalCentered="1"/>
  <pageMargins left="0.7" right="0.7" top="0.75" bottom="0.75" header="0.3" footer="0.3"/>
  <pageSetup paperSize="9" scale="69" fitToHeight="1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984355-00B8-4B76-BAF8-E383A6235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showRowColHeaders="0" zoomScaleNormal="100" workbookViewId="0"/>
  </sheetViews>
  <sheetFormatPr defaultColWidth="9.109375" defaultRowHeight="12" x14ac:dyDescent="0.25"/>
  <cols>
    <col min="1" max="1" width="1.88671875" style="5" customWidth="1"/>
    <col min="2" max="2" width="28.6640625" style="5" customWidth="1"/>
    <col min="3" max="3" width="15.88671875" style="6" customWidth="1"/>
    <col min="4" max="4" width="2.6640625" style="5" customWidth="1"/>
    <col min="5" max="5" width="30.77734375" style="5" customWidth="1"/>
    <col min="6" max="6" width="1.88671875" style="5" customWidth="1"/>
    <col min="7" max="16384" width="9.109375" style="5"/>
  </cols>
  <sheetData>
    <row r="1" spans="2:6" s="4" customFormat="1" ht="105.95" customHeight="1" x14ac:dyDescent="0.2">
      <c r="B1" s="49"/>
      <c r="C1" s="50"/>
      <c r="D1" s="49"/>
      <c r="E1" s="49"/>
      <c r="F1" s="51" t="s">
        <v>16</v>
      </c>
    </row>
    <row r="2" spans="2:6" s="4" customFormat="1" ht="45" customHeight="1" x14ac:dyDescent="0.3">
      <c r="B2" s="65" t="s">
        <v>91</v>
      </c>
      <c r="C2" s="52"/>
      <c r="D2" s="53"/>
      <c r="E2" s="65" t="s">
        <v>94</v>
      </c>
      <c r="F2" s="49"/>
    </row>
    <row r="3" spans="2:6" s="9" customFormat="1" ht="13.5" x14ac:dyDescent="0.25">
      <c r="B3" s="54"/>
      <c r="C3" s="55"/>
      <c r="D3" s="54"/>
      <c r="E3" s="54"/>
      <c r="F3" s="54"/>
    </row>
    <row r="4" spans="2:6" s="10" customFormat="1" ht="17.25" x14ac:dyDescent="0.25">
      <c r="B4" s="60" t="s">
        <v>17</v>
      </c>
      <c r="C4" s="61" t="s">
        <v>93</v>
      </c>
      <c r="D4"/>
      <c r="E4" s="66" t="s">
        <v>95</v>
      </c>
      <c r="F4" s="56"/>
    </row>
    <row r="5" spans="2:6" ht="15" x14ac:dyDescent="0.25">
      <c r="B5" s="63" t="s">
        <v>36</v>
      </c>
      <c r="C5" s="62">
        <v>100</v>
      </c>
      <c r="D5"/>
      <c r="E5" s="37" t="s">
        <v>18</v>
      </c>
      <c r="F5" s="43"/>
    </row>
    <row r="6" spans="2:6" ht="15" x14ac:dyDescent="0.25">
      <c r="B6" s="57" t="s">
        <v>31</v>
      </c>
      <c r="C6" s="62">
        <v>125</v>
      </c>
      <c r="D6"/>
      <c r="E6" s="37" t="s">
        <v>23</v>
      </c>
      <c r="F6" s="43"/>
    </row>
    <row r="7" spans="2:6" ht="15" x14ac:dyDescent="0.25">
      <c r="B7" s="57" t="s">
        <v>35</v>
      </c>
      <c r="C7" s="62">
        <v>140</v>
      </c>
      <c r="D7"/>
      <c r="E7" s="37" t="s">
        <v>77</v>
      </c>
      <c r="F7" s="43"/>
    </row>
    <row r="8" spans="2:6" ht="15" x14ac:dyDescent="0.25">
      <c r="B8" s="57" t="s">
        <v>18</v>
      </c>
      <c r="C8" s="62">
        <v>140</v>
      </c>
      <c r="D8"/>
      <c r="E8" s="37" t="s">
        <v>31</v>
      </c>
      <c r="F8" s="43"/>
    </row>
    <row r="9" spans="2:6" ht="15" x14ac:dyDescent="0.25">
      <c r="B9" s="57" t="s">
        <v>39</v>
      </c>
      <c r="C9" s="62">
        <v>200</v>
      </c>
      <c r="D9"/>
      <c r="E9" s="37" t="s">
        <v>32</v>
      </c>
      <c r="F9" s="43"/>
    </row>
    <row r="10" spans="2:6" ht="15" x14ac:dyDescent="0.25">
      <c r="B10" s="57" t="s">
        <v>34</v>
      </c>
      <c r="C10" s="62">
        <v>200</v>
      </c>
      <c r="D10"/>
      <c r="E10" s="37" t="s">
        <v>33</v>
      </c>
      <c r="F10" s="43"/>
    </row>
    <row r="11" spans="2:6" ht="15" x14ac:dyDescent="0.25">
      <c r="B11" s="57" t="s">
        <v>37</v>
      </c>
      <c r="C11" s="62">
        <v>300</v>
      </c>
      <c r="D11"/>
      <c r="E11" s="37" t="s">
        <v>34</v>
      </c>
      <c r="F11" s="43"/>
    </row>
    <row r="12" spans="2:6" ht="15" x14ac:dyDescent="0.25">
      <c r="B12" s="57" t="s">
        <v>23</v>
      </c>
      <c r="C12" s="62">
        <v>358</v>
      </c>
      <c r="D12"/>
      <c r="E12" s="37" t="s">
        <v>35</v>
      </c>
      <c r="F12" s="43"/>
    </row>
    <row r="13" spans="2:6" ht="15" x14ac:dyDescent="0.25">
      <c r="B13" s="57" t="s">
        <v>33</v>
      </c>
      <c r="C13" s="62">
        <v>900</v>
      </c>
      <c r="D13"/>
      <c r="E13" s="37" t="s">
        <v>36</v>
      </c>
      <c r="F13" s="43"/>
    </row>
    <row r="14" spans="2:6" ht="15" x14ac:dyDescent="0.25">
      <c r="B14" s="57" t="s">
        <v>77</v>
      </c>
      <c r="C14" s="62">
        <v>1320</v>
      </c>
      <c r="D14"/>
      <c r="E14" s="37" t="s">
        <v>39</v>
      </c>
      <c r="F14" s="43"/>
    </row>
    <row r="15" spans="2:6" ht="15" x14ac:dyDescent="0.25">
      <c r="B15" s="57" t="s">
        <v>38</v>
      </c>
      <c r="C15" s="62">
        <v>1375</v>
      </c>
      <c r="D15"/>
      <c r="E15" s="37" t="s">
        <v>37</v>
      </c>
      <c r="F15" s="43"/>
    </row>
    <row r="16" spans="2:6" ht="15" x14ac:dyDescent="0.25">
      <c r="B16" s="57" t="s">
        <v>32</v>
      </c>
      <c r="C16" s="62">
        <v>2702</v>
      </c>
      <c r="D16"/>
      <c r="E16" s="37" t="s">
        <v>38</v>
      </c>
      <c r="F16" s="43"/>
    </row>
    <row r="17" spans="2:6" ht="15" x14ac:dyDescent="0.25">
      <c r="B17" s="59" t="s">
        <v>92</v>
      </c>
      <c r="C17" s="58">
        <v>7860</v>
      </c>
      <c r="D17"/>
      <c r="E17" s="37"/>
      <c r="F17" s="43"/>
    </row>
    <row r="18" spans="2:6" ht="15" x14ac:dyDescent="0.25">
      <c r="B18"/>
      <c r="C18"/>
      <c r="D18"/>
      <c r="E18" s="43"/>
      <c r="F18" s="43"/>
    </row>
    <row r="19" spans="2:6" ht="15" x14ac:dyDescent="0.25">
      <c r="B19"/>
      <c r="C19"/>
      <c r="D19"/>
    </row>
    <row r="20" spans="2:6" ht="15" x14ac:dyDescent="0.25">
      <c r="B20"/>
      <c r="C20"/>
      <c r="D20"/>
    </row>
    <row r="21" spans="2:6" ht="15" x14ac:dyDescent="0.25">
      <c r="B21"/>
      <c r="C21"/>
      <c r="D21"/>
    </row>
  </sheetData>
  <phoneticPr fontId="46" type="noConversion"/>
  <dataValidations count="1">
    <dataValidation allowBlank="1" showInputMessage="1" showErrorMessage="1" prompt="“预算”图表的数据透视表控制“预览概览”标签。_x000a__x000a_“类别列表”表控制“每月支出”标签中的可用类别。" sqref="A1"/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>预算</MediaServiceKeyPoint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32786-B404-4925-B3AC-4B5F5955D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70CAFC-A4CA-4D3C-91F9-BA62D077EA56}">
  <ds:schemaRefs>
    <ds:schemaRef ds:uri="http://purl.org/dc/terms/"/>
    <ds:schemaRef ds:uri="71af3243-3dd4-4a8d-8c0d-dd76da1f02a5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409E34-2FFF-40B7-A328-B37BC86A40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</vt:i4>
      </vt:variant>
    </vt:vector>
  </HeadingPairs>
  <TitlesOfParts>
    <vt:vector size="10" baseType="lpstr">
      <vt:lpstr>预算概览</vt:lpstr>
      <vt:lpstr>预算摘要</vt:lpstr>
      <vt:lpstr>每月支出</vt:lpstr>
      <vt:lpstr>其他数据</vt:lpstr>
      <vt:lpstr>Actual_Expenses</vt:lpstr>
      <vt:lpstr>Actual_Income</vt:lpstr>
      <vt:lpstr>List_Categories</vt:lpstr>
      <vt:lpstr>每月支出!Print_Titles</vt:lpstr>
      <vt:lpstr>Projected_Expenses</vt:lpstr>
      <vt:lpstr>Projected_Income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家庭支出</dc:title>
  <dc:creator/>
  <cp:lastModifiedBy/>
  <dcterms:created xsi:type="dcterms:W3CDTF">2019-07-07T23:57:26Z</dcterms:created>
  <dcterms:modified xsi:type="dcterms:W3CDTF">2020-06-28T22:57:56Z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