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5b1473f30488ac/Documents/Data Analysis 2024/Excel/Excel for Data Analytics/6_Advanced_Data_Analysis/"/>
    </mc:Choice>
  </mc:AlternateContent>
  <xr:revisionPtr revIDLastSave="71" documentId="8_{D3F432B9-8CBC-41C1-B148-29E544728254}" xr6:coauthVersionLast="47" xr6:coauthVersionMax="47" xr10:uidLastSave="{A8716ADF-4837-4A15-98A6-67B28C278085}"/>
  <bookViews>
    <workbookView xWindow="-120" yWindow="-120" windowWidth="20730" windowHeight="11760" activeTab="3" xr2:uid="{6C37AC85-509F-4D10-9DB1-F70D16D6FBAB}"/>
  </bookViews>
  <sheets>
    <sheet name="Forecast_Original" sheetId="7" r:id="rId1"/>
    <sheet name="Forecast_Final" sheetId="8" state="hidden" r:id="rId2"/>
    <sheet name="Forecast_Sheet" sheetId="16" r:id="rId3"/>
    <sheet name="What-If_Analysis" sheetId="3" r:id="rId4"/>
    <sheet name="Scenario Summary" sheetId="17" r:id="rId5"/>
    <sheet name="Answer Report 1" sheetId="18" r:id="rId6"/>
    <sheet name="Sensitivity Report 1" sheetId="19" r:id="rId7"/>
    <sheet name="Answer Report 2" sheetId="20" r:id="rId8"/>
    <sheet name="Sensitivity Report 2" sheetId="21" r:id="rId9"/>
    <sheet name="Limits Report 1" sheetId="22" r:id="rId10"/>
    <sheet name="Scenario_Summary" sheetId="12" state="hidden" r:id="rId11"/>
    <sheet name="Answer_Report" sheetId="13" state="hidden" r:id="rId12"/>
    <sheet name="Limits_Report" sheetId="15" state="hidden" r:id="rId13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3" hidden="1">1</definedName>
    <definedName name="solver_opt" localSheetId="0" hidden="1">Forecast_Original!$A$2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0.2</definedName>
    <definedName name="solver_rhs2" localSheetId="3" hidden="1">0.05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9" hidden="1">2</definedName>
    <definedName name="solver_sho" localSheetId="1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367" i="16"/>
  <c r="C375" i="16"/>
  <c r="C383" i="16"/>
  <c r="C391" i="16"/>
  <c r="C399" i="16"/>
  <c r="C407" i="16"/>
  <c r="C415" i="16"/>
  <c r="C423" i="16"/>
  <c r="C368" i="16"/>
  <c r="C376" i="16"/>
  <c r="C384" i="16"/>
  <c r="C392" i="16"/>
  <c r="C400" i="16"/>
  <c r="C408" i="16"/>
  <c r="C416" i="16"/>
  <c r="C424" i="16"/>
  <c r="C369" i="16"/>
  <c r="C377" i="16"/>
  <c r="C385" i="16"/>
  <c r="C393" i="16"/>
  <c r="C401" i="16"/>
  <c r="C409" i="16"/>
  <c r="C417" i="16"/>
  <c r="C425" i="16"/>
  <c r="C370" i="16"/>
  <c r="C378" i="16"/>
  <c r="C386" i="16"/>
  <c r="C394" i="16"/>
  <c r="C402" i="16"/>
  <c r="C410" i="16"/>
  <c r="C418" i="16"/>
  <c r="C426" i="16"/>
  <c r="C371" i="16"/>
  <c r="C379" i="16"/>
  <c r="C387" i="16"/>
  <c r="C395" i="16"/>
  <c r="C403" i="16"/>
  <c r="C411" i="16"/>
  <c r="C419" i="16"/>
  <c r="C427" i="16"/>
  <c r="C372" i="16"/>
  <c r="C380" i="16"/>
  <c r="C388" i="16"/>
  <c r="C396" i="16"/>
  <c r="C404" i="16"/>
  <c r="C412" i="16"/>
  <c r="C420" i="16"/>
  <c r="C373" i="16"/>
  <c r="C381" i="16"/>
  <c r="C389" i="16"/>
  <c r="C397" i="16"/>
  <c r="C405" i="16"/>
  <c r="C413" i="16"/>
  <c r="C421" i="16"/>
  <c r="C374" i="16"/>
  <c r="C382" i="16"/>
  <c r="C390" i="16"/>
  <c r="C398" i="16"/>
  <c r="C406" i="16"/>
  <c r="C414" i="16"/>
  <c r="C422" i="16"/>
  <c r="E422" i="16"/>
  <c r="D372" i="16"/>
  <c r="D371" i="16"/>
  <c r="E401" i="16"/>
  <c r="E367" i="16"/>
  <c r="E404" i="16"/>
  <c r="E403" i="16"/>
  <c r="D401" i="16"/>
  <c r="D367" i="16"/>
  <c r="E414" i="16"/>
  <c r="E382" i="16"/>
  <c r="E405" i="16"/>
  <c r="E373" i="16"/>
  <c r="D396" i="16"/>
  <c r="D427" i="16"/>
  <c r="D395" i="16"/>
  <c r="D426" i="16"/>
  <c r="D394" i="16"/>
  <c r="E425" i="16"/>
  <c r="E393" i="16"/>
  <c r="E424" i="16"/>
  <c r="E392" i="16"/>
  <c r="E423" i="16"/>
  <c r="E391" i="16"/>
  <c r="E426" i="16"/>
  <c r="D393" i="16"/>
  <c r="D392" i="16"/>
  <c r="D423" i="16"/>
  <c r="E406" i="16"/>
  <c r="E397" i="16"/>
  <c r="D420" i="16"/>
  <c r="D419" i="16"/>
  <c r="D387" i="16"/>
  <c r="D386" i="16"/>
  <c r="E385" i="16"/>
  <c r="E384" i="16"/>
  <c r="E383" i="16"/>
  <c r="D374" i="16"/>
  <c r="D397" i="16"/>
  <c r="E388" i="16"/>
  <c r="E418" i="16"/>
  <c r="D417" i="16"/>
  <c r="D385" i="16"/>
  <c r="D384" i="16"/>
  <c r="D370" i="16"/>
  <c r="E399" i="16"/>
  <c r="D381" i="16"/>
  <c r="E371" i="16"/>
  <c r="D400" i="16"/>
  <c r="D414" i="16"/>
  <c r="D382" i="16"/>
  <c r="D405" i="16"/>
  <c r="D373" i="16"/>
  <c r="E396" i="16"/>
  <c r="E427" i="16"/>
  <c r="E395" i="16"/>
  <c r="E394" i="16"/>
  <c r="D425" i="16"/>
  <c r="D424" i="16"/>
  <c r="D391" i="16"/>
  <c r="E374" i="16"/>
  <c r="D388" i="16"/>
  <c r="D418" i="16"/>
  <c r="E417" i="16"/>
  <c r="E416" i="16"/>
  <c r="E415" i="16"/>
  <c r="D406" i="16"/>
  <c r="E420" i="16"/>
  <c r="E387" i="16"/>
  <c r="E386" i="16"/>
  <c r="D416" i="16"/>
  <c r="D383" i="16"/>
  <c r="E400" i="16"/>
  <c r="D413" i="16"/>
  <c r="E370" i="16"/>
  <c r="D399" i="16"/>
  <c r="E419" i="16"/>
  <c r="D415" i="16"/>
  <c r="E368" i="16"/>
  <c r="D390" i="16"/>
  <c r="E402" i="16"/>
  <c r="D368" i="16"/>
  <c r="E398" i="16"/>
  <c r="E421" i="16"/>
  <c r="E389" i="16"/>
  <c r="D412" i="16"/>
  <c r="D380" i="16"/>
  <c r="D411" i="16"/>
  <c r="D379" i="16"/>
  <c r="D410" i="16"/>
  <c r="D378" i="16"/>
  <c r="E409" i="16"/>
  <c r="E377" i="16"/>
  <c r="E408" i="16"/>
  <c r="E376" i="16"/>
  <c r="E407" i="16"/>
  <c r="E375" i="16"/>
  <c r="D398" i="16"/>
  <c r="D421" i="16"/>
  <c r="D389" i="16"/>
  <c r="E412" i="16"/>
  <c r="E380" i="16"/>
  <c r="E411" i="16"/>
  <c r="E379" i="16"/>
  <c r="E410" i="16"/>
  <c r="E378" i="16"/>
  <c r="D409" i="16"/>
  <c r="D377" i="16"/>
  <c r="D408" i="16"/>
  <c r="D376" i="16"/>
  <c r="D407" i="16"/>
  <c r="D375" i="16"/>
  <c r="E390" i="16"/>
  <c r="E413" i="16"/>
  <c r="E381" i="16"/>
  <c r="D404" i="16"/>
  <c r="D403" i="16"/>
  <c r="D402" i="16"/>
  <c r="E369" i="16"/>
  <c r="D422" i="16"/>
  <c r="E372" i="16"/>
  <c r="D369" i="16"/>
  <c r="C14" i="3" l="1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<sst xmlns="http://schemas.openxmlformats.org/spreadsheetml/2006/main" count="310" uniqueCount="96">
  <si>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</si>
  <si>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</si>
  <si>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</si>
  <si>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</si>
  <si>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</si>
  <si>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</si>
  <si>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</si>
  <si>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</si>
  <si>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</si>
  <si>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</si>
  <si>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</si>
  <si>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</si>
  <si>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</si>
  <si>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</si>
  <si>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</si>
  <si>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</si>
  <si>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</si>
  <si>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</si>
  <si>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</si>
  <si>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</si>
  <si>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</si>
  <si>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</si>
  <si>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</si>
  <si>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</si>
  <si>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</si>
  <si>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</si>
  <si>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</si>
  <si>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</si>
  <si>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</si>
  <si>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</si>
  <si>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</si>
  <si>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</si>
  <si>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</si>
  <si>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</si>
  <si>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</si>
  <si>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</si>
  <si>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</si>
  <si>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</si>
  <si>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</si>
  <si>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</si>
  <si>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</si>
  <si>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</si>
  <si>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</si>
  <si>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</si>
  <si>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</si>
  <si>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</si>
  <si>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</si>
  <si>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</si>
  <si>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</si>
  <si>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</si>
  <si>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</si>
  <si>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</si>
  <si>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</si>
  <si>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</si>
  <si>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</si>
  <si>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</si>
  <si>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</si>
  <si>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</si>
  <si>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</si>
  <si>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</si>
  <si>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</si>
  <si>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</si>
  <si>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</si>
  <si>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</si>
  <si>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</si>
  <si>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</si>
  <si>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</si>
  <si>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</si>
  <si>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</si>
  <si>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</si>
  <si>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</si>
  <si>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</si>
  <si>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</si>
  <si>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</si>
  <si>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</si>
  <si>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</si>
  <si>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</si>
  <si>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</si>
  <si>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Job_1</t>
  </si>
  <si>
    <t>Created by Bijoy Nandi on 18-12-2024</t>
  </si>
  <si>
    <t>Job_2</t>
  </si>
  <si>
    <t>Job_3</t>
  </si>
  <si>
    <t>Report Created: 19-Dec-24 12:24:11 AM</t>
  </si>
  <si>
    <t>Solution Time: 0.031 Seconds.</t>
  </si>
  <si>
    <t>Iterations: 2 Subproblems: 0</t>
  </si>
  <si>
    <t>$C$14=640161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</si>
  <si>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</si>
  <si>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</si>
  <si>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</si>
  <si>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</si>
  <si>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</si>
  <si>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</si>
  <si>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19-Dec-24 12:33:25 AM</t>
  </si>
  <si>
    <t>Iterations: 3 Subproblems: 0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</si>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</sst>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\ #,##0.00;&quot;$&quot;\ \-#,##0.00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7" fontId="0" fillId="0" borderId="27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Forecast_Sheet!$B$1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Forecast_Sheet!$B$2:$B$427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7B2-958C-1ED0432BFF2F}"/>
            </c:ext>
          </c:extLst>
        </c:ser>
        <c:ser>
          <c:idx val="1"/>
          <c:order val="1"/>
          <c:tx>
            <c:strRef>
              <c:f>Forecast_Sheet!$C$1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Forecast_Sheet!$A$2:$A$427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Forecast_Sheet!$C$2:$C$427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0-47B2-958C-1ED0432BFF2F}"/>
            </c:ext>
          </c:extLst>
        </c:ser>
        <c:ser>
          <c:idx val="2"/>
          <c:order val="2"/>
          <c:tx>
            <c:strRef>
              <c:f>Forecast_Sheet!$D$1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Forecast_Sheet!$D$2:$D$427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0-47B2-958C-1ED0432BFF2F}"/>
            </c:ext>
          </c:extLst>
        </c:ser>
        <c:ser>
          <c:idx val="3"/>
          <c:order val="3"/>
          <c:tx>
            <c:strRef>
              <c:f>Forecast_Sheet!$E$1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Forecast_Sheet!$E$2:$E$427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0-47B2-958C-1ED0432B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04223"/>
        <c:axId val="492404703"/>
      </c:lineChart>
      <c:catAx>
        <c:axId val="4924042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4703"/>
        <c:crosses val="autoZero"/>
        <c:auto val="1"/>
        <c:lblAlgn val="ctr"/>
        <c:lblOffset val="100"/>
        <c:noMultiLvlLbl val="0"/>
      </c:catAx>
      <c:valAx>
        <c:axId val="4924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1419224</xdr:colOff>
      <xdr:row>1</xdr:row>
      <xdr:rowOff>9524</xdr:rowOff>
    </xdr:from>
    <xdr:to>
      <xdr:col>12</xdr:col>
      <xdr:colOff>523874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4B881-7E9C-E286-269C-93514B38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1CFFC-CB56-4543-BDF5-A887EC99B647}" name="Table2" displayName="Table2" ref="A1:E427" totalsRowShown="0">
  <autoFilter ref="A1:E427" xr:uid="{20E1CFFC-CB56-4543-BDF5-A887EC99B647}"/>
  <tableColumns count="5">
    <tableColumn id="1" xr3:uid="{DA501CB4-A89A-4FEB-B106-838CB58DD7C5}" name="Date" dataDxfId="2"/>
    <tableColumn id="2" xr3:uid="{175BD734-DB04-47F4-8F6E-BF093BBE08A5}" name="Job Count"/>
    <tableColumn id="3" xr3:uid="{2270B2EE-6850-4FFC-A155-04588BBADFF6}" name="Forecast(Job Count)">
      <calculatedColumnFormula>_xlfn.FORECAST.ETS(A2,$B$2:$B$366,$A$2:$A$366,1,1)</calculatedColumnFormula>
    </tableColumn>
    <tableColumn id="4" xr3:uid="{838B6E5B-8A00-49D7-A450-A2105C7395BA}" name="Lower Confidence Bound(Job Count)" dataDxfId="1">
      <calculatedColumnFormula>C2-_xlfn.FORECAST.ETS.CONFINT(A2,$B$2:$B$366,$A$2:$A$366,0.95,1,1)</calculatedColumnFormula>
    </tableColumn>
    <tableColumn id="5" xr3:uid="{FA1DF150-AC0C-4088-81B6-E4B0B31D2C13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36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9B16-782F-4CD8-A285-B88482D8F39B}">
  <dimension ref="A1:J14"/>
  <sheetViews>
    <sheetView showGridLines="0" workbookViewId="0">
      <selection activeCell="C5" sqref="C5"/>
    </sheetView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.5703125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12.14062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92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640161.47730000003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</v>
      </c>
      <c r="F13" s="52">
        <v>0</v>
      </c>
      <c r="G13" s="52">
        <v>533467.9</v>
      </c>
      <c r="I13" s="52">
        <v>0.2</v>
      </c>
      <c r="J13" s="52">
        <v>640161.48</v>
      </c>
    </row>
    <row r="14" spans="1:10" ht="15.75" thickBot="1" x14ac:dyDescent="0.3">
      <c r="B14" s="48" t="s">
        <v>62</v>
      </c>
      <c r="C14" s="48" t="s">
        <v>16</v>
      </c>
      <c r="D14" s="53">
        <v>3.2400957847797368E-2</v>
      </c>
      <c r="F14" s="53">
        <v>0</v>
      </c>
      <c r="G14" s="53">
        <v>600000</v>
      </c>
      <c r="I14" s="53">
        <v>0.05</v>
      </c>
      <c r="J14" s="53">
        <v>663075.75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B3" sqref="B3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632C-3259-40F7-AB69-ADF128526BCC}">
  <dimension ref="A1:E427"/>
  <sheetViews>
    <sheetView workbookViewId="0">
      <selection activeCell="A2" sqref="A2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27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5" sqref="C5"/>
    </sheetView>
  </sheetViews>
  <sheetFormatPr defaultRowHeight="15" x14ac:dyDescent="0.25"/>
  <cols>
    <col min="2" max="2" width="12.5703125" bestFit="1" customWidth="1"/>
    <col min="3" max="3" width="11.85546875" bestFit="1" customWidth="1"/>
    <col min="6" max="6" width="10" customWidth="1"/>
    <col min="7" max="7" width="6.7109375" customWidth="1"/>
    <col min="8" max="8" width="12.5703125" bestFit="1" customWidth="1"/>
  </cols>
  <sheetData>
    <row r="1" spans="2:8" ht="15.75" thickBot="1" x14ac:dyDescent="0.3"/>
    <row r="2" spans="2:8" x14ac:dyDescent="0.25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6" t="s">
        <v>5</v>
      </c>
      <c r="C7" s="67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110000.00000000001</v>
      </c>
    </row>
    <row r="10" spans="2:8" x14ac:dyDescent="0.25">
      <c r="B10" s="4">
        <v>1</v>
      </c>
      <c r="C10" s="2">
        <f>(base*(1+raise)^B10)*(1+bonus)</f>
        <v>111650</v>
      </c>
    </row>
    <row r="11" spans="2:8" x14ac:dyDescent="0.25">
      <c r="B11" s="4">
        <v>2</v>
      </c>
      <c r="C11" s="2">
        <f>(base*(1+raise)^B11)*(1+bonus)</f>
        <v>113324.74999999997</v>
      </c>
    </row>
    <row r="12" spans="2:8" x14ac:dyDescent="0.25">
      <c r="B12" s="4">
        <v>3</v>
      </c>
      <c r="C12" s="2">
        <f>(base*(1+raise)^B12)*(1+bonus)</f>
        <v>115024.62124999997</v>
      </c>
    </row>
    <row r="13" spans="2:8" ht="15.75" thickBot="1" x14ac:dyDescent="0.3">
      <c r="B13" s="36">
        <v>4</v>
      </c>
      <c r="C13" s="37">
        <f>(base*(1+raise)^B13)*(1+bonus)</f>
        <v>116749.99056874996</v>
      </c>
    </row>
    <row r="14" spans="2:8" ht="16.5" thickTop="1" thickBot="1" x14ac:dyDescent="0.3">
      <c r="B14" s="34" t="s">
        <v>3</v>
      </c>
      <c r="C14" s="35">
        <f>SUM(C9:C13)</f>
        <v>566749.36181874992</v>
      </c>
    </row>
  </sheetData>
  <scenarios current="0" sqref="C9:C14">
    <scenario name="Job_1" locked="1" count="3" user="Bijoy Nandi" comment="Created by Bijoy Nandi on 18-12-2024">
      <inputCells r="C3" val="100000" numFmtId="165"/>
      <inputCells r="C4" val="0.1" numFmtId="9"/>
      <inputCells r="C5" val="0.015" numFmtId="166"/>
    </scenario>
    <scenario name="Job_2" locked="1" count="3" user="Bijoy Nandi" comment="Created by Bijoy Nandi on 18-12-2024">
      <inputCells r="C3" val="80000" numFmtId="165"/>
      <inputCells r="C4" val="0.15" numFmtId="9"/>
      <inputCells r="C5" val="0.012" numFmtId="166"/>
    </scenario>
    <scenario name="Job_3" locked="1" count="3" user="Bijoy Nandi" comment="Created by Bijoy Nandi on 18-12-2024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B242-87C7-47EE-9DB7-C5A9BAD660FB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33.75" hidden="1" outlineLevel="1" x14ac:dyDescent="0.25">
      <c r="B4" s="24"/>
      <c r="C4" s="24"/>
      <c r="E4" s="32" t="s">
        <v>79</v>
      </c>
      <c r="F4" s="32" t="s">
        <v>79</v>
      </c>
      <c r="G4" s="32" t="s">
        <v>79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12D2-7676-43E9-9669-013667BF0EFB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82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83</v>
      </c>
    </row>
    <row r="8" spans="1:5" hidden="1" outlineLevel="1" x14ac:dyDescent="0.25">
      <c r="A8" s="7"/>
      <c r="B8" t="s">
        <v>84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566749.36179999996</v>
      </c>
      <c r="E16" s="51">
        <v>640160.951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0.1</v>
      </c>
      <c r="E21" s="52">
        <v>0.22696820190773598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1.4999999999999999E-2</v>
      </c>
      <c r="E22" s="53">
        <v>2.1284227563869506E-2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ht="15.75" thickBot="1" x14ac:dyDescent="0.3">
      <c r="B27" s="48" t="s">
        <v>29</v>
      </c>
      <c r="C27" s="48" t="s">
        <v>35</v>
      </c>
      <c r="D27" s="51">
        <v>640160.94999999995</v>
      </c>
      <c r="E27" s="48" t="s">
        <v>85</v>
      </c>
      <c r="F27" s="48" t="s">
        <v>64</v>
      </c>
      <c r="G27" s="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21A6-9032-4F36-BD03-A90B04A9808C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.140625" bestFit="1" customWidth="1"/>
    <col min="5" max="5" width="9.7109375" bestFit="1" customWidth="1"/>
  </cols>
  <sheetData>
    <row r="1" spans="1:5" x14ac:dyDescent="0.25">
      <c r="A1" s="7" t="s">
        <v>86</v>
      </c>
    </row>
    <row r="2" spans="1:5" x14ac:dyDescent="0.25">
      <c r="A2" s="7" t="s">
        <v>38</v>
      </c>
    </row>
    <row r="3" spans="1:5" x14ac:dyDescent="0.25">
      <c r="A3" s="7" t="s">
        <v>82</v>
      </c>
    </row>
    <row r="6" spans="1:5" ht="15.75" thickBot="1" x14ac:dyDescent="0.3">
      <c r="A6" t="s">
        <v>54</v>
      </c>
    </row>
    <row r="7" spans="1:5" x14ac:dyDescent="0.25">
      <c r="B7" s="55"/>
      <c r="C7" s="55"/>
      <c r="D7" s="55" t="s">
        <v>87</v>
      </c>
      <c r="E7" s="55" t="s">
        <v>88</v>
      </c>
    </row>
    <row r="8" spans="1:5" ht="15.75" thickBot="1" x14ac:dyDescent="0.3">
      <c r="B8" s="56" t="s">
        <v>50</v>
      </c>
      <c r="C8" s="56" t="s">
        <v>51</v>
      </c>
      <c r="D8" s="56" t="s">
        <v>69</v>
      </c>
      <c r="E8" s="56" t="s">
        <v>89</v>
      </c>
    </row>
    <row r="9" spans="1:5" x14ac:dyDescent="0.25">
      <c r="B9" s="50" t="s">
        <v>60</v>
      </c>
      <c r="C9" s="50" t="s">
        <v>15</v>
      </c>
      <c r="D9" s="50">
        <v>0.22696820190773598</v>
      </c>
      <c r="E9" s="50">
        <v>0</v>
      </c>
    </row>
    <row r="10" spans="1:5" ht="15.75" thickBot="1" x14ac:dyDescent="0.3">
      <c r="B10" s="48" t="s">
        <v>62</v>
      </c>
      <c r="C10" s="48" t="s">
        <v>16</v>
      </c>
      <c r="D10" s="48">
        <v>2.1284227563869506E-2</v>
      </c>
      <c r="E10" s="48">
        <v>0</v>
      </c>
    </row>
    <row r="12" spans="1:5" ht="15.75" thickBot="1" x14ac:dyDescent="0.3">
      <c r="A12" t="s">
        <v>56</v>
      </c>
    </row>
    <row r="13" spans="1:5" x14ac:dyDescent="0.25">
      <c r="B13" s="55"/>
      <c r="C13" s="55"/>
      <c r="D13" s="55" t="s">
        <v>87</v>
      </c>
      <c r="E13" s="55" t="s">
        <v>90</v>
      </c>
    </row>
    <row r="14" spans="1:5" ht="15.75" thickBot="1" x14ac:dyDescent="0.3">
      <c r="B14" s="56" t="s">
        <v>50</v>
      </c>
      <c r="C14" s="56" t="s">
        <v>51</v>
      </c>
      <c r="D14" s="56" t="s">
        <v>69</v>
      </c>
      <c r="E14" s="56" t="s">
        <v>91</v>
      </c>
    </row>
    <row r="15" spans="1:5" ht="15.75" thickBot="1" x14ac:dyDescent="0.3">
      <c r="B15" s="48" t="s">
        <v>29</v>
      </c>
      <c r="C15" s="48" t="s">
        <v>35</v>
      </c>
      <c r="D15" s="65">
        <v>640160.94999999995</v>
      </c>
      <c r="E15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1FC3-0F18-418F-A046-0BAB92C51A7D}">
  <dimension ref="A1:G29"/>
  <sheetViews>
    <sheetView showGridLines="0" workbookViewId="0">
      <selection activeCell="C5" sqref="C5"/>
    </sheetView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92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83</v>
      </c>
    </row>
    <row r="8" spans="1:5" hidden="1" outlineLevel="1" x14ac:dyDescent="0.25">
      <c r="A8" s="7"/>
      <c r="B8" t="s">
        <v>93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566749.36179999996</v>
      </c>
      <c r="E16" s="51">
        <v>640161.47730000003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0.1</v>
      </c>
      <c r="E21" s="52">
        <v>0.2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1.4999999999999999E-2</v>
      </c>
      <c r="E22" s="53">
        <v>3.2400957847797368E-2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640161.48</v>
      </c>
      <c r="E27" s="50" t="s">
        <v>85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</v>
      </c>
      <c r="E28" s="50" t="s">
        <v>94</v>
      </c>
      <c r="F28" s="50" t="s">
        <v>64</v>
      </c>
      <c r="G28" s="50">
        <v>0</v>
      </c>
    </row>
    <row r="29" spans="1:7" ht="15.75" thickBot="1" x14ac:dyDescent="0.3">
      <c r="B29" s="48" t="s">
        <v>62</v>
      </c>
      <c r="C29" s="48" t="s">
        <v>16</v>
      </c>
      <c r="D29" s="53">
        <v>3.2400957847797368E-2</v>
      </c>
      <c r="E29" s="48" t="s">
        <v>95</v>
      </c>
      <c r="F29" s="48" t="s">
        <v>66</v>
      </c>
      <c r="G29" s="48">
        <v>1.7599042152202635E-2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7B46-C391-4E3C-9E4E-70A6EF13732A}">
  <dimension ref="A1:E15"/>
  <sheetViews>
    <sheetView showGridLines="0" workbookViewId="0">
      <selection activeCell="C5" sqref="C5"/>
    </sheetView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.140625" bestFit="1" customWidth="1"/>
    <col min="5" max="5" width="9.7109375" bestFit="1" customWidth="1"/>
  </cols>
  <sheetData>
    <row r="1" spans="1:5" x14ac:dyDescent="0.25">
      <c r="A1" s="7" t="s">
        <v>86</v>
      </c>
    </row>
    <row r="2" spans="1:5" x14ac:dyDescent="0.25">
      <c r="A2" s="7" t="s">
        <v>38</v>
      </c>
    </row>
    <row r="3" spans="1:5" x14ac:dyDescent="0.25">
      <c r="A3" s="7" t="s">
        <v>92</v>
      </c>
    </row>
    <row r="6" spans="1:5" ht="15.75" thickBot="1" x14ac:dyDescent="0.3">
      <c r="A6" t="s">
        <v>54</v>
      </c>
    </row>
    <row r="7" spans="1:5" x14ac:dyDescent="0.25">
      <c r="B7" s="55"/>
      <c r="C7" s="55"/>
      <c r="D7" s="55" t="s">
        <v>87</v>
      </c>
      <c r="E7" s="55" t="s">
        <v>88</v>
      </c>
    </row>
    <row r="8" spans="1:5" ht="15.75" thickBot="1" x14ac:dyDescent="0.3">
      <c r="B8" s="56" t="s">
        <v>50</v>
      </c>
      <c r="C8" s="56" t="s">
        <v>51</v>
      </c>
      <c r="D8" s="56" t="s">
        <v>69</v>
      </c>
      <c r="E8" s="56" t="s">
        <v>89</v>
      </c>
    </row>
    <row r="9" spans="1:5" x14ac:dyDescent="0.25">
      <c r="B9" s="50" t="s">
        <v>60</v>
      </c>
      <c r="C9" s="50" t="s">
        <v>15</v>
      </c>
      <c r="D9" s="50">
        <v>0.2</v>
      </c>
      <c r="E9" s="50">
        <v>0</v>
      </c>
    </row>
    <row r="10" spans="1:5" ht="15.75" thickBot="1" x14ac:dyDescent="0.3">
      <c r="B10" s="48" t="s">
        <v>62</v>
      </c>
      <c r="C10" s="48" t="s">
        <v>16</v>
      </c>
      <c r="D10" s="48">
        <v>3.2400957847797368E-2</v>
      </c>
      <c r="E10" s="48">
        <v>0</v>
      </c>
    </row>
    <row r="12" spans="1:5" ht="15.75" thickBot="1" x14ac:dyDescent="0.3">
      <c r="A12" t="s">
        <v>56</v>
      </c>
    </row>
    <row r="13" spans="1:5" x14ac:dyDescent="0.25">
      <c r="B13" s="55"/>
      <c r="C13" s="55"/>
      <c r="D13" s="55" t="s">
        <v>87</v>
      </c>
      <c r="E13" s="55" t="s">
        <v>90</v>
      </c>
    </row>
    <row r="14" spans="1:5" ht="15.75" thickBot="1" x14ac:dyDescent="0.3">
      <c r="B14" s="56" t="s">
        <v>50</v>
      </c>
      <c r="C14" s="56" t="s">
        <v>51</v>
      </c>
      <c r="D14" s="56" t="s">
        <v>69</v>
      </c>
      <c r="E14" s="56" t="s">
        <v>91</v>
      </c>
    </row>
    <row r="15" spans="1:5" ht="15.75" thickBot="1" x14ac:dyDescent="0.3">
      <c r="B15" s="48" t="s">
        <v>29</v>
      </c>
      <c r="C15" s="48" t="s">
        <v>35</v>
      </c>
      <c r="D15" s="65">
        <v>640161.48</v>
      </c>
      <c r="E15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Forecast_Original</vt:lpstr>
      <vt:lpstr>Forecast_Final</vt:lpstr>
      <vt:lpstr>Forecast_Sheet</vt:lpstr>
      <vt:lpstr>What-If_Analysis</vt:lpstr>
      <vt:lpstr>Scenario Summary</vt:lpstr>
      <vt:lpstr>Answer Report 1</vt:lpstr>
      <vt:lpstr>Sensitivity Report 1</vt:lpstr>
      <vt:lpstr>Answer Report 2</vt:lpstr>
      <vt:lpstr>Sensitivity Report 2</vt:lpstr>
      <vt:lpstr>Limits Report 1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Bijoy Nandi</cp:lastModifiedBy>
  <dcterms:created xsi:type="dcterms:W3CDTF">2024-08-08T18:34:47Z</dcterms:created>
  <dcterms:modified xsi:type="dcterms:W3CDTF">2024-12-18T19:16:48Z</dcterms:modified>
</cp:coreProperties>
</file>