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 checkCompatibility="1"/>
  <mc:AlternateContent xmlns:mc="http://schemas.openxmlformats.org/markup-compatibility/2006">
    <mc:Choice Requires="x15">
      <x15ac:absPath xmlns:x15ac="http://schemas.microsoft.com/office/spreadsheetml/2010/11/ac" url="/Users/Bijay/Downloads/"/>
    </mc:Choice>
  </mc:AlternateContent>
  <bookViews>
    <workbookView xWindow="0" yWindow="460" windowWidth="25600" windowHeight="14600" firstSheet="2" activeTab="5"/>
  </bookViews>
  <sheets>
    <sheet name="IBM_Daily" sheetId="1" r:id="rId1"/>
    <sheet name="IBM_Monthly" sheetId="2" r:id="rId2"/>
    <sheet name="Portfolio" sheetId="9" r:id="rId3"/>
    <sheet name="AGX_Beta" sheetId="11" r:id="rId4"/>
    <sheet name="JPM_Beta" sheetId="10" r:id="rId5"/>
    <sheet name="IBM_Beta" sheetId="12" r:id="rId6"/>
    <sheet name="Rolling_Daily" sheetId="4" r:id="rId7"/>
    <sheet name="Rolling_Monthly" sheetId="3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2" l="1"/>
  <c r="N21" i="12"/>
  <c r="N23" i="12"/>
  <c r="N17" i="12"/>
  <c r="N16" i="12"/>
  <c r="N18" i="12"/>
  <c r="F16" i="12"/>
  <c r="F15" i="12"/>
  <c r="F17" i="12"/>
  <c r="N12" i="12"/>
  <c r="N11" i="12"/>
  <c r="N13" i="12"/>
  <c r="F11" i="12"/>
  <c r="F10" i="12"/>
  <c r="F12" i="12"/>
  <c r="N7" i="12"/>
  <c r="N6" i="12"/>
  <c r="N8" i="12"/>
  <c r="F6" i="12"/>
  <c r="F5" i="12"/>
  <c r="F7" i="12"/>
  <c r="N22" i="11"/>
  <c r="N21" i="11"/>
  <c r="N23" i="11"/>
  <c r="N17" i="11"/>
  <c r="N16" i="11"/>
  <c r="N18" i="11"/>
  <c r="N12" i="11"/>
  <c r="N11" i="11"/>
  <c r="N13" i="11"/>
  <c r="N7" i="11"/>
  <c r="N6" i="11"/>
  <c r="N8" i="11"/>
  <c r="F16" i="11"/>
  <c r="F15" i="11"/>
  <c r="F17" i="11"/>
  <c r="F11" i="11"/>
  <c r="F10" i="11"/>
  <c r="F12" i="11"/>
  <c r="F6" i="11"/>
  <c r="F5" i="11"/>
  <c r="F7" i="11"/>
  <c r="N22" i="10"/>
  <c r="N21" i="10"/>
  <c r="N23" i="10"/>
  <c r="N17" i="10"/>
  <c r="N16" i="10"/>
  <c r="N18" i="10"/>
  <c r="N12" i="10"/>
  <c r="N11" i="10"/>
  <c r="N13" i="10"/>
  <c r="N7" i="10"/>
  <c r="N6" i="10"/>
  <c r="N8" i="10"/>
  <c r="F16" i="10"/>
  <c r="F15" i="10"/>
  <c r="F17" i="10"/>
  <c r="F11" i="10"/>
  <c r="F10" i="10"/>
  <c r="F12" i="10"/>
  <c r="F6" i="10"/>
  <c r="F5" i="10"/>
  <c r="F7" i="10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4" i="4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I39" i="9"/>
  <c r="C41" i="9"/>
  <c r="D41" i="9"/>
  <c r="D40" i="9"/>
  <c r="D39" i="9"/>
  <c r="E4" i="9"/>
  <c r="C29" i="9"/>
  <c r="E29" i="9"/>
  <c r="C28" i="9"/>
  <c r="E28" i="9"/>
  <c r="C27" i="9"/>
  <c r="E27" i="9"/>
  <c r="C17" i="9"/>
  <c r="E17" i="9"/>
  <c r="C16" i="9"/>
  <c r="E16" i="9"/>
  <c r="C15" i="9"/>
  <c r="E15" i="9"/>
  <c r="J4" i="9"/>
  <c r="E3" i="9"/>
  <c r="J2" i="9"/>
  <c r="E2" i="9"/>
  <c r="E18" i="9"/>
  <c r="E5" i="9"/>
  <c r="C39" i="9"/>
  <c r="E39" i="9"/>
  <c r="E41" i="9"/>
  <c r="G27" i="9"/>
  <c r="G3" i="9"/>
  <c r="C40" i="9"/>
  <c r="E40" i="9"/>
  <c r="G2" i="9"/>
  <c r="E30" i="9"/>
  <c r="G15" i="9"/>
  <c r="G16" i="9"/>
  <c r="G28" i="9"/>
  <c r="J2536" i="4"/>
  <c r="I2536" i="4"/>
  <c r="H2536" i="4"/>
  <c r="G2536" i="4"/>
  <c r="J2535" i="4"/>
  <c r="I2535" i="4"/>
  <c r="H2535" i="4"/>
  <c r="G2535" i="4"/>
  <c r="J2534" i="4"/>
  <c r="I2534" i="4"/>
  <c r="H2534" i="4"/>
  <c r="G2534" i="4"/>
  <c r="J2533" i="4"/>
  <c r="I2533" i="4"/>
  <c r="H2533" i="4"/>
  <c r="G2533" i="4"/>
  <c r="J2532" i="4"/>
  <c r="I2532" i="4"/>
  <c r="H2532" i="4"/>
  <c r="G2532" i="4"/>
  <c r="J2531" i="4"/>
  <c r="I2531" i="4"/>
  <c r="H2531" i="4"/>
  <c r="G2531" i="4"/>
  <c r="J2530" i="4"/>
  <c r="I2530" i="4"/>
  <c r="H2530" i="4"/>
  <c r="G2530" i="4"/>
  <c r="J2529" i="4"/>
  <c r="I2529" i="4"/>
  <c r="H2529" i="4"/>
  <c r="G2529" i="4"/>
  <c r="J2528" i="4"/>
  <c r="I2528" i="4"/>
  <c r="H2528" i="4"/>
  <c r="G2528" i="4"/>
  <c r="J2527" i="4"/>
  <c r="I2527" i="4"/>
  <c r="H2527" i="4"/>
  <c r="G2527" i="4"/>
  <c r="J2526" i="4"/>
  <c r="I2526" i="4"/>
  <c r="H2526" i="4"/>
  <c r="G2526" i="4"/>
  <c r="J2525" i="4"/>
  <c r="I2525" i="4"/>
  <c r="H2525" i="4"/>
  <c r="G2525" i="4"/>
  <c r="J2524" i="4"/>
  <c r="I2524" i="4"/>
  <c r="H2524" i="4"/>
  <c r="G2524" i="4"/>
  <c r="J2523" i="4"/>
  <c r="I2523" i="4"/>
  <c r="H2523" i="4"/>
  <c r="G2523" i="4"/>
  <c r="J2522" i="4"/>
  <c r="I2522" i="4"/>
  <c r="H2522" i="4"/>
  <c r="G2522" i="4"/>
  <c r="J2521" i="4"/>
  <c r="I2521" i="4"/>
  <c r="H2521" i="4"/>
  <c r="G2521" i="4"/>
  <c r="J2520" i="4"/>
  <c r="I2520" i="4"/>
  <c r="H2520" i="4"/>
  <c r="G2520" i="4"/>
  <c r="J2519" i="4"/>
  <c r="I2519" i="4"/>
  <c r="H2519" i="4"/>
  <c r="G2519" i="4"/>
  <c r="J2518" i="4"/>
  <c r="I2518" i="4"/>
  <c r="H2518" i="4"/>
  <c r="G2518" i="4"/>
  <c r="J2517" i="4"/>
  <c r="I2517" i="4"/>
  <c r="H2517" i="4"/>
  <c r="G2517" i="4"/>
  <c r="J2516" i="4"/>
  <c r="I2516" i="4"/>
  <c r="H2516" i="4"/>
  <c r="G2516" i="4"/>
  <c r="J2515" i="4"/>
  <c r="I2515" i="4"/>
  <c r="H2515" i="4"/>
  <c r="G2515" i="4"/>
  <c r="J2514" i="4"/>
  <c r="I2514" i="4"/>
  <c r="H2514" i="4"/>
  <c r="G2514" i="4"/>
  <c r="J2513" i="4"/>
  <c r="I2513" i="4"/>
  <c r="H2513" i="4"/>
  <c r="G2513" i="4"/>
  <c r="J2512" i="4"/>
  <c r="I2512" i="4"/>
  <c r="H2512" i="4"/>
  <c r="G2512" i="4"/>
  <c r="J2511" i="4"/>
  <c r="I2511" i="4"/>
  <c r="H2511" i="4"/>
  <c r="G2511" i="4"/>
  <c r="J2510" i="4"/>
  <c r="I2510" i="4"/>
  <c r="H2510" i="4"/>
  <c r="G2510" i="4"/>
  <c r="J2509" i="4"/>
  <c r="I2509" i="4"/>
  <c r="H2509" i="4"/>
  <c r="G2509" i="4"/>
  <c r="J2508" i="4"/>
  <c r="I2508" i="4"/>
  <c r="H2508" i="4"/>
  <c r="G2508" i="4"/>
  <c r="J2507" i="4"/>
  <c r="I2507" i="4"/>
  <c r="H2507" i="4"/>
  <c r="G2507" i="4"/>
  <c r="J2506" i="4"/>
  <c r="I2506" i="4"/>
  <c r="H2506" i="4"/>
  <c r="G2506" i="4"/>
  <c r="J2505" i="4"/>
  <c r="I2505" i="4"/>
  <c r="H2505" i="4"/>
  <c r="G2505" i="4"/>
  <c r="J2504" i="4"/>
  <c r="I2504" i="4"/>
  <c r="H2504" i="4"/>
  <c r="G2504" i="4"/>
  <c r="J2503" i="4"/>
  <c r="I2503" i="4"/>
  <c r="H2503" i="4"/>
  <c r="G2503" i="4"/>
  <c r="J2502" i="4"/>
  <c r="I2502" i="4"/>
  <c r="H2502" i="4"/>
  <c r="G2502" i="4"/>
  <c r="J2501" i="4"/>
  <c r="I2501" i="4"/>
  <c r="H2501" i="4"/>
  <c r="G2501" i="4"/>
  <c r="J2500" i="4"/>
  <c r="I2500" i="4"/>
  <c r="H2500" i="4"/>
  <c r="G2500" i="4"/>
  <c r="J2499" i="4"/>
  <c r="I2499" i="4"/>
  <c r="H2499" i="4"/>
  <c r="G2499" i="4"/>
  <c r="J2498" i="4"/>
  <c r="I2498" i="4"/>
  <c r="H2498" i="4"/>
  <c r="G2498" i="4"/>
  <c r="J2497" i="4"/>
  <c r="I2497" i="4"/>
  <c r="H2497" i="4"/>
  <c r="G2497" i="4"/>
  <c r="J2496" i="4"/>
  <c r="I2496" i="4"/>
  <c r="H2496" i="4"/>
  <c r="G2496" i="4"/>
  <c r="J2495" i="4"/>
  <c r="I2495" i="4"/>
  <c r="H2495" i="4"/>
  <c r="G2495" i="4"/>
  <c r="J2494" i="4"/>
  <c r="I2494" i="4"/>
  <c r="H2494" i="4"/>
  <c r="G2494" i="4"/>
  <c r="J2493" i="4"/>
  <c r="I2493" i="4"/>
  <c r="H2493" i="4"/>
  <c r="G2493" i="4"/>
  <c r="J2492" i="4"/>
  <c r="I2492" i="4"/>
  <c r="H2492" i="4"/>
  <c r="G2492" i="4"/>
  <c r="J2491" i="4"/>
  <c r="I2491" i="4"/>
  <c r="H2491" i="4"/>
  <c r="G2491" i="4"/>
  <c r="J2490" i="4"/>
  <c r="I2490" i="4"/>
  <c r="H2490" i="4"/>
  <c r="G2490" i="4"/>
  <c r="J2489" i="4"/>
  <c r="I2489" i="4"/>
  <c r="H2489" i="4"/>
  <c r="G2489" i="4"/>
  <c r="J2488" i="4"/>
  <c r="I2488" i="4"/>
  <c r="H2488" i="4"/>
  <c r="G2488" i="4"/>
  <c r="J2487" i="4"/>
  <c r="I2487" i="4"/>
  <c r="H2487" i="4"/>
  <c r="G2487" i="4"/>
  <c r="J2486" i="4"/>
  <c r="I2486" i="4"/>
  <c r="H2486" i="4"/>
  <c r="G2486" i="4"/>
  <c r="J2485" i="4"/>
  <c r="I2485" i="4"/>
  <c r="H2485" i="4"/>
  <c r="G2485" i="4"/>
  <c r="J2484" i="4"/>
  <c r="I2484" i="4"/>
  <c r="H2484" i="4"/>
  <c r="G2484" i="4"/>
  <c r="J2483" i="4"/>
  <c r="I2483" i="4"/>
  <c r="H2483" i="4"/>
  <c r="G2483" i="4"/>
  <c r="J2482" i="4"/>
  <c r="I2482" i="4"/>
  <c r="H2482" i="4"/>
  <c r="G2482" i="4"/>
  <c r="J2481" i="4"/>
  <c r="I2481" i="4"/>
  <c r="H2481" i="4"/>
  <c r="G2481" i="4"/>
  <c r="J2480" i="4"/>
  <c r="I2480" i="4"/>
  <c r="H2480" i="4"/>
  <c r="G2480" i="4"/>
  <c r="J2479" i="4"/>
  <c r="I2479" i="4"/>
  <c r="H2479" i="4"/>
  <c r="G2479" i="4"/>
  <c r="J2478" i="4"/>
  <c r="I2478" i="4"/>
  <c r="H2478" i="4"/>
  <c r="G2478" i="4"/>
  <c r="J2477" i="4"/>
  <c r="I2477" i="4"/>
  <c r="H2477" i="4"/>
  <c r="G2477" i="4"/>
  <c r="J2476" i="4"/>
  <c r="I2476" i="4"/>
  <c r="H2476" i="4"/>
  <c r="G2476" i="4"/>
  <c r="J2475" i="4"/>
  <c r="I2475" i="4"/>
  <c r="H2475" i="4"/>
  <c r="G2475" i="4"/>
  <c r="J2474" i="4"/>
  <c r="I2474" i="4"/>
  <c r="H2474" i="4"/>
  <c r="G2474" i="4"/>
  <c r="J2473" i="4"/>
  <c r="I2473" i="4"/>
  <c r="H2473" i="4"/>
  <c r="G2473" i="4"/>
  <c r="J2472" i="4"/>
  <c r="I2472" i="4"/>
  <c r="H2472" i="4"/>
  <c r="G2472" i="4"/>
  <c r="J2471" i="4"/>
  <c r="I2471" i="4"/>
  <c r="H2471" i="4"/>
  <c r="G2471" i="4"/>
  <c r="J2470" i="4"/>
  <c r="I2470" i="4"/>
  <c r="H2470" i="4"/>
  <c r="G2470" i="4"/>
  <c r="J2469" i="4"/>
  <c r="I2469" i="4"/>
  <c r="H2469" i="4"/>
  <c r="G2469" i="4"/>
  <c r="J2468" i="4"/>
  <c r="I2468" i="4"/>
  <c r="H2468" i="4"/>
  <c r="G2468" i="4"/>
  <c r="J2467" i="4"/>
  <c r="I2467" i="4"/>
  <c r="H2467" i="4"/>
  <c r="G2467" i="4"/>
  <c r="J2466" i="4"/>
  <c r="I2466" i="4"/>
  <c r="H2466" i="4"/>
  <c r="G2466" i="4"/>
  <c r="J2465" i="4"/>
  <c r="I2465" i="4"/>
  <c r="H2465" i="4"/>
  <c r="G2465" i="4"/>
  <c r="J2464" i="4"/>
  <c r="I2464" i="4"/>
  <c r="H2464" i="4"/>
  <c r="G2464" i="4"/>
  <c r="J2463" i="4"/>
  <c r="I2463" i="4"/>
  <c r="H2463" i="4"/>
  <c r="G2463" i="4"/>
  <c r="J2462" i="4"/>
  <c r="I2462" i="4"/>
  <c r="H2462" i="4"/>
  <c r="G2462" i="4"/>
  <c r="J2461" i="4"/>
  <c r="I2461" i="4"/>
  <c r="H2461" i="4"/>
  <c r="G2461" i="4"/>
  <c r="J2460" i="4"/>
  <c r="I2460" i="4"/>
  <c r="H2460" i="4"/>
  <c r="G2460" i="4"/>
  <c r="J2459" i="4"/>
  <c r="I2459" i="4"/>
  <c r="H2459" i="4"/>
  <c r="G2459" i="4"/>
  <c r="J2458" i="4"/>
  <c r="I2458" i="4"/>
  <c r="H2458" i="4"/>
  <c r="G2458" i="4"/>
  <c r="J2457" i="4"/>
  <c r="I2457" i="4"/>
  <c r="H2457" i="4"/>
  <c r="G2457" i="4"/>
  <c r="J2456" i="4"/>
  <c r="I2456" i="4"/>
  <c r="H2456" i="4"/>
  <c r="G2456" i="4"/>
  <c r="J2455" i="4"/>
  <c r="I2455" i="4"/>
  <c r="H2455" i="4"/>
  <c r="G2455" i="4"/>
  <c r="J2454" i="4"/>
  <c r="I2454" i="4"/>
  <c r="H2454" i="4"/>
  <c r="G2454" i="4"/>
  <c r="J2453" i="4"/>
  <c r="I2453" i="4"/>
  <c r="H2453" i="4"/>
  <c r="G2453" i="4"/>
  <c r="J2452" i="4"/>
  <c r="I2452" i="4"/>
  <c r="H2452" i="4"/>
  <c r="G2452" i="4"/>
  <c r="J2451" i="4"/>
  <c r="I2451" i="4"/>
  <c r="H2451" i="4"/>
  <c r="G2451" i="4"/>
  <c r="J2450" i="4"/>
  <c r="I2450" i="4"/>
  <c r="H2450" i="4"/>
  <c r="G2450" i="4"/>
  <c r="J2449" i="4"/>
  <c r="I2449" i="4"/>
  <c r="H2449" i="4"/>
  <c r="G2449" i="4"/>
  <c r="J2448" i="4"/>
  <c r="I2448" i="4"/>
  <c r="H2448" i="4"/>
  <c r="G2448" i="4"/>
  <c r="J2447" i="4"/>
  <c r="I2447" i="4"/>
  <c r="H2447" i="4"/>
  <c r="G2447" i="4"/>
  <c r="J2446" i="4"/>
  <c r="I2446" i="4"/>
  <c r="H2446" i="4"/>
  <c r="G2446" i="4"/>
  <c r="J2445" i="4"/>
  <c r="I2445" i="4"/>
  <c r="H2445" i="4"/>
  <c r="G2445" i="4"/>
  <c r="J2444" i="4"/>
  <c r="I2444" i="4"/>
  <c r="H2444" i="4"/>
  <c r="G2444" i="4"/>
  <c r="J2443" i="4"/>
  <c r="I2443" i="4"/>
  <c r="H2443" i="4"/>
  <c r="G2443" i="4"/>
  <c r="J2442" i="4"/>
  <c r="I2442" i="4"/>
  <c r="H2442" i="4"/>
  <c r="G2442" i="4"/>
  <c r="J2441" i="4"/>
  <c r="I2441" i="4"/>
  <c r="H2441" i="4"/>
  <c r="G2441" i="4"/>
  <c r="J2440" i="4"/>
  <c r="I2440" i="4"/>
  <c r="H2440" i="4"/>
  <c r="G2440" i="4"/>
  <c r="J2439" i="4"/>
  <c r="I2439" i="4"/>
  <c r="H2439" i="4"/>
  <c r="G2439" i="4"/>
  <c r="J2438" i="4"/>
  <c r="I2438" i="4"/>
  <c r="H2438" i="4"/>
  <c r="G2438" i="4"/>
  <c r="J2437" i="4"/>
  <c r="I2437" i="4"/>
  <c r="H2437" i="4"/>
  <c r="G2437" i="4"/>
  <c r="J2436" i="4"/>
  <c r="I2436" i="4"/>
  <c r="H2436" i="4"/>
  <c r="G2436" i="4"/>
  <c r="J2435" i="4"/>
  <c r="I2435" i="4"/>
  <c r="H2435" i="4"/>
  <c r="G2435" i="4"/>
  <c r="J2434" i="4"/>
  <c r="I2434" i="4"/>
  <c r="H2434" i="4"/>
  <c r="G2434" i="4"/>
  <c r="J2433" i="4"/>
  <c r="I2433" i="4"/>
  <c r="H2433" i="4"/>
  <c r="G2433" i="4"/>
  <c r="J2432" i="4"/>
  <c r="I2432" i="4"/>
  <c r="H2432" i="4"/>
  <c r="G2432" i="4"/>
  <c r="J2431" i="4"/>
  <c r="I2431" i="4"/>
  <c r="H2431" i="4"/>
  <c r="G2431" i="4"/>
  <c r="J2430" i="4"/>
  <c r="I2430" i="4"/>
  <c r="H2430" i="4"/>
  <c r="G2430" i="4"/>
  <c r="J2429" i="4"/>
  <c r="I2429" i="4"/>
  <c r="H2429" i="4"/>
  <c r="G2429" i="4"/>
  <c r="J2428" i="4"/>
  <c r="I2428" i="4"/>
  <c r="H2428" i="4"/>
  <c r="G2428" i="4"/>
  <c r="J2427" i="4"/>
  <c r="I2427" i="4"/>
  <c r="H2427" i="4"/>
  <c r="G2427" i="4"/>
  <c r="J2426" i="4"/>
  <c r="I2426" i="4"/>
  <c r="H2426" i="4"/>
  <c r="G2426" i="4"/>
  <c r="J2425" i="4"/>
  <c r="I2425" i="4"/>
  <c r="H2425" i="4"/>
  <c r="G2425" i="4"/>
  <c r="J2424" i="4"/>
  <c r="I2424" i="4"/>
  <c r="H2424" i="4"/>
  <c r="G2424" i="4"/>
  <c r="J2423" i="4"/>
  <c r="I2423" i="4"/>
  <c r="H2423" i="4"/>
  <c r="G2423" i="4"/>
  <c r="J2422" i="4"/>
  <c r="I2422" i="4"/>
  <c r="H2422" i="4"/>
  <c r="G2422" i="4"/>
  <c r="J2421" i="4"/>
  <c r="I2421" i="4"/>
  <c r="H2421" i="4"/>
  <c r="G2421" i="4"/>
  <c r="J2420" i="4"/>
  <c r="I2420" i="4"/>
  <c r="H2420" i="4"/>
  <c r="G2420" i="4"/>
  <c r="J2419" i="4"/>
  <c r="I2419" i="4"/>
  <c r="H2419" i="4"/>
  <c r="G2419" i="4"/>
  <c r="J2418" i="4"/>
  <c r="I2418" i="4"/>
  <c r="H2418" i="4"/>
  <c r="G2418" i="4"/>
  <c r="J2417" i="4"/>
  <c r="I2417" i="4"/>
  <c r="H2417" i="4"/>
  <c r="G2417" i="4"/>
  <c r="J2416" i="4"/>
  <c r="I2416" i="4"/>
  <c r="H2416" i="4"/>
  <c r="G2416" i="4"/>
  <c r="J2415" i="4"/>
  <c r="I2415" i="4"/>
  <c r="H2415" i="4"/>
  <c r="G2415" i="4"/>
  <c r="J2414" i="4"/>
  <c r="I2414" i="4"/>
  <c r="H2414" i="4"/>
  <c r="G2414" i="4"/>
  <c r="J2413" i="4"/>
  <c r="I2413" i="4"/>
  <c r="H2413" i="4"/>
  <c r="G2413" i="4"/>
  <c r="J2412" i="4"/>
  <c r="I2412" i="4"/>
  <c r="H2412" i="4"/>
  <c r="G2412" i="4"/>
  <c r="J2411" i="4"/>
  <c r="I2411" i="4"/>
  <c r="H2411" i="4"/>
  <c r="G2411" i="4"/>
  <c r="J2410" i="4"/>
  <c r="I2410" i="4"/>
  <c r="H2410" i="4"/>
  <c r="G2410" i="4"/>
  <c r="J2409" i="4"/>
  <c r="I2409" i="4"/>
  <c r="H2409" i="4"/>
  <c r="G2409" i="4"/>
  <c r="J2408" i="4"/>
  <c r="I2408" i="4"/>
  <c r="H2408" i="4"/>
  <c r="G2408" i="4"/>
  <c r="J2407" i="4"/>
  <c r="I2407" i="4"/>
  <c r="H2407" i="4"/>
  <c r="G2407" i="4"/>
  <c r="J2406" i="4"/>
  <c r="I2406" i="4"/>
  <c r="H2406" i="4"/>
  <c r="G2406" i="4"/>
  <c r="J2405" i="4"/>
  <c r="I2405" i="4"/>
  <c r="H2405" i="4"/>
  <c r="G2405" i="4"/>
  <c r="J2404" i="4"/>
  <c r="I2404" i="4"/>
  <c r="H2404" i="4"/>
  <c r="G2404" i="4"/>
  <c r="J2403" i="4"/>
  <c r="I2403" i="4"/>
  <c r="H2403" i="4"/>
  <c r="G2403" i="4"/>
  <c r="J2402" i="4"/>
  <c r="I2402" i="4"/>
  <c r="H2402" i="4"/>
  <c r="G2402" i="4"/>
  <c r="J2401" i="4"/>
  <c r="I2401" i="4"/>
  <c r="H2401" i="4"/>
  <c r="G2401" i="4"/>
  <c r="J2400" i="4"/>
  <c r="I2400" i="4"/>
  <c r="H2400" i="4"/>
  <c r="G2400" i="4"/>
  <c r="J2399" i="4"/>
  <c r="I2399" i="4"/>
  <c r="H2399" i="4"/>
  <c r="G2399" i="4"/>
  <c r="J2398" i="4"/>
  <c r="I2398" i="4"/>
  <c r="H2398" i="4"/>
  <c r="G2398" i="4"/>
  <c r="J2397" i="4"/>
  <c r="I2397" i="4"/>
  <c r="H2397" i="4"/>
  <c r="G2397" i="4"/>
  <c r="J2396" i="4"/>
  <c r="I2396" i="4"/>
  <c r="H2396" i="4"/>
  <c r="G2396" i="4"/>
  <c r="J2395" i="4"/>
  <c r="I2395" i="4"/>
  <c r="H2395" i="4"/>
  <c r="G2395" i="4"/>
  <c r="J2394" i="4"/>
  <c r="I2394" i="4"/>
  <c r="H2394" i="4"/>
  <c r="G2394" i="4"/>
  <c r="J2393" i="4"/>
  <c r="I2393" i="4"/>
  <c r="H2393" i="4"/>
  <c r="G2393" i="4"/>
  <c r="J2392" i="4"/>
  <c r="I2392" i="4"/>
  <c r="H2392" i="4"/>
  <c r="G2392" i="4"/>
  <c r="J2391" i="4"/>
  <c r="I2391" i="4"/>
  <c r="H2391" i="4"/>
  <c r="G2391" i="4"/>
  <c r="J2390" i="4"/>
  <c r="I2390" i="4"/>
  <c r="H2390" i="4"/>
  <c r="G2390" i="4"/>
  <c r="J2389" i="4"/>
  <c r="I2389" i="4"/>
  <c r="H2389" i="4"/>
  <c r="G2389" i="4"/>
  <c r="J2388" i="4"/>
  <c r="I2388" i="4"/>
  <c r="H2388" i="4"/>
  <c r="G2388" i="4"/>
  <c r="J2387" i="4"/>
  <c r="I2387" i="4"/>
  <c r="H2387" i="4"/>
  <c r="G2387" i="4"/>
  <c r="J2386" i="4"/>
  <c r="I2386" i="4"/>
  <c r="H2386" i="4"/>
  <c r="G2386" i="4"/>
  <c r="J2385" i="4"/>
  <c r="I2385" i="4"/>
  <c r="H2385" i="4"/>
  <c r="G2385" i="4"/>
  <c r="J2384" i="4"/>
  <c r="I2384" i="4"/>
  <c r="H2384" i="4"/>
  <c r="G2384" i="4"/>
  <c r="J2383" i="4"/>
  <c r="I2383" i="4"/>
  <c r="H2383" i="4"/>
  <c r="G2383" i="4"/>
  <c r="J2382" i="4"/>
  <c r="I2382" i="4"/>
  <c r="H2382" i="4"/>
  <c r="G2382" i="4"/>
  <c r="J2381" i="4"/>
  <c r="I2381" i="4"/>
  <c r="H2381" i="4"/>
  <c r="G2381" i="4"/>
  <c r="J2380" i="4"/>
  <c r="I2380" i="4"/>
  <c r="H2380" i="4"/>
  <c r="G2380" i="4"/>
  <c r="J2379" i="4"/>
  <c r="I2379" i="4"/>
  <c r="H2379" i="4"/>
  <c r="G2379" i="4"/>
  <c r="J2378" i="4"/>
  <c r="I2378" i="4"/>
  <c r="H2378" i="4"/>
  <c r="G2378" i="4"/>
  <c r="J2377" i="4"/>
  <c r="I2377" i="4"/>
  <c r="H2377" i="4"/>
  <c r="G2377" i="4"/>
  <c r="J2376" i="4"/>
  <c r="I2376" i="4"/>
  <c r="H2376" i="4"/>
  <c r="G2376" i="4"/>
  <c r="J2375" i="4"/>
  <c r="I2375" i="4"/>
  <c r="H2375" i="4"/>
  <c r="G2375" i="4"/>
  <c r="J2374" i="4"/>
  <c r="I2374" i="4"/>
  <c r="H2374" i="4"/>
  <c r="G2374" i="4"/>
  <c r="J2373" i="4"/>
  <c r="I2373" i="4"/>
  <c r="H2373" i="4"/>
  <c r="G2373" i="4"/>
  <c r="J2372" i="4"/>
  <c r="I2372" i="4"/>
  <c r="H2372" i="4"/>
  <c r="G2372" i="4"/>
  <c r="J2371" i="4"/>
  <c r="I2371" i="4"/>
  <c r="H2371" i="4"/>
  <c r="G2371" i="4"/>
  <c r="J2370" i="4"/>
  <c r="I2370" i="4"/>
  <c r="H2370" i="4"/>
  <c r="G2370" i="4"/>
  <c r="J2369" i="4"/>
  <c r="I2369" i="4"/>
  <c r="H2369" i="4"/>
  <c r="G2369" i="4"/>
  <c r="J2368" i="4"/>
  <c r="I2368" i="4"/>
  <c r="H2368" i="4"/>
  <c r="G2368" i="4"/>
  <c r="J2367" i="4"/>
  <c r="I2367" i="4"/>
  <c r="H2367" i="4"/>
  <c r="G2367" i="4"/>
  <c r="J2366" i="4"/>
  <c r="I2366" i="4"/>
  <c r="H2366" i="4"/>
  <c r="G2366" i="4"/>
  <c r="J2365" i="4"/>
  <c r="I2365" i="4"/>
  <c r="H2365" i="4"/>
  <c r="G2365" i="4"/>
  <c r="J2364" i="4"/>
  <c r="I2364" i="4"/>
  <c r="H2364" i="4"/>
  <c r="G2364" i="4"/>
  <c r="J2363" i="4"/>
  <c r="I2363" i="4"/>
  <c r="H2363" i="4"/>
  <c r="G2363" i="4"/>
  <c r="J2362" i="4"/>
  <c r="I2362" i="4"/>
  <c r="H2362" i="4"/>
  <c r="G2362" i="4"/>
  <c r="J2361" i="4"/>
  <c r="I2361" i="4"/>
  <c r="H2361" i="4"/>
  <c r="G2361" i="4"/>
  <c r="J2360" i="4"/>
  <c r="I2360" i="4"/>
  <c r="H2360" i="4"/>
  <c r="G2360" i="4"/>
  <c r="J2359" i="4"/>
  <c r="I2359" i="4"/>
  <c r="H2359" i="4"/>
  <c r="G2359" i="4"/>
  <c r="J2358" i="4"/>
  <c r="I2358" i="4"/>
  <c r="H2358" i="4"/>
  <c r="G2358" i="4"/>
  <c r="J2357" i="4"/>
  <c r="I2357" i="4"/>
  <c r="H2357" i="4"/>
  <c r="G2357" i="4"/>
  <c r="J2356" i="4"/>
  <c r="I2356" i="4"/>
  <c r="H2356" i="4"/>
  <c r="G2356" i="4"/>
  <c r="J2355" i="4"/>
  <c r="I2355" i="4"/>
  <c r="H2355" i="4"/>
  <c r="G2355" i="4"/>
  <c r="J2354" i="4"/>
  <c r="I2354" i="4"/>
  <c r="H2354" i="4"/>
  <c r="G2354" i="4"/>
  <c r="J2353" i="4"/>
  <c r="I2353" i="4"/>
  <c r="H2353" i="4"/>
  <c r="G2353" i="4"/>
  <c r="J2352" i="4"/>
  <c r="I2352" i="4"/>
  <c r="H2352" i="4"/>
  <c r="G2352" i="4"/>
  <c r="J2351" i="4"/>
  <c r="I2351" i="4"/>
  <c r="H2351" i="4"/>
  <c r="G2351" i="4"/>
  <c r="J2350" i="4"/>
  <c r="I2350" i="4"/>
  <c r="H2350" i="4"/>
  <c r="G2350" i="4"/>
  <c r="J2349" i="4"/>
  <c r="I2349" i="4"/>
  <c r="H2349" i="4"/>
  <c r="G2349" i="4"/>
  <c r="J2348" i="4"/>
  <c r="I2348" i="4"/>
  <c r="H2348" i="4"/>
  <c r="G2348" i="4"/>
  <c r="J2347" i="4"/>
  <c r="I2347" i="4"/>
  <c r="H2347" i="4"/>
  <c r="G2347" i="4"/>
  <c r="J2346" i="4"/>
  <c r="I2346" i="4"/>
  <c r="H2346" i="4"/>
  <c r="G2346" i="4"/>
  <c r="J2345" i="4"/>
  <c r="I2345" i="4"/>
  <c r="H2345" i="4"/>
  <c r="G2345" i="4"/>
  <c r="J2344" i="4"/>
  <c r="I2344" i="4"/>
  <c r="H2344" i="4"/>
  <c r="G2344" i="4"/>
  <c r="J2343" i="4"/>
  <c r="I2343" i="4"/>
  <c r="H2343" i="4"/>
  <c r="G2343" i="4"/>
  <c r="J2342" i="4"/>
  <c r="I2342" i="4"/>
  <c r="H2342" i="4"/>
  <c r="G2342" i="4"/>
  <c r="J2341" i="4"/>
  <c r="I2341" i="4"/>
  <c r="H2341" i="4"/>
  <c r="G2341" i="4"/>
  <c r="J2340" i="4"/>
  <c r="I2340" i="4"/>
  <c r="H2340" i="4"/>
  <c r="G2340" i="4"/>
  <c r="J2339" i="4"/>
  <c r="I2339" i="4"/>
  <c r="H2339" i="4"/>
  <c r="G2339" i="4"/>
  <c r="J2338" i="4"/>
  <c r="I2338" i="4"/>
  <c r="H2338" i="4"/>
  <c r="G2338" i="4"/>
  <c r="J2337" i="4"/>
  <c r="I2337" i="4"/>
  <c r="H2337" i="4"/>
  <c r="G2337" i="4"/>
  <c r="J2336" i="4"/>
  <c r="I2336" i="4"/>
  <c r="H2336" i="4"/>
  <c r="G2336" i="4"/>
  <c r="J2335" i="4"/>
  <c r="I2335" i="4"/>
  <c r="H2335" i="4"/>
  <c r="G2335" i="4"/>
  <c r="J2334" i="4"/>
  <c r="I2334" i="4"/>
  <c r="H2334" i="4"/>
  <c r="G2334" i="4"/>
  <c r="J2333" i="4"/>
  <c r="I2333" i="4"/>
  <c r="H2333" i="4"/>
  <c r="G2333" i="4"/>
  <c r="J2332" i="4"/>
  <c r="I2332" i="4"/>
  <c r="H2332" i="4"/>
  <c r="G2332" i="4"/>
  <c r="J2331" i="4"/>
  <c r="I2331" i="4"/>
  <c r="H2331" i="4"/>
  <c r="G2331" i="4"/>
  <c r="J2330" i="4"/>
  <c r="I2330" i="4"/>
  <c r="H2330" i="4"/>
  <c r="G2330" i="4"/>
  <c r="J2329" i="4"/>
  <c r="I2329" i="4"/>
  <c r="H2329" i="4"/>
  <c r="G2329" i="4"/>
  <c r="J2328" i="4"/>
  <c r="I2328" i="4"/>
  <c r="H2328" i="4"/>
  <c r="G2328" i="4"/>
  <c r="J2327" i="4"/>
  <c r="I2327" i="4"/>
  <c r="H2327" i="4"/>
  <c r="G2327" i="4"/>
  <c r="J2326" i="4"/>
  <c r="I2326" i="4"/>
  <c r="H2326" i="4"/>
  <c r="G2326" i="4"/>
  <c r="J2325" i="4"/>
  <c r="I2325" i="4"/>
  <c r="H2325" i="4"/>
  <c r="G2325" i="4"/>
  <c r="J2324" i="4"/>
  <c r="I2324" i="4"/>
  <c r="H2324" i="4"/>
  <c r="G2324" i="4"/>
  <c r="J2323" i="4"/>
  <c r="I2323" i="4"/>
  <c r="H2323" i="4"/>
  <c r="G2323" i="4"/>
  <c r="J2322" i="4"/>
  <c r="I2322" i="4"/>
  <c r="H2322" i="4"/>
  <c r="G2322" i="4"/>
  <c r="J2321" i="4"/>
  <c r="I2321" i="4"/>
  <c r="H2321" i="4"/>
  <c r="G2321" i="4"/>
  <c r="J2320" i="4"/>
  <c r="I2320" i="4"/>
  <c r="H2320" i="4"/>
  <c r="G2320" i="4"/>
  <c r="J2319" i="4"/>
  <c r="I2319" i="4"/>
  <c r="H2319" i="4"/>
  <c r="G2319" i="4"/>
  <c r="J2318" i="4"/>
  <c r="I2318" i="4"/>
  <c r="H2318" i="4"/>
  <c r="G2318" i="4"/>
  <c r="J2317" i="4"/>
  <c r="I2317" i="4"/>
  <c r="H2317" i="4"/>
  <c r="G2317" i="4"/>
  <c r="J2316" i="4"/>
  <c r="I2316" i="4"/>
  <c r="H2316" i="4"/>
  <c r="G2316" i="4"/>
  <c r="J2315" i="4"/>
  <c r="I2315" i="4"/>
  <c r="H2315" i="4"/>
  <c r="G2315" i="4"/>
  <c r="J2314" i="4"/>
  <c r="I2314" i="4"/>
  <c r="H2314" i="4"/>
  <c r="G2314" i="4"/>
  <c r="J2313" i="4"/>
  <c r="I2313" i="4"/>
  <c r="H2313" i="4"/>
  <c r="G2313" i="4"/>
  <c r="J2312" i="4"/>
  <c r="I2312" i="4"/>
  <c r="H2312" i="4"/>
  <c r="G2312" i="4"/>
  <c r="J2311" i="4"/>
  <c r="I2311" i="4"/>
  <c r="H2311" i="4"/>
  <c r="G2311" i="4"/>
  <c r="J2310" i="4"/>
  <c r="I2310" i="4"/>
  <c r="H2310" i="4"/>
  <c r="G2310" i="4"/>
  <c r="J2309" i="4"/>
  <c r="I2309" i="4"/>
  <c r="H2309" i="4"/>
  <c r="G2309" i="4"/>
  <c r="J2308" i="4"/>
  <c r="I2308" i="4"/>
  <c r="H2308" i="4"/>
  <c r="G2308" i="4"/>
  <c r="J2307" i="4"/>
  <c r="I2307" i="4"/>
  <c r="H2307" i="4"/>
  <c r="G2307" i="4"/>
  <c r="J2306" i="4"/>
  <c r="I2306" i="4"/>
  <c r="H2306" i="4"/>
  <c r="G2306" i="4"/>
  <c r="J2305" i="4"/>
  <c r="I2305" i="4"/>
  <c r="H2305" i="4"/>
  <c r="G2305" i="4"/>
  <c r="J2304" i="4"/>
  <c r="I2304" i="4"/>
  <c r="H2304" i="4"/>
  <c r="G2304" i="4"/>
  <c r="J2303" i="4"/>
  <c r="I2303" i="4"/>
  <c r="H2303" i="4"/>
  <c r="G2303" i="4"/>
  <c r="J2302" i="4"/>
  <c r="I2302" i="4"/>
  <c r="H2302" i="4"/>
  <c r="G2302" i="4"/>
  <c r="J2301" i="4"/>
  <c r="I2301" i="4"/>
  <c r="H2301" i="4"/>
  <c r="G2301" i="4"/>
  <c r="J2300" i="4"/>
  <c r="I2300" i="4"/>
  <c r="H2300" i="4"/>
  <c r="G2300" i="4"/>
  <c r="J2299" i="4"/>
  <c r="I2299" i="4"/>
  <c r="H2299" i="4"/>
  <c r="G2299" i="4"/>
  <c r="J2298" i="4"/>
  <c r="I2298" i="4"/>
  <c r="H2298" i="4"/>
  <c r="G2298" i="4"/>
  <c r="J2297" i="4"/>
  <c r="I2297" i="4"/>
  <c r="H2297" i="4"/>
  <c r="G2297" i="4"/>
  <c r="J2296" i="4"/>
  <c r="I2296" i="4"/>
  <c r="H2296" i="4"/>
  <c r="G2296" i="4"/>
  <c r="J2295" i="4"/>
  <c r="I2295" i="4"/>
  <c r="H2295" i="4"/>
  <c r="G2295" i="4"/>
  <c r="J2294" i="4"/>
  <c r="I2294" i="4"/>
  <c r="H2294" i="4"/>
  <c r="G2294" i="4"/>
  <c r="J2293" i="4"/>
  <c r="I2293" i="4"/>
  <c r="H2293" i="4"/>
  <c r="G2293" i="4"/>
  <c r="J2292" i="4"/>
  <c r="I2292" i="4"/>
  <c r="H2292" i="4"/>
  <c r="G2292" i="4"/>
  <c r="J2291" i="4"/>
  <c r="I2291" i="4"/>
  <c r="H2291" i="4"/>
  <c r="G2291" i="4"/>
  <c r="J2290" i="4"/>
  <c r="I2290" i="4"/>
  <c r="H2290" i="4"/>
  <c r="G2290" i="4"/>
  <c r="J2289" i="4"/>
  <c r="I2289" i="4"/>
  <c r="H2289" i="4"/>
  <c r="G2289" i="4"/>
  <c r="J2288" i="4"/>
  <c r="I2288" i="4"/>
  <c r="H2288" i="4"/>
  <c r="G2288" i="4"/>
  <c r="J2287" i="4"/>
  <c r="I2287" i="4"/>
  <c r="H2287" i="4"/>
  <c r="G2287" i="4"/>
  <c r="J2286" i="4"/>
  <c r="I2286" i="4"/>
  <c r="H2286" i="4"/>
  <c r="G2286" i="4"/>
  <c r="J2285" i="4"/>
  <c r="I2285" i="4"/>
  <c r="H2285" i="4"/>
  <c r="G2285" i="4"/>
  <c r="J2284" i="4"/>
  <c r="I2284" i="4"/>
  <c r="H2284" i="4"/>
  <c r="G2284" i="4"/>
  <c r="J2283" i="4"/>
  <c r="I2283" i="4"/>
  <c r="H2283" i="4"/>
  <c r="G2283" i="4"/>
  <c r="J2282" i="4"/>
  <c r="I2282" i="4"/>
  <c r="H2282" i="4"/>
  <c r="G2282" i="4"/>
  <c r="J2281" i="4"/>
  <c r="I2281" i="4"/>
  <c r="H2281" i="4"/>
  <c r="G2281" i="4"/>
  <c r="J2280" i="4"/>
  <c r="I2280" i="4"/>
  <c r="H2280" i="4"/>
  <c r="G2280" i="4"/>
  <c r="J2279" i="4"/>
  <c r="I2279" i="4"/>
  <c r="H2279" i="4"/>
  <c r="G2279" i="4"/>
  <c r="J2278" i="4"/>
  <c r="I2278" i="4"/>
  <c r="H2278" i="4"/>
  <c r="G2278" i="4"/>
  <c r="J2277" i="4"/>
  <c r="I2277" i="4"/>
  <c r="H2277" i="4"/>
  <c r="G2277" i="4"/>
  <c r="J2276" i="4"/>
  <c r="I2276" i="4"/>
  <c r="H2276" i="4"/>
  <c r="G2276" i="4"/>
  <c r="J2275" i="4"/>
  <c r="I2275" i="4"/>
  <c r="H2275" i="4"/>
  <c r="G2275" i="4"/>
  <c r="J2274" i="4"/>
  <c r="I2274" i="4"/>
  <c r="H2274" i="4"/>
  <c r="G2274" i="4"/>
  <c r="J2273" i="4"/>
  <c r="I2273" i="4"/>
  <c r="H2273" i="4"/>
  <c r="G2273" i="4"/>
  <c r="J2272" i="4"/>
  <c r="I2272" i="4"/>
  <c r="H2272" i="4"/>
  <c r="G2272" i="4"/>
  <c r="J2271" i="4"/>
  <c r="I2271" i="4"/>
  <c r="H2271" i="4"/>
  <c r="G2271" i="4"/>
  <c r="J2270" i="4"/>
  <c r="I2270" i="4"/>
  <c r="H2270" i="4"/>
  <c r="G2270" i="4"/>
  <c r="J2269" i="4"/>
  <c r="I2269" i="4"/>
  <c r="H2269" i="4"/>
  <c r="G2269" i="4"/>
  <c r="J2268" i="4"/>
  <c r="I2268" i="4"/>
  <c r="H2268" i="4"/>
  <c r="G2268" i="4"/>
  <c r="J2267" i="4"/>
  <c r="I2267" i="4"/>
  <c r="H2267" i="4"/>
  <c r="G2267" i="4"/>
  <c r="J2266" i="4"/>
  <c r="I2266" i="4"/>
  <c r="H2266" i="4"/>
  <c r="G2266" i="4"/>
  <c r="J2265" i="4"/>
  <c r="I2265" i="4"/>
  <c r="H2265" i="4"/>
  <c r="G2265" i="4"/>
  <c r="J2264" i="4"/>
  <c r="I2264" i="4"/>
  <c r="H2264" i="4"/>
  <c r="G2264" i="4"/>
  <c r="J2263" i="4"/>
  <c r="I2263" i="4"/>
  <c r="H2263" i="4"/>
  <c r="G2263" i="4"/>
  <c r="J2262" i="4"/>
  <c r="I2262" i="4"/>
  <c r="H2262" i="4"/>
  <c r="G2262" i="4"/>
  <c r="J2261" i="4"/>
  <c r="I2261" i="4"/>
  <c r="H2261" i="4"/>
  <c r="G2261" i="4"/>
  <c r="J2260" i="4"/>
  <c r="I2260" i="4"/>
  <c r="H2260" i="4"/>
  <c r="G2260" i="4"/>
  <c r="J2259" i="4"/>
  <c r="I2259" i="4"/>
  <c r="H2259" i="4"/>
  <c r="G2259" i="4"/>
  <c r="J2258" i="4"/>
  <c r="I2258" i="4"/>
  <c r="H2258" i="4"/>
  <c r="G2258" i="4"/>
  <c r="J2257" i="4"/>
  <c r="I2257" i="4"/>
  <c r="H2257" i="4"/>
  <c r="G2257" i="4"/>
  <c r="J2256" i="4"/>
  <c r="I2256" i="4"/>
  <c r="H2256" i="4"/>
  <c r="G2256" i="4"/>
  <c r="J2255" i="4"/>
  <c r="I2255" i="4"/>
  <c r="H2255" i="4"/>
  <c r="G2255" i="4"/>
  <c r="J2254" i="4"/>
  <c r="I2254" i="4"/>
  <c r="H2254" i="4"/>
  <c r="G2254" i="4"/>
  <c r="J2253" i="4"/>
  <c r="I2253" i="4"/>
  <c r="H2253" i="4"/>
  <c r="G2253" i="4"/>
  <c r="J2252" i="4"/>
  <c r="I2252" i="4"/>
  <c r="H2252" i="4"/>
  <c r="G2252" i="4"/>
  <c r="J2251" i="4"/>
  <c r="I2251" i="4"/>
  <c r="H2251" i="4"/>
  <c r="G2251" i="4"/>
  <c r="J2250" i="4"/>
  <c r="I2250" i="4"/>
  <c r="H2250" i="4"/>
  <c r="G2250" i="4"/>
  <c r="J2249" i="4"/>
  <c r="I2249" i="4"/>
  <c r="H2249" i="4"/>
  <c r="G2249" i="4"/>
  <c r="J2248" i="4"/>
  <c r="I2248" i="4"/>
  <c r="H2248" i="4"/>
  <c r="G2248" i="4"/>
  <c r="J2247" i="4"/>
  <c r="I2247" i="4"/>
  <c r="H2247" i="4"/>
  <c r="G2247" i="4"/>
  <c r="J2246" i="4"/>
  <c r="I2246" i="4"/>
  <c r="H2246" i="4"/>
  <c r="G2246" i="4"/>
  <c r="J2245" i="4"/>
  <c r="I2245" i="4"/>
  <c r="H2245" i="4"/>
  <c r="G2245" i="4"/>
  <c r="J2244" i="4"/>
  <c r="I2244" i="4"/>
  <c r="H2244" i="4"/>
  <c r="G2244" i="4"/>
  <c r="J2243" i="4"/>
  <c r="I2243" i="4"/>
  <c r="H2243" i="4"/>
  <c r="G2243" i="4"/>
  <c r="J2242" i="4"/>
  <c r="I2242" i="4"/>
  <c r="H2242" i="4"/>
  <c r="G2242" i="4"/>
  <c r="J2241" i="4"/>
  <c r="I2241" i="4"/>
  <c r="H2241" i="4"/>
  <c r="G2241" i="4"/>
  <c r="J2240" i="4"/>
  <c r="I2240" i="4"/>
  <c r="H2240" i="4"/>
  <c r="G2240" i="4"/>
  <c r="J2239" i="4"/>
  <c r="I2239" i="4"/>
  <c r="H2239" i="4"/>
  <c r="G2239" i="4"/>
  <c r="J2238" i="4"/>
  <c r="I2238" i="4"/>
  <c r="H2238" i="4"/>
  <c r="G2238" i="4"/>
  <c r="J2237" i="4"/>
  <c r="I2237" i="4"/>
  <c r="H2237" i="4"/>
  <c r="G2237" i="4"/>
  <c r="J2236" i="4"/>
  <c r="I2236" i="4"/>
  <c r="H2236" i="4"/>
  <c r="G2236" i="4"/>
  <c r="J2235" i="4"/>
  <c r="I2235" i="4"/>
  <c r="H2235" i="4"/>
  <c r="G2235" i="4"/>
  <c r="J2234" i="4"/>
  <c r="I2234" i="4"/>
  <c r="H2234" i="4"/>
  <c r="G2234" i="4"/>
  <c r="J2233" i="4"/>
  <c r="I2233" i="4"/>
  <c r="H2233" i="4"/>
  <c r="G2233" i="4"/>
  <c r="J2232" i="4"/>
  <c r="I2232" i="4"/>
  <c r="H2232" i="4"/>
  <c r="G2232" i="4"/>
  <c r="J2231" i="4"/>
  <c r="I2231" i="4"/>
  <c r="H2231" i="4"/>
  <c r="G2231" i="4"/>
  <c r="J2230" i="4"/>
  <c r="I2230" i="4"/>
  <c r="H2230" i="4"/>
  <c r="G2230" i="4"/>
  <c r="J2229" i="4"/>
  <c r="I2229" i="4"/>
  <c r="H2229" i="4"/>
  <c r="G2229" i="4"/>
  <c r="J2228" i="4"/>
  <c r="I2228" i="4"/>
  <c r="H2228" i="4"/>
  <c r="G2228" i="4"/>
  <c r="J2227" i="4"/>
  <c r="I2227" i="4"/>
  <c r="H2227" i="4"/>
  <c r="G2227" i="4"/>
  <c r="J2226" i="4"/>
  <c r="I2226" i="4"/>
  <c r="H2226" i="4"/>
  <c r="G2226" i="4"/>
  <c r="J2225" i="4"/>
  <c r="I2225" i="4"/>
  <c r="H2225" i="4"/>
  <c r="G2225" i="4"/>
  <c r="J2224" i="4"/>
  <c r="I2224" i="4"/>
  <c r="H2224" i="4"/>
  <c r="G2224" i="4"/>
  <c r="J2223" i="4"/>
  <c r="I2223" i="4"/>
  <c r="H2223" i="4"/>
  <c r="G2223" i="4"/>
  <c r="J2222" i="4"/>
  <c r="I2222" i="4"/>
  <c r="H2222" i="4"/>
  <c r="G2222" i="4"/>
  <c r="J2221" i="4"/>
  <c r="I2221" i="4"/>
  <c r="H2221" i="4"/>
  <c r="G2221" i="4"/>
  <c r="J2220" i="4"/>
  <c r="I2220" i="4"/>
  <c r="H2220" i="4"/>
  <c r="G2220" i="4"/>
  <c r="J2219" i="4"/>
  <c r="I2219" i="4"/>
  <c r="H2219" i="4"/>
  <c r="G2219" i="4"/>
  <c r="J2218" i="4"/>
  <c r="I2218" i="4"/>
  <c r="H2218" i="4"/>
  <c r="G2218" i="4"/>
  <c r="J2217" i="4"/>
  <c r="I2217" i="4"/>
  <c r="H2217" i="4"/>
  <c r="G2217" i="4"/>
  <c r="J2216" i="4"/>
  <c r="I2216" i="4"/>
  <c r="H2216" i="4"/>
  <c r="G2216" i="4"/>
  <c r="J2215" i="4"/>
  <c r="I2215" i="4"/>
  <c r="H2215" i="4"/>
  <c r="G2215" i="4"/>
  <c r="J2214" i="4"/>
  <c r="I2214" i="4"/>
  <c r="H2214" i="4"/>
  <c r="G2214" i="4"/>
  <c r="J2213" i="4"/>
  <c r="I2213" i="4"/>
  <c r="H2213" i="4"/>
  <c r="G2213" i="4"/>
  <c r="J2212" i="4"/>
  <c r="I2212" i="4"/>
  <c r="H2212" i="4"/>
  <c r="G2212" i="4"/>
  <c r="J2211" i="4"/>
  <c r="I2211" i="4"/>
  <c r="H2211" i="4"/>
  <c r="G2211" i="4"/>
  <c r="J2210" i="4"/>
  <c r="I2210" i="4"/>
  <c r="H2210" i="4"/>
  <c r="G2210" i="4"/>
  <c r="J2209" i="4"/>
  <c r="I2209" i="4"/>
  <c r="H2209" i="4"/>
  <c r="G2209" i="4"/>
  <c r="J2208" i="4"/>
  <c r="I2208" i="4"/>
  <c r="H2208" i="4"/>
  <c r="G2208" i="4"/>
  <c r="J2207" i="4"/>
  <c r="I2207" i="4"/>
  <c r="H2207" i="4"/>
  <c r="G2207" i="4"/>
  <c r="J2206" i="4"/>
  <c r="I2206" i="4"/>
  <c r="H2206" i="4"/>
  <c r="G2206" i="4"/>
  <c r="J2205" i="4"/>
  <c r="I2205" i="4"/>
  <c r="H2205" i="4"/>
  <c r="G2205" i="4"/>
  <c r="J2204" i="4"/>
  <c r="I2204" i="4"/>
  <c r="H2204" i="4"/>
  <c r="G2204" i="4"/>
  <c r="J2203" i="4"/>
  <c r="I2203" i="4"/>
  <c r="H2203" i="4"/>
  <c r="G2203" i="4"/>
  <c r="J2202" i="4"/>
  <c r="I2202" i="4"/>
  <c r="H2202" i="4"/>
  <c r="G2202" i="4"/>
  <c r="J2201" i="4"/>
  <c r="I2201" i="4"/>
  <c r="H2201" i="4"/>
  <c r="G2201" i="4"/>
  <c r="J2200" i="4"/>
  <c r="I2200" i="4"/>
  <c r="H2200" i="4"/>
  <c r="G2200" i="4"/>
  <c r="J2199" i="4"/>
  <c r="I2199" i="4"/>
  <c r="H2199" i="4"/>
  <c r="G2199" i="4"/>
  <c r="J2198" i="4"/>
  <c r="I2198" i="4"/>
  <c r="H2198" i="4"/>
  <c r="G2198" i="4"/>
  <c r="J2197" i="4"/>
  <c r="I2197" i="4"/>
  <c r="H2197" i="4"/>
  <c r="G2197" i="4"/>
  <c r="J2196" i="4"/>
  <c r="I2196" i="4"/>
  <c r="H2196" i="4"/>
  <c r="G2196" i="4"/>
  <c r="J2195" i="4"/>
  <c r="I2195" i="4"/>
  <c r="H2195" i="4"/>
  <c r="G2195" i="4"/>
  <c r="J2194" i="4"/>
  <c r="I2194" i="4"/>
  <c r="H2194" i="4"/>
  <c r="G2194" i="4"/>
  <c r="J2193" i="4"/>
  <c r="I2193" i="4"/>
  <c r="H2193" i="4"/>
  <c r="G2193" i="4"/>
  <c r="J2192" i="4"/>
  <c r="I2192" i="4"/>
  <c r="H2192" i="4"/>
  <c r="G2192" i="4"/>
  <c r="J2191" i="4"/>
  <c r="I2191" i="4"/>
  <c r="H2191" i="4"/>
  <c r="G2191" i="4"/>
  <c r="J2190" i="4"/>
  <c r="I2190" i="4"/>
  <c r="H2190" i="4"/>
  <c r="G2190" i="4"/>
  <c r="J2189" i="4"/>
  <c r="I2189" i="4"/>
  <c r="H2189" i="4"/>
  <c r="G2189" i="4"/>
  <c r="J2188" i="4"/>
  <c r="I2188" i="4"/>
  <c r="H2188" i="4"/>
  <c r="G2188" i="4"/>
  <c r="J2187" i="4"/>
  <c r="I2187" i="4"/>
  <c r="H2187" i="4"/>
  <c r="G2187" i="4"/>
  <c r="J2186" i="4"/>
  <c r="I2186" i="4"/>
  <c r="H2186" i="4"/>
  <c r="G2186" i="4"/>
  <c r="J2185" i="4"/>
  <c r="I2185" i="4"/>
  <c r="H2185" i="4"/>
  <c r="G2185" i="4"/>
  <c r="J2184" i="4"/>
  <c r="I2184" i="4"/>
  <c r="H2184" i="4"/>
  <c r="G2184" i="4"/>
  <c r="J2183" i="4"/>
  <c r="I2183" i="4"/>
  <c r="H2183" i="4"/>
  <c r="G2183" i="4"/>
  <c r="J2182" i="4"/>
  <c r="I2182" i="4"/>
  <c r="H2182" i="4"/>
  <c r="G2182" i="4"/>
  <c r="J2181" i="4"/>
  <c r="I2181" i="4"/>
  <c r="H2181" i="4"/>
  <c r="G2181" i="4"/>
  <c r="J2180" i="4"/>
  <c r="I2180" i="4"/>
  <c r="H2180" i="4"/>
  <c r="G2180" i="4"/>
  <c r="J2179" i="4"/>
  <c r="I2179" i="4"/>
  <c r="H2179" i="4"/>
  <c r="G2179" i="4"/>
  <c r="J2178" i="4"/>
  <c r="I2178" i="4"/>
  <c r="H2178" i="4"/>
  <c r="G2178" i="4"/>
  <c r="J2177" i="4"/>
  <c r="I2177" i="4"/>
  <c r="H2177" i="4"/>
  <c r="G2177" i="4"/>
  <c r="J2176" i="4"/>
  <c r="I2176" i="4"/>
  <c r="H2176" i="4"/>
  <c r="G2176" i="4"/>
  <c r="J2175" i="4"/>
  <c r="I2175" i="4"/>
  <c r="H2175" i="4"/>
  <c r="G2175" i="4"/>
  <c r="J2174" i="4"/>
  <c r="I2174" i="4"/>
  <c r="H2174" i="4"/>
  <c r="G2174" i="4"/>
  <c r="J2173" i="4"/>
  <c r="I2173" i="4"/>
  <c r="H2173" i="4"/>
  <c r="G2173" i="4"/>
  <c r="J2172" i="4"/>
  <c r="I2172" i="4"/>
  <c r="H2172" i="4"/>
  <c r="G2172" i="4"/>
  <c r="J2171" i="4"/>
  <c r="I2171" i="4"/>
  <c r="H2171" i="4"/>
  <c r="G2171" i="4"/>
  <c r="J2170" i="4"/>
  <c r="I2170" i="4"/>
  <c r="H2170" i="4"/>
  <c r="G2170" i="4"/>
  <c r="J2169" i="4"/>
  <c r="I2169" i="4"/>
  <c r="H2169" i="4"/>
  <c r="G2169" i="4"/>
  <c r="J2168" i="4"/>
  <c r="I2168" i="4"/>
  <c r="H2168" i="4"/>
  <c r="G2168" i="4"/>
  <c r="J2167" i="4"/>
  <c r="I2167" i="4"/>
  <c r="H2167" i="4"/>
  <c r="G2167" i="4"/>
  <c r="J2166" i="4"/>
  <c r="I2166" i="4"/>
  <c r="H2166" i="4"/>
  <c r="G2166" i="4"/>
  <c r="J2165" i="4"/>
  <c r="I2165" i="4"/>
  <c r="H2165" i="4"/>
  <c r="G2165" i="4"/>
  <c r="J2164" i="4"/>
  <c r="I2164" i="4"/>
  <c r="H2164" i="4"/>
  <c r="G2164" i="4"/>
  <c r="J2163" i="4"/>
  <c r="I2163" i="4"/>
  <c r="H2163" i="4"/>
  <c r="G2163" i="4"/>
  <c r="J2162" i="4"/>
  <c r="I2162" i="4"/>
  <c r="H2162" i="4"/>
  <c r="G2162" i="4"/>
  <c r="J2161" i="4"/>
  <c r="I2161" i="4"/>
  <c r="H2161" i="4"/>
  <c r="G2161" i="4"/>
  <c r="J2160" i="4"/>
  <c r="I2160" i="4"/>
  <c r="H2160" i="4"/>
  <c r="G2160" i="4"/>
  <c r="J2159" i="4"/>
  <c r="I2159" i="4"/>
  <c r="H2159" i="4"/>
  <c r="G2159" i="4"/>
  <c r="J2158" i="4"/>
  <c r="I2158" i="4"/>
  <c r="H2158" i="4"/>
  <c r="G2158" i="4"/>
  <c r="J2157" i="4"/>
  <c r="I2157" i="4"/>
  <c r="H2157" i="4"/>
  <c r="G2157" i="4"/>
  <c r="J2156" i="4"/>
  <c r="I2156" i="4"/>
  <c r="H2156" i="4"/>
  <c r="G2156" i="4"/>
  <c r="J2155" i="4"/>
  <c r="I2155" i="4"/>
  <c r="H2155" i="4"/>
  <c r="G2155" i="4"/>
  <c r="J2154" i="4"/>
  <c r="I2154" i="4"/>
  <c r="H2154" i="4"/>
  <c r="G2154" i="4"/>
  <c r="J2153" i="4"/>
  <c r="I2153" i="4"/>
  <c r="H2153" i="4"/>
  <c r="G2153" i="4"/>
  <c r="J2152" i="4"/>
  <c r="I2152" i="4"/>
  <c r="H2152" i="4"/>
  <c r="G2152" i="4"/>
  <c r="J2151" i="4"/>
  <c r="I2151" i="4"/>
  <c r="H2151" i="4"/>
  <c r="G2151" i="4"/>
  <c r="J2150" i="4"/>
  <c r="I2150" i="4"/>
  <c r="H2150" i="4"/>
  <c r="G2150" i="4"/>
  <c r="J2149" i="4"/>
  <c r="I2149" i="4"/>
  <c r="H2149" i="4"/>
  <c r="G2149" i="4"/>
  <c r="J2148" i="4"/>
  <c r="I2148" i="4"/>
  <c r="H2148" i="4"/>
  <c r="G2148" i="4"/>
  <c r="J2147" i="4"/>
  <c r="I2147" i="4"/>
  <c r="H2147" i="4"/>
  <c r="G2147" i="4"/>
  <c r="J2146" i="4"/>
  <c r="I2146" i="4"/>
  <c r="H2146" i="4"/>
  <c r="G2146" i="4"/>
  <c r="J2145" i="4"/>
  <c r="I2145" i="4"/>
  <c r="H2145" i="4"/>
  <c r="G2145" i="4"/>
  <c r="J2144" i="4"/>
  <c r="I2144" i="4"/>
  <c r="H2144" i="4"/>
  <c r="G2144" i="4"/>
  <c r="J2143" i="4"/>
  <c r="I2143" i="4"/>
  <c r="H2143" i="4"/>
  <c r="G2143" i="4"/>
  <c r="J2142" i="4"/>
  <c r="I2142" i="4"/>
  <c r="H2142" i="4"/>
  <c r="G2142" i="4"/>
  <c r="J2141" i="4"/>
  <c r="I2141" i="4"/>
  <c r="H2141" i="4"/>
  <c r="G2141" i="4"/>
  <c r="J2140" i="4"/>
  <c r="I2140" i="4"/>
  <c r="H2140" i="4"/>
  <c r="G2140" i="4"/>
  <c r="J2139" i="4"/>
  <c r="I2139" i="4"/>
  <c r="H2139" i="4"/>
  <c r="G2139" i="4"/>
  <c r="J2138" i="4"/>
  <c r="I2138" i="4"/>
  <c r="H2138" i="4"/>
  <c r="G2138" i="4"/>
  <c r="J2137" i="4"/>
  <c r="I2137" i="4"/>
  <c r="H2137" i="4"/>
  <c r="G2137" i="4"/>
  <c r="J2136" i="4"/>
  <c r="I2136" i="4"/>
  <c r="H2136" i="4"/>
  <c r="G2136" i="4"/>
  <c r="J2135" i="4"/>
  <c r="I2135" i="4"/>
  <c r="H2135" i="4"/>
  <c r="G2135" i="4"/>
  <c r="J2134" i="4"/>
  <c r="I2134" i="4"/>
  <c r="H2134" i="4"/>
  <c r="G2134" i="4"/>
  <c r="J2133" i="4"/>
  <c r="I2133" i="4"/>
  <c r="H2133" i="4"/>
  <c r="G2133" i="4"/>
  <c r="J2132" i="4"/>
  <c r="I2132" i="4"/>
  <c r="H2132" i="4"/>
  <c r="G2132" i="4"/>
  <c r="J2131" i="4"/>
  <c r="I2131" i="4"/>
  <c r="H2131" i="4"/>
  <c r="G2131" i="4"/>
  <c r="J2130" i="4"/>
  <c r="I2130" i="4"/>
  <c r="H2130" i="4"/>
  <c r="G2130" i="4"/>
  <c r="J2129" i="4"/>
  <c r="I2129" i="4"/>
  <c r="H2129" i="4"/>
  <c r="G2129" i="4"/>
  <c r="J2128" i="4"/>
  <c r="I2128" i="4"/>
  <c r="H2128" i="4"/>
  <c r="G2128" i="4"/>
  <c r="J2127" i="4"/>
  <c r="I2127" i="4"/>
  <c r="H2127" i="4"/>
  <c r="G2127" i="4"/>
  <c r="J2126" i="4"/>
  <c r="I2126" i="4"/>
  <c r="H2126" i="4"/>
  <c r="G2126" i="4"/>
  <c r="J2125" i="4"/>
  <c r="I2125" i="4"/>
  <c r="H2125" i="4"/>
  <c r="G2125" i="4"/>
  <c r="J2124" i="4"/>
  <c r="I2124" i="4"/>
  <c r="H2124" i="4"/>
  <c r="G2124" i="4"/>
  <c r="J2123" i="4"/>
  <c r="I2123" i="4"/>
  <c r="H2123" i="4"/>
  <c r="G2123" i="4"/>
  <c r="J2122" i="4"/>
  <c r="I2122" i="4"/>
  <c r="H2122" i="4"/>
  <c r="G2122" i="4"/>
  <c r="J2121" i="4"/>
  <c r="I2121" i="4"/>
  <c r="H2121" i="4"/>
  <c r="G2121" i="4"/>
  <c r="J2120" i="4"/>
  <c r="I2120" i="4"/>
  <c r="H2120" i="4"/>
  <c r="G2120" i="4"/>
  <c r="J2119" i="4"/>
  <c r="I2119" i="4"/>
  <c r="H2119" i="4"/>
  <c r="G2119" i="4"/>
  <c r="J2118" i="4"/>
  <c r="I2118" i="4"/>
  <c r="H2118" i="4"/>
  <c r="G2118" i="4"/>
  <c r="J2117" i="4"/>
  <c r="I2117" i="4"/>
  <c r="H2117" i="4"/>
  <c r="G2117" i="4"/>
  <c r="J2116" i="4"/>
  <c r="I2116" i="4"/>
  <c r="H2116" i="4"/>
  <c r="G2116" i="4"/>
  <c r="J2115" i="4"/>
  <c r="I2115" i="4"/>
  <c r="H2115" i="4"/>
  <c r="G2115" i="4"/>
  <c r="J2114" i="4"/>
  <c r="I2114" i="4"/>
  <c r="H2114" i="4"/>
  <c r="G2114" i="4"/>
  <c r="J2113" i="4"/>
  <c r="I2113" i="4"/>
  <c r="H2113" i="4"/>
  <c r="G2113" i="4"/>
  <c r="J2112" i="4"/>
  <c r="I2112" i="4"/>
  <c r="H2112" i="4"/>
  <c r="G2112" i="4"/>
  <c r="J2111" i="4"/>
  <c r="I2111" i="4"/>
  <c r="H2111" i="4"/>
  <c r="G2111" i="4"/>
  <c r="J2110" i="4"/>
  <c r="I2110" i="4"/>
  <c r="H2110" i="4"/>
  <c r="G2110" i="4"/>
  <c r="J2109" i="4"/>
  <c r="I2109" i="4"/>
  <c r="H2109" i="4"/>
  <c r="G2109" i="4"/>
  <c r="J2108" i="4"/>
  <c r="I2108" i="4"/>
  <c r="H2108" i="4"/>
  <c r="G2108" i="4"/>
  <c r="J2107" i="4"/>
  <c r="I2107" i="4"/>
  <c r="H2107" i="4"/>
  <c r="G2107" i="4"/>
  <c r="J2106" i="4"/>
  <c r="I2106" i="4"/>
  <c r="H2106" i="4"/>
  <c r="G2106" i="4"/>
  <c r="J2105" i="4"/>
  <c r="I2105" i="4"/>
  <c r="H2105" i="4"/>
  <c r="G2105" i="4"/>
  <c r="J2104" i="4"/>
  <c r="I2104" i="4"/>
  <c r="H2104" i="4"/>
  <c r="G2104" i="4"/>
  <c r="J2103" i="4"/>
  <c r="I2103" i="4"/>
  <c r="H2103" i="4"/>
  <c r="G2103" i="4"/>
  <c r="J2102" i="4"/>
  <c r="I2102" i="4"/>
  <c r="H2102" i="4"/>
  <c r="G2102" i="4"/>
  <c r="J2101" i="4"/>
  <c r="I2101" i="4"/>
  <c r="H2101" i="4"/>
  <c r="G2101" i="4"/>
  <c r="J2100" i="4"/>
  <c r="I2100" i="4"/>
  <c r="H2100" i="4"/>
  <c r="G2100" i="4"/>
  <c r="J2099" i="4"/>
  <c r="I2099" i="4"/>
  <c r="H2099" i="4"/>
  <c r="G2099" i="4"/>
  <c r="J2098" i="4"/>
  <c r="I2098" i="4"/>
  <c r="H2098" i="4"/>
  <c r="G2098" i="4"/>
  <c r="J2097" i="4"/>
  <c r="I2097" i="4"/>
  <c r="H2097" i="4"/>
  <c r="G2097" i="4"/>
  <c r="J2096" i="4"/>
  <c r="I2096" i="4"/>
  <c r="H2096" i="4"/>
  <c r="G2096" i="4"/>
  <c r="J2095" i="4"/>
  <c r="I2095" i="4"/>
  <c r="H2095" i="4"/>
  <c r="G2095" i="4"/>
  <c r="J2094" i="4"/>
  <c r="I2094" i="4"/>
  <c r="H2094" i="4"/>
  <c r="G2094" i="4"/>
  <c r="J2093" i="4"/>
  <c r="I2093" i="4"/>
  <c r="H2093" i="4"/>
  <c r="G2093" i="4"/>
  <c r="J2092" i="4"/>
  <c r="I2092" i="4"/>
  <c r="H2092" i="4"/>
  <c r="G2092" i="4"/>
  <c r="J2091" i="4"/>
  <c r="I2091" i="4"/>
  <c r="H2091" i="4"/>
  <c r="G2091" i="4"/>
  <c r="J2090" i="4"/>
  <c r="I2090" i="4"/>
  <c r="H2090" i="4"/>
  <c r="G2090" i="4"/>
  <c r="J2089" i="4"/>
  <c r="I2089" i="4"/>
  <c r="H2089" i="4"/>
  <c r="G2089" i="4"/>
  <c r="J2088" i="4"/>
  <c r="I2088" i="4"/>
  <c r="H2088" i="4"/>
  <c r="G2088" i="4"/>
  <c r="J2087" i="4"/>
  <c r="I2087" i="4"/>
  <c r="H2087" i="4"/>
  <c r="G2087" i="4"/>
  <c r="J2086" i="4"/>
  <c r="I2086" i="4"/>
  <c r="H2086" i="4"/>
  <c r="G2086" i="4"/>
  <c r="J2085" i="4"/>
  <c r="I2085" i="4"/>
  <c r="H2085" i="4"/>
  <c r="G2085" i="4"/>
  <c r="J2084" i="4"/>
  <c r="I2084" i="4"/>
  <c r="H2084" i="4"/>
  <c r="G2084" i="4"/>
  <c r="J2083" i="4"/>
  <c r="I2083" i="4"/>
  <c r="H2083" i="4"/>
  <c r="G2083" i="4"/>
  <c r="J2082" i="4"/>
  <c r="I2082" i="4"/>
  <c r="H2082" i="4"/>
  <c r="G2082" i="4"/>
  <c r="J2081" i="4"/>
  <c r="I2081" i="4"/>
  <c r="H2081" i="4"/>
  <c r="G2081" i="4"/>
  <c r="J2080" i="4"/>
  <c r="I2080" i="4"/>
  <c r="H2080" i="4"/>
  <c r="G2080" i="4"/>
  <c r="J2079" i="4"/>
  <c r="I2079" i="4"/>
  <c r="H2079" i="4"/>
  <c r="G2079" i="4"/>
  <c r="J2078" i="4"/>
  <c r="I2078" i="4"/>
  <c r="H2078" i="4"/>
  <c r="G2078" i="4"/>
  <c r="J2077" i="4"/>
  <c r="I2077" i="4"/>
  <c r="H2077" i="4"/>
  <c r="G2077" i="4"/>
  <c r="J2076" i="4"/>
  <c r="I2076" i="4"/>
  <c r="H2076" i="4"/>
  <c r="G2076" i="4"/>
  <c r="J2075" i="4"/>
  <c r="I2075" i="4"/>
  <c r="H2075" i="4"/>
  <c r="G2075" i="4"/>
  <c r="J2074" i="4"/>
  <c r="I2074" i="4"/>
  <c r="H2074" i="4"/>
  <c r="G2074" i="4"/>
  <c r="J2073" i="4"/>
  <c r="I2073" i="4"/>
  <c r="H2073" i="4"/>
  <c r="G2073" i="4"/>
  <c r="J2072" i="4"/>
  <c r="I2072" i="4"/>
  <c r="H2072" i="4"/>
  <c r="G2072" i="4"/>
  <c r="J2071" i="4"/>
  <c r="I2071" i="4"/>
  <c r="H2071" i="4"/>
  <c r="G2071" i="4"/>
  <c r="J2070" i="4"/>
  <c r="I2070" i="4"/>
  <c r="H2070" i="4"/>
  <c r="G2070" i="4"/>
  <c r="J2069" i="4"/>
  <c r="I2069" i="4"/>
  <c r="H2069" i="4"/>
  <c r="G2069" i="4"/>
  <c r="J2068" i="4"/>
  <c r="I2068" i="4"/>
  <c r="H2068" i="4"/>
  <c r="G2068" i="4"/>
  <c r="J2067" i="4"/>
  <c r="I2067" i="4"/>
  <c r="H2067" i="4"/>
  <c r="G2067" i="4"/>
  <c r="J2066" i="4"/>
  <c r="I2066" i="4"/>
  <c r="H2066" i="4"/>
  <c r="G2066" i="4"/>
  <c r="J2065" i="4"/>
  <c r="I2065" i="4"/>
  <c r="H2065" i="4"/>
  <c r="G2065" i="4"/>
  <c r="J2064" i="4"/>
  <c r="I2064" i="4"/>
  <c r="H2064" i="4"/>
  <c r="G2064" i="4"/>
  <c r="J2063" i="4"/>
  <c r="I2063" i="4"/>
  <c r="H2063" i="4"/>
  <c r="G2063" i="4"/>
  <c r="J2062" i="4"/>
  <c r="I2062" i="4"/>
  <c r="H2062" i="4"/>
  <c r="G2062" i="4"/>
  <c r="J2061" i="4"/>
  <c r="I2061" i="4"/>
  <c r="H2061" i="4"/>
  <c r="G2061" i="4"/>
  <c r="J2060" i="4"/>
  <c r="I2060" i="4"/>
  <c r="H2060" i="4"/>
  <c r="G2060" i="4"/>
  <c r="J2059" i="4"/>
  <c r="I2059" i="4"/>
  <c r="H2059" i="4"/>
  <c r="G2059" i="4"/>
  <c r="J2058" i="4"/>
  <c r="I2058" i="4"/>
  <c r="H2058" i="4"/>
  <c r="G2058" i="4"/>
  <c r="J2057" i="4"/>
  <c r="I2057" i="4"/>
  <c r="H2057" i="4"/>
  <c r="G2057" i="4"/>
  <c r="J2056" i="4"/>
  <c r="I2056" i="4"/>
  <c r="H2056" i="4"/>
  <c r="G2056" i="4"/>
  <c r="J2055" i="4"/>
  <c r="I2055" i="4"/>
  <c r="H2055" i="4"/>
  <c r="G2055" i="4"/>
  <c r="J2054" i="4"/>
  <c r="I2054" i="4"/>
  <c r="H2054" i="4"/>
  <c r="G2054" i="4"/>
  <c r="J2053" i="4"/>
  <c r="I2053" i="4"/>
  <c r="H2053" i="4"/>
  <c r="G2053" i="4"/>
  <c r="J2052" i="4"/>
  <c r="I2052" i="4"/>
  <c r="H2052" i="4"/>
  <c r="G2052" i="4"/>
  <c r="J2051" i="4"/>
  <c r="I2051" i="4"/>
  <c r="H2051" i="4"/>
  <c r="G2051" i="4"/>
  <c r="J2050" i="4"/>
  <c r="I2050" i="4"/>
  <c r="H2050" i="4"/>
  <c r="G2050" i="4"/>
  <c r="J2049" i="4"/>
  <c r="I2049" i="4"/>
  <c r="H2049" i="4"/>
  <c r="G2049" i="4"/>
  <c r="J2048" i="4"/>
  <c r="I2048" i="4"/>
  <c r="H2048" i="4"/>
  <c r="G2048" i="4"/>
  <c r="J2047" i="4"/>
  <c r="I2047" i="4"/>
  <c r="H2047" i="4"/>
  <c r="G2047" i="4"/>
  <c r="J2046" i="4"/>
  <c r="I2046" i="4"/>
  <c r="H2046" i="4"/>
  <c r="G2046" i="4"/>
  <c r="J2045" i="4"/>
  <c r="I2045" i="4"/>
  <c r="H2045" i="4"/>
  <c r="G2045" i="4"/>
  <c r="J2044" i="4"/>
  <c r="I2044" i="4"/>
  <c r="H2044" i="4"/>
  <c r="G2044" i="4"/>
  <c r="J2043" i="4"/>
  <c r="I2043" i="4"/>
  <c r="H2043" i="4"/>
  <c r="G2043" i="4"/>
  <c r="J2042" i="4"/>
  <c r="I2042" i="4"/>
  <c r="H2042" i="4"/>
  <c r="G2042" i="4"/>
  <c r="J2041" i="4"/>
  <c r="I2041" i="4"/>
  <c r="H2041" i="4"/>
  <c r="G2041" i="4"/>
  <c r="J2040" i="4"/>
  <c r="I2040" i="4"/>
  <c r="H2040" i="4"/>
  <c r="G2040" i="4"/>
  <c r="J2039" i="4"/>
  <c r="I2039" i="4"/>
  <c r="H2039" i="4"/>
  <c r="G2039" i="4"/>
  <c r="J2038" i="4"/>
  <c r="I2038" i="4"/>
  <c r="H2038" i="4"/>
  <c r="G2038" i="4"/>
  <c r="J2037" i="4"/>
  <c r="I2037" i="4"/>
  <c r="H2037" i="4"/>
  <c r="G2037" i="4"/>
  <c r="J2036" i="4"/>
  <c r="I2036" i="4"/>
  <c r="H2036" i="4"/>
  <c r="G2036" i="4"/>
  <c r="J2035" i="4"/>
  <c r="I2035" i="4"/>
  <c r="H2035" i="4"/>
  <c r="G2035" i="4"/>
  <c r="J2034" i="4"/>
  <c r="I2034" i="4"/>
  <c r="H2034" i="4"/>
  <c r="G2034" i="4"/>
  <c r="J2033" i="4"/>
  <c r="I2033" i="4"/>
  <c r="H2033" i="4"/>
  <c r="G2033" i="4"/>
  <c r="J2032" i="4"/>
  <c r="I2032" i="4"/>
  <c r="H2032" i="4"/>
  <c r="G2032" i="4"/>
  <c r="J2031" i="4"/>
  <c r="I2031" i="4"/>
  <c r="H2031" i="4"/>
  <c r="G2031" i="4"/>
  <c r="J2030" i="4"/>
  <c r="I2030" i="4"/>
  <c r="H2030" i="4"/>
  <c r="G2030" i="4"/>
  <c r="J2029" i="4"/>
  <c r="I2029" i="4"/>
  <c r="H2029" i="4"/>
  <c r="G2029" i="4"/>
  <c r="J2028" i="4"/>
  <c r="I2028" i="4"/>
  <c r="H2028" i="4"/>
  <c r="G2028" i="4"/>
  <c r="J2027" i="4"/>
  <c r="I2027" i="4"/>
  <c r="H2027" i="4"/>
  <c r="G2027" i="4"/>
  <c r="J2026" i="4"/>
  <c r="I2026" i="4"/>
  <c r="H2026" i="4"/>
  <c r="G2026" i="4"/>
  <c r="J2025" i="4"/>
  <c r="I2025" i="4"/>
  <c r="H2025" i="4"/>
  <c r="G2025" i="4"/>
  <c r="J2024" i="4"/>
  <c r="I2024" i="4"/>
  <c r="H2024" i="4"/>
  <c r="G2024" i="4"/>
  <c r="J2023" i="4"/>
  <c r="I2023" i="4"/>
  <c r="H2023" i="4"/>
  <c r="G2023" i="4"/>
  <c r="J2022" i="4"/>
  <c r="I2022" i="4"/>
  <c r="H2022" i="4"/>
  <c r="G2022" i="4"/>
  <c r="J2021" i="4"/>
  <c r="I2021" i="4"/>
  <c r="H2021" i="4"/>
  <c r="G2021" i="4"/>
  <c r="J2020" i="4"/>
  <c r="I2020" i="4"/>
  <c r="H2020" i="4"/>
  <c r="G2020" i="4"/>
  <c r="J2019" i="4"/>
  <c r="I2019" i="4"/>
  <c r="H2019" i="4"/>
  <c r="G2019" i="4"/>
  <c r="J2018" i="4"/>
  <c r="I2018" i="4"/>
  <c r="H2018" i="4"/>
  <c r="G2018" i="4"/>
  <c r="J2017" i="4"/>
  <c r="I2017" i="4"/>
  <c r="H2017" i="4"/>
  <c r="G2017" i="4"/>
  <c r="J2016" i="4"/>
  <c r="I2016" i="4"/>
  <c r="H2016" i="4"/>
  <c r="G2016" i="4"/>
  <c r="J2015" i="4"/>
  <c r="I2015" i="4"/>
  <c r="H2015" i="4"/>
  <c r="G2015" i="4"/>
  <c r="J2014" i="4"/>
  <c r="I2014" i="4"/>
  <c r="H2014" i="4"/>
  <c r="G2014" i="4"/>
  <c r="J2013" i="4"/>
  <c r="I2013" i="4"/>
  <c r="H2013" i="4"/>
  <c r="G2013" i="4"/>
  <c r="J2012" i="4"/>
  <c r="I2012" i="4"/>
  <c r="H2012" i="4"/>
  <c r="G2012" i="4"/>
  <c r="J2011" i="4"/>
  <c r="I2011" i="4"/>
  <c r="H2011" i="4"/>
  <c r="G2011" i="4"/>
  <c r="J2010" i="4"/>
  <c r="I2010" i="4"/>
  <c r="H2010" i="4"/>
  <c r="G2010" i="4"/>
  <c r="J2009" i="4"/>
  <c r="I2009" i="4"/>
  <c r="H2009" i="4"/>
  <c r="G2009" i="4"/>
  <c r="J2008" i="4"/>
  <c r="I2008" i="4"/>
  <c r="H2008" i="4"/>
  <c r="G2008" i="4"/>
  <c r="J2007" i="4"/>
  <c r="I2007" i="4"/>
  <c r="H2007" i="4"/>
  <c r="G2007" i="4"/>
  <c r="J2006" i="4"/>
  <c r="I2006" i="4"/>
  <c r="H2006" i="4"/>
  <c r="G2006" i="4"/>
  <c r="J2005" i="4"/>
  <c r="I2005" i="4"/>
  <c r="H2005" i="4"/>
  <c r="G2005" i="4"/>
  <c r="J2004" i="4"/>
  <c r="I2004" i="4"/>
  <c r="H2004" i="4"/>
  <c r="G2004" i="4"/>
  <c r="J2003" i="4"/>
  <c r="I2003" i="4"/>
  <c r="H2003" i="4"/>
  <c r="G2003" i="4"/>
  <c r="J2002" i="4"/>
  <c r="I2002" i="4"/>
  <c r="H2002" i="4"/>
  <c r="G2002" i="4"/>
  <c r="J2001" i="4"/>
  <c r="I2001" i="4"/>
  <c r="H2001" i="4"/>
  <c r="G2001" i="4"/>
  <c r="J2000" i="4"/>
  <c r="I2000" i="4"/>
  <c r="H2000" i="4"/>
  <c r="G2000" i="4"/>
  <c r="J1999" i="4"/>
  <c r="I1999" i="4"/>
  <c r="H1999" i="4"/>
  <c r="G1999" i="4"/>
  <c r="J1998" i="4"/>
  <c r="I1998" i="4"/>
  <c r="H1998" i="4"/>
  <c r="G1998" i="4"/>
  <c r="J1997" i="4"/>
  <c r="I1997" i="4"/>
  <c r="H1997" i="4"/>
  <c r="G1997" i="4"/>
  <c r="J1996" i="4"/>
  <c r="I1996" i="4"/>
  <c r="H1996" i="4"/>
  <c r="G1996" i="4"/>
  <c r="J1995" i="4"/>
  <c r="I1995" i="4"/>
  <c r="H1995" i="4"/>
  <c r="G1995" i="4"/>
  <c r="J1994" i="4"/>
  <c r="I1994" i="4"/>
  <c r="H1994" i="4"/>
  <c r="G1994" i="4"/>
  <c r="J1993" i="4"/>
  <c r="I1993" i="4"/>
  <c r="H1993" i="4"/>
  <c r="G1993" i="4"/>
  <c r="J1992" i="4"/>
  <c r="I1992" i="4"/>
  <c r="H1992" i="4"/>
  <c r="G1992" i="4"/>
  <c r="J1991" i="4"/>
  <c r="I1991" i="4"/>
  <c r="H1991" i="4"/>
  <c r="G1991" i="4"/>
  <c r="J1990" i="4"/>
  <c r="I1990" i="4"/>
  <c r="H1990" i="4"/>
  <c r="G1990" i="4"/>
  <c r="J1989" i="4"/>
  <c r="I1989" i="4"/>
  <c r="H1989" i="4"/>
  <c r="G1989" i="4"/>
  <c r="J1988" i="4"/>
  <c r="I1988" i="4"/>
  <c r="H1988" i="4"/>
  <c r="G1988" i="4"/>
  <c r="J1987" i="4"/>
  <c r="I1987" i="4"/>
  <c r="H1987" i="4"/>
  <c r="G1987" i="4"/>
  <c r="J1986" i="4"/>
  <c r="I1986" i="4"/>
  <c r="H1986" i="4"/>
  <c r="G1986" i="4"/>
  <c r="J1985" i="4"/>
  <c r="I1985" i="4"/>
  <c r="H1985" i="4"/>
  <c r="G1985" i="4"/>
  <c r="J1984" i="4"/>
  <c r="I1984" i="4"/>
  <c r="H1984" i="4"/>
  <c r="G1984" i="4"/>
  <c r="J1983" i="4"/>
  <c r="I1983" i="4"/>
  <c r="H1983" i="4"/>
  <c r="G1983" i="4"/>
  <c r="J1982" i="4"/>
  <c r="I1982" i="4"/>
  <c r="H1982" i="4"/>
  <c r="G1982" i="4"/>
  <c r="J1981" i="4"/>
  <c r="I1981" i="4"/>
  <c r="H1981" i="4"/>
  <c r="G1981" i="4"/>
  <c r="J1980" i="4"/>
  <c r="I1980" i="4"/>
  <c r="H1980" i="4"/>
  <c r="G1980" i="4"/>
  <c r="J1979" i="4"/>
  <c r="I1979" i="4"/>
  <c r="H1979" i="4"/>
  <c r="G1979" i="4"/>
  <c r="J1978" i="4"/>
  <c r="I1978" i="4"/>
  <c r="H1978" i="4"/>
  <c r="G1978" i="4"/>
  <c r="J1977" i="4"/>
  <c r="I1977" i="4"/>
  <c r="H1977" i="4"/>
  <c r="G1977" i="4"/>
  <c r="J1976" i="4"/>
  <c r="I1976" i="4"/>
  <c r="H1976" i="4"/>
  <c r="G1976" i="4"/>
  <c r="J1975" i="4"/>
  <c r="I1975" i="4"/>
  <c r="H1975" i="4"/>
  <c r="G1975" i="4"/>
  <c r="J1974" i="4"/>
  <c r="I1974" i="4"/>
  <c r="H1974" i="4"/>
  <c r="G1974" i="4"/>
  <c r="J1973" i="4"/>
  <c r="I1973" i="4"/>
  <c r="H1973" i="4"/>
  <c r="G1973" i="4"/>
  <c r="J1972" i="4"/>
  <c r="I1972" i="4"/>
  <c r="H1972" i="4"/>
  <c r="G1972" i="4"/>
  <c r="J1971" i="4"/>
  <c r="I1971" i="4"/>
  <c r="H1971" i="4"/>
  <c r="G1971" i="4"/>
  <c r="J1970" i="4"/>
  <c r="I1970" i="4"/>
  <c r="H1970" i="4"/>
  <c r="G1970" i="4"/>
  <c r="J1969" i="4"/>
  <c r="I1969" i="4"/>
  <c r="H1969" i="4"/>
  <c r="G1969" i="4"/>
  <c r="J1968" i="4"/>
  <c r="I1968" i="4"/>
  <c r="H1968" i="4"/>
  <c r="G1968" i="4"/>
  <c r="J1967" i="4"/>
  <c r="I1967" i="4"/>
  <c r="H1967" i="4"/>
  <c r="G1967" i="4"/>
  <c r="J1966" i="4"/>
  <c r="I1966" i="4"/>
  <c r="H1966" i="4"/>
  <c r="G1966" i="4"/>
  <c r="J1965" i="4"/>
  <c r="I1965" i="4"/>
  <c r="H1965" i="4"/>
  <c r="G1965" i="4"/>
  <c r="J1964" i="4"/>
  <c r="I1964" i="4"/>
  <c r="H1964" i="4"/>
  <c r="G1964" i="4"/>
  <c r="J1963" i="4"/>
  <c r="I1963" i="4"/>
  <c r="H1963" i="4"/>
  <c r="G1963" i="4"/>
  <c r="J1962" i="4"/>
  <c r="I1962" i="4"/>
  <c r="H1962" i="4"/>
  <c r="G1962" i="4"/>
  <c r="J1961" i="4"/>
  <c r="I1961" i="4"/>
  <c r="H1961" i="4"/>
  <c r="G1961" i="4"/>
  <c r="J1960" i="4"/>
  <c r="I1960" i="4"/>
  <c r="H1960" i="4"/>
  <c r="G1960" i="4"/>
  <c r="J1959" i="4"/>
  <c r="I1959" i="4"/>
  <c r="H1959" i="4"/>
  <c r="G1959" i="4"/>
  <c r="J1958" i="4"/>
  <c r="I1958" i="4"/>
  <c r="H1958" i="4"/>
  <c r="G1958" i="4"/>
  <c r="J1957" i="4"/>
  <c r="I1957" i="4"/>
  <c r="H1957" i="4"/>
  <c r="G1957" i="4"/>
  <c r="J1956" i="4"/>
  <c r="I1956" i="4"/>
  <c r="H1956" i="4"/>
  <c r="G1956" i="4"/>
  <c r="J1955" i="4"/>
  <c r="I1955" i="4"/>
  <c r="H1955" i="4"/>
  <c r="G1955" i="4"/>
  <c r="J1954" i="4"/>
  <c r="I1954" i="4"/>
  <c r="H1954" i="4"/>
  <c r="G1954" i="4"/>
  <c r="J1953" i="4"/>
  <c r="I1953" i="4"/>
  <c r="H1953" i="4"/>
  <c r="G1953" i="4"/>
  <c r="J1952" i="4"/>
  <c r="I1952" i="4"/>
  <c r="H1952" i="4"/>
  <c r="G1952" i="4"/>
  <c r="J1951" i="4"/>
  <c r="I1951" i="4"/>
  <c r="H1951" i="4"/>
  <c r="G1951" i="4"/>
  <c r="J1950" i="4"/>
  <c r="I1950" i="4"/>
  <c r="H1950" i="4"/>
  <c r="G1950" i="4"/>
  <c r="J1949" i="4"/>
  <c r="I1949" i="4"/>
  <c r="H1949" i="4"/>
  <c r="G1949" i="4"/>
  <c r="J1948" i="4"/>
  <c r="I1948" i="4"/>
  <c r="H1948" i="4"/>
  <c r="G1948" i="4"/>
  <c r="J1947" i="4"/>
  <c r="I1947" i="4"/>
  <c r="H1947" i="4"/>
  <c r="G1947" i="4"/>
  <c r="J1946" i="4"/>
  <c r="I1946" i="4"/>
  <c r="H1946" i="4"/>
  <c r="G1946" i="4"/>
  <c r="J1945" i="4"/>
  <c r="I1945" i="4"/>
  <c r="H1945" i="4"/>
  <c r="G1945" i="4"/>
  <c r="J1944" i="4"/>
  <c r="I1944" i="4"/>
  <c r="H1944" i="4"/>
  <c r="G1944" i="4"/>
  <c r="J1943" i="4"/>
  <c r="I1943" i="4"/>
  <c r="H1943" i="4"/>
  <c r="G1943" i="4"/>
  <c r="J1942" i="4"/>
  <c r="I1942" i="4"/>
  <c r="H1942" i="4"/>
  <c r="G1942" i="4"/>
  <c r="J1941" i="4"/>
  <c r="I1941" i="4"/>
  <c r="H1941" i="4"/>
  <c r="G1941" i="4"/>
  <c r="J1940" i="4"/>
  <c r="I1940" i="4"/>
  <c r="H1940" i="4"/>
  <c r="G1940" i="4"/>
  <c r="J1939" i="4"/>
  <c r="I1939" i="4"/>
  <c r="H1939" i="4"/>
  <c r="G1939" i="4"/>
  <c r="J1938" i="4"/>
  <c r="I1938" i="4"/>
  <c r="H1938" i="4"/>
  <c r="G1938" i="4"/>
  <c r="J1937" i="4"/>
  <c r="I1937" i="4"/>
  <c r="H1937" i="4"/>
  <c r="G1937" i="4"/>
  <c r="J1936" i="4"/>
  <c r="I1936" i="4"/>
  <c r="H1936" i="4"/>
  <c r="G1936" i="4"/>
  <c r="J1935" i="4"/>
  <c r="I1935" i="4"/>
  <c r="H1935" i="4"/>
  <c r="G1935" i="4"/>
  <c r="J1934" i="4"/>
  <c r="I1934" i="4"/>
  <c r="H1934" i="4"/>
  <c r="G1934" i="4"/>
  <c r="J1933" i="4"/>
  <c r="I1933" i="4"/>
  <c r="H1933" i="4"/>
  <c r="G1933" i="4"/>
  <c r="J1932" i="4"/>
  <c r="I1932" i="4"/>
  <c r="H1932" i="4"/>
  <c r="G1932" i="4"/>
  <c r="J1931" i="4"/>
  <c r="I1931" i="4"/>
  <c r="H1931" i="4"/>
  <c r="G1931" i="4"/>
  <c r="J1930" i="4"/>
  <c r="I1930" i="4"/>
  <c r="H1930" i="4"/>
  <c r="G1930" i="4"/>
  <c r="J1929" i="4"/>
  <c r="I1929" i="4"/>
  <c r="H1929" i="4"/>
  <c r="G1929" i="4"/>
  <c r="J1928" i="4"/>
  <c r="I1928" i="4"/>
  <c r="H1928" i="4"/>
  <c r="G1928" i="4"/>
  <c r="J1927" i="4"/>
  <c r="I1927" i="4"/>
  <c r="H1927" i="4"/>
  <c r="G1927" i="4"/>
  <c r="J1926" i="4"/>
  <c r="I1926" i="4"/>
  <c r="H1926" i="4"/>
  <c r="G1926" i="4"/>
  <c r="J1925" i="4"/>
  <c r="I1925" i="4"/>
  <c r="H1925" i="4"/>
  <c r="G1925" i="4"/>
  <c r="J1924" i="4"/>
  <c r="I1924" i="4"/>
  <c r="H1924" i="4"/>
  <c r="G1924" i="4"/>
  <c r="J1923" i="4"/>
  <c r="I1923" i="4"/>
  <c r="H1923" i="4"/>
  <c r="G1923" i="4"/>
  <c r="J1922" i="4"/>
  <c r="I1922" i="4"/>
  <c r="H1922" i="4"/>
  <c r="G1922" i="4"/>
  <c r="J1921" i="4"/>
  <c r="I1921" i="4"/>
  <c r="H1921" i="4"/>
  <c r="G1921" i="4"/>
  <c r="J1920" i="4"/>
  <c r="I1920" i="4"/>
  <c r="H1920" i="4"/>
  <c r="G1920" i="4"/>
  <c r="J1919" i="4"/>
  <c r="I1919" i="4"/>
  <c r="H1919" i="4"/>
  <c r="G1919" i="4"/>
  <c r="J1918" i="4"/>
  <c r="I1918" i="4"/>
  <c r="H1918" i="4"/>
  <c r="G1918" i="4"/>
  <c r="J1917" i="4"/>
  <c r="I1917" i="4"/>
  <c r="H1917" i="4"/>
  <c r="G1917" i="4"/>
  <c r="J1916" i="4"/>
  <c r="I1916" i="4"/>
  <c r="H1916" i="4"/>
  <c r="G1916" i="4"/>
  <c r="J1915" i="4"/>
  <c r="I1915" i="4"/>
  <c r="H1915" i="4"/>
  <c r="G1915" i="4"/>
  <c r="J1914" i="4"/>
  <c r="I1914" i="4"/>
  <c r="H1914" i="4"/>
  <c r="G1914" i="4"/>
  <c r="J1913" i="4"/>
  <c r="I1913" i="4"/>
  <c r="H1913" i="4"/>
  <c r="G1913" i="4"/>
  <c r="J1912" i="4"/>
  <c r="I1912" i="4"/>
  <c r="H1912" i="4"/>
  <c r="G1912" i="4"/>
  <c r="J1911" i="4"/>
  <c r="I1911" i="4"/>
  <c r="H1911" i="4"/>
  <c r="G1911" i="4"/>
  <c r="J1910" i="4"/>
  <c r="I1910" i="4"/>
  <c r="H1910" i="4"/>
  <c r="G1910" i="4"/>
  <c r="J1909" i="4"/>
  <c r="I1909" i="4"/>
  <c r="H1909" i="4"/>
  <c r="G1909" i="4"/>
  <c r="J1908" i="4"/>
  <c r="I1908" i="4"/>
  <c r="H1908" i="4"/>
  <c r="G1908" i="4"/>
  <c r="J1907" i="4"/>
  <c r="I1907" i="4"/>
  <c r="H1907" i="4"/>
  <c r="G1907" i="4"/>
  <c r="J1906" i="4"/>
  <c r="I1906" i="4"/>
  <c r="H1906" i="4"/>
  <c r="G1906" i="4"/>
  <c r="J1905" i="4"/>
  <c r="I1905" i="4"/>
  <c r="H1905" i="4"/>
  <c r="G1905" i="4"/>
  <c r="J1904" i="4"/>
  <c r="I1904" i="4"/>
  <c r="H1904" i="4"/>
  <c r="G1904" i="4"/>
  <c r="J1903" i="4"/>
  <c r="I1903" i="4"/>
  <c r="H1903" i="4"/>
  <c r="G1903" i="4"/>
  <c r="J1902" i="4"/>
  <c r="I1902" i="4"/>
  <c r="H1902" i="4"/>
  <c r="G1902" i="4"/>
  <c r="J1901" i="4"/>
  <c r="I1901" i="4"/>
  <c r="H1901" i="4"/>
  <c r="G1901" i="4"/>
  <c r="J1900" i="4"/>
  <c r="I1900" i="4"/>
  <c r="H1900" i="4"/>
  <c r="G1900" i="4"/>
  <c r="J1899" i="4"/>
  <c r="I1899" i="4"/>
  <c r="H1899" i="4"/>
  <c r="G1899" i="4"/>
  <c r="J1898" i="4"/>
  <c r="I1898" i="4"/>
  <c r="H1898" i="4"/>
  <c r="G1898" i="4"/>
  <c r="J1897" i="4"/>
  <c r="I1897" i="4"/>
  <c r="H1897" i="4"/>
  <c r="G1897" i="4"/>
  <c r="J1896" i="4"/>
  <c r="I1896" i="4"/>
  <c r="H1896" i="4"/>
  <c r="G1896" i="4"/>
  <c r="J1895" i="4"/>
  <c r="I1895" i="4"/>
  <c r="H1895" i="4"/>
  <c r="G1895" i="4"/>
  <c r="J1894" i="4"/>
  <c r="I1894" i="4"/>
  <c r="H1894" i="4"/>
  <c r="G1894" i="4"/>
  <c r="J1893" i="4"/>
  <c r="I1893" i="4"/>
  <c r="H1893" i="4"/>
  <c r="G1893" i="4"/>
  <c r="J1892" i="4"/>
  <c r="I1892" i="4"/>
  <c r="H1892" i="4"/>
  <c r="G1892" i="4"/>
  <c r="J1891" i="4"/>
  <c r="I1891" i="4"/>
  <c r="H1891" i="4"/>
  <c r="G1891" i="4"/>
  <c r="J1890" i="4"/>
  <c r="I1890" i="4"/>
  <c r="H1890" i="4"/>
  <c r="G1890" i="4"/>
  <c r="J1889" i="4"/>
  <c r="I1889" i="4"/>
  <c r="H1889" i="4"/>
  <c r="G1889" i="4"/>
  <c r="J1888" i="4"/>
  <c r="I1888" i="4"/>
  <c r="H1888" i="4"/>
  <c r="G1888" i="4"/>
  <c r="J1887" i="4"/>
  <c r="I1887" i="4"/>
  <c r="H1887" i="4"/>
  <c r="G1887" i="4"/>
  <c r="J1886" i="4"/>
  <c r="I1886" i="4"/>
  <c r="H1886" i="4"/>
  <c r="G1886" i="4"/>
  <c r="J1885" i="4"/>
  <c r="I1885" i="4"/>
  <c r="H1885" i="4"/>
  <c r="G1885" i="4"/>
  <c r="J1884" i="4"/>
  <c r="I1884" i="4"/>
  <c r="H1884" i="4"/>
  <c r="G1884" i="4"/>
  <c r="J1883" i="4"/>
  <c r="I1883" i="4"/>
  <c r="H1883" i="4"/>
  <c r="G1883" i="4"/>
  <c r="J1882" i="4"/>
  <c r="I1882" i="4"/>
  <c r="H1882" i="4"/>
  <c r="G1882" i="4"/>
  <c r="J1881" i="4"/>
  <c r="I1881" i="4"/>
  <c r="H1881" i="4"/>
  <c r="G1881" i="4"/>
  <c r="J1880" i="4"/>
  <c r="I1880" i="4"/>
  <c r="H1880" i="4"/>
  <c r="G1880" i="4"/>
  <c r="J1879" i="4"/>
  <c r="I1879" i="4"/>
  <c r="H1879" i="4"/>
  <c r="G1879" i="4"/>
  <c r="J1878" i="4"/>
  <c r="I1878" i="4"/>
  <c r="H1878" i="4"/>
  <c r="G1878" i="4"/>
  <c r="J1877" i="4"/>
  <c r="I1877" i="4"/>
  <c r="H1877" i="4"/>
  <c r="G1877" i="4"/>
  <c r="J1876" i="4"/>
  <c r="I1876" i="4"/>
  <c r="H1876" i="4"/>
  <c r="G1876" i="4"/>
  <c r="J1875" i="4"/>
  <c r="I1875" i="4"/>
  <c r="H1875" i="4"/>
  <c r="G1875" i="4"/>
  <c r="J1874" i="4"/>
  <c r="I1874" i="4"/>
  <c r="H1874" i="4"/>
  <c r="G1874" i="4"/>
  <c r="J1873" i="4"/>
  <c r="I1873" i="4"/>
  <c r="H1873" i="4"/>
  <c r="G1873" i="4"/>
  <c r="J1872" i="4"/>
  <c r="I1872" i="4"/>
  <c r="H1872" i="4"/>
  <c r="G1872" i="4"/>
  <c r="J1871" i="4"/>
  <c r="I1871" i="4"/>
  <c r="H1871" i="4"/>
  <c r="G1871" i="4"/>
  <c r="J1870" i="4"/>
  <c r="I1870" i="4"/>
  <c r="H1870" i="4"/>
  <c r="G1870" i="4"/>
  <c r="J1869" i="4"/>
  <c r="I1869" i="4"/>
  <c r="H1869" i="4"/>
  <c r="G1869" i="4"/>
  <c r="J1868" i="4"/>
  <c r="I1868" i="4"/>
  <c r="H1868" i="4"/>
  <c r="G1868" i="4"/>
  <c r="J1867" i="4"/>
  <c r="I1867" i="4"/>
  <c r="H1867" i="4"/>
  <c r="G1867" i="4"/>
  <c r="J1866" i="4"/>
  <c r="I1866" i="4"/>
  <c r="H1866" i="4"/>
  <c r="G1866" i="4"/>
  <c r="J1865" i="4"/>
  <c r="I1865" i="4"/>
  <c r="H1865" i="4"/>
  <c r="G1865" i="4"/>
  <c r="J1864" i="4"/>
  <c r="I1864" i="4"/>
  <c r="H1864" i="4"/>
  <c r="G1864" i="4"/>
  <c r="J1863" i="4"/>
  <c r="I1863" i="4"/>
  <c r="H1863" i="4"/>
  <c r="G1863" i="4"/>
  <c r="J1862" i="4"/>
  <c r="I1862" i="4"/>
  <c r="H1862" i="4"/>
  <c r="G1862" i="4"/>
  <c r="J1861" i="4"/>
  <c r="I1861" i="4"/>
  <c r="H1861" i="4"/>
  <c r="G1861" i="4"/>
  <c r="J1860" i="4"/>
  <c r="I1860" i="4"/>
  <c r="H1860" i="4"/>
  <c r="G1860" i="4"/>
  <c r="J1859" i="4"/>
  <c r="I1859" i="4"/>
  <c r="H1859" i="4"/>
  <c r="G1859" i="4"/>
  <c r="J1858" i="4"/>
  <c r="I1858" i="4"/>
  <c r="H1858" i="4"/>
  <c r="G1858" i="4"/>
  <c r="J1857" i="4"/>
  <c r="I1857" i="4"/>
  <c r="H1857" i="4"/>
  <c r="G1857" i="4"/>
  <c r="J1856" i="4"/>
  <c r="I1856" i="4"/>
  <c r="H1856" i="4"/>
  <c r="G1856" i="4"/>
  <c r="J1855" i="4"/>
  <c r="I1855" i="4"/>
  <c r="H1855" i="4"/>
  <c r="G1855" i="4"/>
  <c r="J1854" i="4"/>
  <c r="I1854" i="4"/>
  <c r="H1854" i="4"/>
  <c r="G1854" i="4"/>
  <c r="J1853" i="4"/>
  <c r="I1853" i="4"/>
  <c r="H1853" i="4"/>
  <c r="G1853" i="4"/>
  <c r="J1852" i="4"/>
  <c r="I1852" i="4"/>
  <c r="H1852" i="4"/>
  <c r="G1852" i="4"/>
  <c r="J1851" i="4"/>
  <c r="I1851" i="4"/>
  <c r="H1851" i="4"/>
  <c r="G1851" i="4"/>
  <c r="J1850" i="4"/>
  <c r="I1850" i="4"/>
  <c r="H1850" i="4"/>
  <c r="G1850" i="4"/>
  <c r="J1849" i="4"/>
  <c r="I1849" i="4"/>
  <c r="H1849" i="4"/>
  <c r="G1849" i="4"/>
  <c r="J1848" i="4"/>
  <c r="I1848" i="4"/>
  <c r="H1848" i="4"/>
  <c r="G1848" i="4"/>
  <c r="J1847" i="4"/>
  <c r="I1847" i="4"/>
  <c r="H1847" i="4"/>
  <c r="G1847" i="4"/>
  <c r="J1846" i="4"/>
  <c r="I1846" i="4"/>
  <c r="H1846" i="4"/>
  <c r="G1846" i="4"/>
  <c r="J1845" i="4"/>
  <c r="I1845" i="4"/>
  <c r="H1845" i="4"/>
  <c r="G1845" i="4"/>
  <c r="J1844" i="4"/>
  <c r="I1844" i="4"/>
  <c r="H1844" i="4"/>
  <c r="G1844" i="4"/>
  <c r="J1843" i="4"/>
  <c r="I1843" i="4"/>
  <c r="H1843" i="4"/>
  <c r="G1843" i="4"/>
  <c r="J1842" i="4"/>
  <c r="I1842" i="4"/>
  <c r="H1842" i="4"/>
  <c r="G1842" i="4"/>
  <c r="J1841" i="4"/>
  <c r="I1841" i="4"/>
  <c r="H1841" i="4"/>
  <c r="G1841" i="4"/>
  <c r="J1840" i="4"/>
  <c r="I1840" i="4"/>
  <c r="H1840" i="4"/>
  <c r="G1840" i="4"/>
  <c r="J1839" i="4"/>
  <c r="I1839" i="4"/>
  <c r="H1839" i="4"/>
  <c r="G1839" i="4"/>
  <c r="J1838" i="4"/>
  <c r="I1838" i="4"/>
  <c r="H1838" i="4"/>
  <c r="G1838" i="4"/>
  <c r="J1837" i="4"/>
  <c r="I1837" i="4"/>
  <c r="H1837" i="4"/>
  <c r="G1837" i="4"/>
  <c r="J1836" i="4"/>
  <c r="I1836" i="4"/>
  <c r="H1836" i="4"/>
  <c r="G1836" i="4"/>
  <c r="J1835" i="4"/>
  <c r="I1835" i="4"/>
  <c r="H1835" i="4"/>
  <c r="G1835" i="4"/>
  <c r="J1834" i="4"/>
  <c r="I1834" i="4"/>
  <c r="H1834" i="4"/>
  <c r="G1834" i="4"/>
  <c r="J1833" i="4"/>
  <c r="I1833" i="4"/>
  <c r="H1833" i="4"/>
  <c r="G1833" i="4"/>
  <c r="J1832" i="4"/>
  <c r="I1832" i="4"/>
  <c r="H1832" i="4"/>
  <c r="G1832" i="4"/>
  <c r="J1831" i="4"/>
  <c r="I1831" i="4"/>
  <c r="H1831" i="4"/>
  <c r="G1831" i="4"/>
  <c r="J1830" i="4"/>
  <c r="I1830" i="4"/>
  <c r="H1830" i="4"/>
  <c r="G1830" i="4"/>
  <c r="J1829" i="4"/>
  <c r="I1829" i="4"/>
  <c r="H1829" i="4"/>
  <c r="G1829" i="4"/>
  <c r="J1828" i="4"/>
  <c r="I1828" i="4"/>
  <c r="H1828" i="4"/>
  <c r="G1828" i="4"/>
  <c r="J1827" i="4"/>
  <c r="I1827" i="4"/>
  <c r="H1827" i="4"/>
  <c r="G1827" i="4"/>
  <c r="J1826" i="4"/>
  <c r="I1826" i="4"/>
  <c r="H1826" i="4"/>
  <c r="G1826" i="4"/>
  <c r="J1825" i="4"/>
  <c r="I1825" i="4"/>
  <c r="H1825" i="4"/>
  <c r="G1825" i="4"/>
  <c r="J1824" i="4"/>
  <c r="I1824" i="4"/>
  <c r="H1824" i="4"/>
  <c r="G1824" i="4"/>
  <c r="J1823" i="4"/>
  <c r="I1823" i="4"/>
  <c r="H1823" i="4"/>
  <c r="G1823" i="4"/>
  <c r="J1822" i="4"/>
  <c r="I1822" i="4"/>
  <c r="H1822" i="4"/>
  <c r="G1822" i="4"/>
  <c r="J1821" i="4"/>
  <c r="I1821" i="4"/>
  <c r="H1821" i="4"/>
  <c r="G1821" i="4"/>
  <c r="J1820" i="4"/>
  <c r="I1820" i="4"/>
  <c r="H1820" i="4"/>
  <c r="G1820" i="4"/>
  <c r="J1819" i="4"/>
  <c r="I1819" i="4"/>
  <c r="H1819" i="4"/>
  <c r="G1819" i="4"/>
  <c r="J1818" i="4"/>
  <c r="I1818" i="4"/>
  <c r="H1818" i="4"/>
  <c r="G1818" i="4"/>
  <c r="J1817" i="4"/>
  <c r="I1817" i="4"/>
  <c r="H1817" i="4"/>
  <c r="G1817" i="4"/>
  <c r="J1816" i="4"/>
  <c r="I1816" i="4"/>
  <c r="H1816" i="4"/>
  <c r="G1816" i="4"/>
  <c r="J1815" i="4"/>
  <c r="I1815" i="4"/>
  <c r="H1815" i="4"/>
  <c r="G1815" i="4"/>
  <c r="J1814" i="4"/>
  <c r="I1814" i="4"/>
  <c r="H1814" i="4"/>
  <c r="G1814" i="4"/>
  <c r="J1813" i="4"/>
  <c r="I1813" i="4"/>
  <c r="H1813" i="4"/>
  <c r="G1813" i="4"/>
  <c r="J1812" i="4"/>
  <c r="I1812" i="4"/>
  <c r="H1812" i="4"/>
  <c r="G1812" i="4"/>
  <c r="J1811" i="4"/>
  <c r="I1811" i="4"/>
  <c r="H1811" i="4"/>
  <c r="G1811" i="4"/>
  <c r="J1810" i="4"/>
  <c r="I1810" i="4"/>
  <c r="H1810" i="4"/>
  <c r="G1810" i="4"/>
  <c r="J1809" i="4"/>
  <c r="I1809" i="4"/>
  <c r="H1809" i="4"/>
  <c r="G1809" i="4"/>
  <c r="J1808" i="4"/>
  <c r="I1808" i="4"/>
  <c r="H1808" i="4"/>
  <c r="G1808" i="4"/>
  <c r="J1807" i="4"/>
  <c r="I1807" i="4"/>
  <c r="H1807" i="4"/>
  <c r="G1807" i="4"/>
  <c r="J1806" i="4"/>
  <c r="I1806" i="4"/>
  <c r="H1806" i="4"/>
  <c r="G1806" i="4"/>
  <c r="J1805" i="4"/>
  <c r="I1805" i="4"/>
  <c r="H1805" i="4"/>
  <c r="G1805" i="4"/>
  <c r="J1804" i="4"/>
  <c r="I1804" i="4"/>
  <c r="H1804" i="4"/>
  <c r="G1804" i="4"/>
  <c r="J1803" i="4"/>
  <c r="I1803" i="4"/>
  <c r="H1803" i="4"/>
  <c r="G1803" i="4"/>
  <c r="J1802" i="4"/>
  <c r="I1802" i="4"/>
  <c r="H1802" i="4"/>
  <c r="G1802" i="4"/>
  <c r="J1801" i="4"/>
  <c r="I1801" i="4"/>
  <c r="H1801" i="4"/>
  <c r="G1801" i="4"/>
  <c r="J1800" i="4"/>
  <c r="I1800" i="4"/>
  <c r="H1800" i="4"/>
  <c r="G1800" i="4"/>
  <c r="J1799" i="4"/>
  <c r="I1799" i="4"/>
  <c r="H1799" i="4"/>
  <c r="G1799" i="4"/>
  <c r="J1798" i="4"/>
  <c r="I1798" i="4"/>
  <c r="H1798" i="4"/>
  <c r="G1798" i="4"/>
  <c r="J1797" i="4"/>
  <c r="I1797" i="4"/>
  <c r="H1797" i="4"/>
  <c r="G1797" i="4"/>
  <c r="J1796" i="4"/>
  <c r="I1796" i="4"/>
  <c r="H1796" i="4"/>
  <c r="G1796" i="4"/>
  <c r="J1795" i="4"/>
  <c r="I1795" i="4"/>
  <c r="H1795" i="4"/>
  <c r="G1795" i="4"/>
  <c r="J1794" i="4"/>
  <c r="I1794" i="4"/>
  <c r="H1794" i="4"/>
  <c r="G1794" i="4"/>
  <c r="J1793" i="4"/>
  <c r="I1793" i="4"/>
  <c r="H1793" i="4"/>
  <c r="G1793" i="4"/>
  <c r="J1792" i="4"/>
  <c r="I1792" i="4"/>
  <c r="H1792" i="4"/>
  <c r="G1792" i="4"/>
  <c r="J1791" i="4"/>
  <c r="I1791" i="4"/>
  <c r="H1791" i="4"/>
  <c r="G1791" i="4"/>
  <c r="J1790" i="4"/>
  <c r="I1790" i="4"/>
  <c r="H1790" i="4"/>
  <c r="G1790" i="4"/>
  <c r="J1789" i="4"/>
  <c r="I1789" i="4"/>
  <c r="H1789" i="4"/>
  <c r="G1789" i="4"/>
  <c r="J1788" i="4"/>
  <c r="I1788" i="4"/>
  <c r="H1788" i="4"/>
  <c r="G1788" i="4"/>
  <c r="J1787" i="4"/>
  <c r="I1787" i="4"/>
  <c r="H1787" i="4"/>
  <c r="G1787" i="4"/>
  <c r="J1786" i="4"/>
  <c r="I1786" i="4"/>
  <c r="H1786" i="4"/>
  <c r="G1786" i="4"/>
  <c r="J1785" i="4"/>
  <c r="I1785" i="4"/>
  <c r="H1785" i="4"/>
  <c r="G1785" i="4"/>
  <c r="J1784" i="4"/>
  <c r="I1784" i="4"/>
  <c r="H1784" i="4"/>
  <c r="G1784" i="4"/>
  <c r="J1783" i="4"/>
  <c r="I1783" i="4"/>
  <c r="H1783" i="4"/>
  <c r="G1783" i="4"/>
  <c r="J1782" i="4"/>
  <c r="I1782" i="4"/>
  <c r="H1782" i="4"/>
  <c r="G1782" i="4"/>
  <c r="J1781" i="4"/>
  <c r="I1781" i="4"/>
  <c r="H1781" i="4"/>
  <c r="G1781" i="4"/>
  <c r="J1780" i="4"/>
  <c r="I1780" i="4"/>
  <c r="H1780" i="4"/>
  <c r="G1780" i="4"/>
  <c r="J1779" i="4"/>
  <c r="I1779" i="4"/>
  <c r="H1779" i="4"/>
  <c r="G1779" i="4"/>
  <c r="J1778" i="4"/>
  <c r="I1778" i="4"/>
  <c r="H1778" i="4"/>
  <c r="G1778" i="4"/>
  <c r="J1777" i="4"/>
  <c r="I1777" i="4"/>
  <c r="H1777" i="4"/>
  <c r="G1777" i="4"/>
  <c r="J1776" i="4"/>
  <c r="I1776" i="4"/>
  <c r="H1776" i="4"/>
  <c r="G1776" i="4"/>
  <c r="J1775" i="4"/>
  <c r="I1775" i="4"/>
  <c r="H1775" i="4"/>
  <c r="G1775" i="4"/>
  <c r="J1774" i="4"/>
  <c r="I1774" i="4"/>
  <c r="H1774" i="4"/>
  <c r="G1774" i="4"/>
  <c r="J1773" i="4"/>
  <c r="I1773" i="4"/>
  <c r="H1773" i="4"/>
  <c r="G1773" i="4"/>
  <c r="J1772" i="4"/>
  <c r="I1772" i="4"/>
  <c r="H1772" i="4"/>
  <c r="G1772" i="4"/>
  <c r="J1771" i="4"/>
  <c r="I1771" i="4"/>
  <c r="H1771" i="4"/>
  <c r="G1771" i="4"/>
  <c r="J1770" i="4"/>
  <c r="I1770" i="4"/>
  <c r="H1770" i="4"/>
  <c r="G1770" i="4"/>
  <c r="J1769" i="4"/>
  <c r="I1769" i="4"/>
  <c r="H1769" i="4"/>
  <c r="G1769" i="4"/>
  <c r="J1768" i="4"/>
  <c r="I1768" i="4"/>
  <c r="H1768" i="4"/>
  <c r="G1768" i="4"/>
  <c r="J1767" i="4"/>
  <c r="I1767" i="4"/>
  <c r="H1767" i="4"/>
  <c r="G1767" i="4"/>
  <c r="J1766" i="4"/>
  <c r="I1766" i="4"/>
  <c r="H1766" i="4"/>
  <c r="G1766" i="4"/>
  <c r="J1765" i="4"/>
  <c r="I1765" i="4"/>
  <c r="H1765" i="4"/>
  <c r="G1765" i="4"/>
  <c r="J1764" i="4"/>
  <c r="I1764" i="4"/>
  <c r="H1764" i="4"/>
  <c r="G1764" i="4"/>
  <c r="J1763" i="4"/>
  <c r="I1763" i="4"/>
  <c r="H1763" i="4"/>
  <c r="G1763" i="4"/>
  <c r="J1762" i="4"/>
  <c r="I1762" i="4"/>
  <c r="H1762" i="4"/>
  <c r="G1762" i="4"/>
  <c r="J1761" i="4"/>
  <c r="I1761" i="4"/>
  <c r="H1761" i="4"/>
  <c r="G1761" i="4"/>
  <c r="J1760" i="4"/>
  <c r="I1760" i="4"/>
  <c r="H1760" i="4"/>
  <c r="G1760" i="4"/>
  <c r="J1759" i="4"/>
  <c r="I1759" i="4"/>
  <c r="H1759" i="4"/>
  <c r="G1759" i="4"/>
  <c r="J1758" i="4"/>
  <c r="I1758" i="4"/>
  <c r="H1758" i="4"/>
  <c r="G1758" i="4"/>
  <c r="J1757" i="4"/>
  <c r="I1757" i="4"/>
  <c r="H1757" i="4"/>
  <c r="G1757" i="4"/>
  <c r="J1756" i="4"/>
  <c r="I1756" i="4"/>
  <c r="H1756" i="4"/>
  <c r="G1756" i="4"/>
  <c r="J1755" i="4"/>
  <c r="I1755" i="4"/>
  <c r="H1755" i="4"/>
  <c r="G1755" i="4"/>
  <c r="J1754" i="4"/>
  <c r="I1754" i="4"/>
  <c r="H1754" i="4"/>
  <c r="G1754" i="4"/>
  <c r="J1753" i="4"/>
  <c r="I1753" i="4"/>
  <c r="H1753" i="4"/>
  <c r="G1753" i="4"/>
  <c r="J1752" i="4"/>
  <c r="I1752" i="4"/>
  <c r="H1752" i="4"/>
  <c r="G1752" i="4"/>
  <c r="J1751" i="4"/>
  <c r="I1751" i="4"/>
  <c r="H1751" i="4"/>
  <c r="G1751" i="4"/>
  <c r="J1750" i="4"/>
  <c r="I1750" i="4"/>
  <c r="H1750" i="4"/>
  <c r="G1750" i="4"/>
  <c r="J1749" i="4"/>
  <c r="I1749" i="4"/>
  <c r="H1749" i="4"/>
  <c r="G1749" i="4"/>
  <c r="J1748" i="4"/>
  <c r="I1748" i="4"/>
  <c r="H1748" i="4"/>
  <c r="G1748" i="4"/>
  <c r="J1747" i="4"/>
  <c r="I1747" i="4"/>
  <c r="H1747" i="4"/>
  <c r="G1747" i="4"/>
  <c r="J1746" i="4"/>
  <c r="I1746" i="4"/>
  <c r="H1746" i="4"/>
  <c r="G1746" i="4"/>
  <c r="J1745" i="4"/>
  <c r="I1745" i="4"/>
  <c r="H1745" i="4"/>
  <c r="G1745" i="4"/>
  <c r="J1744" i="4"/>
  <c r="I1744" i="4"/>
  <c r="H1744" i="4"/>
  <c r="G1744" i="4"/>
  <c r="J1743" i="4"/>
  <c r="I1743" i="4"/>
  <c r="H1743" i="4"/>
  <c r="G1743" i="4"/>
  <c r="J1742" i="4"/>
  <c r="I1742" i="4"/>
  <c r="H1742" i="4"/>
  <c r="G1742" i="4"/>
  <c r="J1741" i="4"/>
  <c r="I1741" i="4"/>
  <c r="H1741" i="4"/>
  <c r="G1741" i="4"/>
  <c r="J1740" i="4"/>
  <c r="I1740" i="4"/>
  <c r="H1740" i="4"/>
  <c r="G1740" i="4"/>
  <c r="J1739" i="4"/>
  <c r="I1739" i="4"/>
  <c r="H1739" i="4"/>
  <c r="G1739" i="4"/>
  <c r="J1738" i="4"/>
  <c r="I1738" i="4"/>
  <c r="H1738" i="4"/>
  <c r="G1738" i="4"/>
  <c r="J1737" i="4"/>
  <c r="I1737" i="4"/>
  <c r="H1737" i="4"/>
  <c r="G1737" i="4"/>
  <c r="J1736" i="4"/>
  <c r="I1736" i="4"/>
  <c r="H1736" i="4"/>
  <c r="G1736" i="4"/>
  <c r="J1735" i="4"/>
  <c r="I1735" i="4"/>
  <c r="H1735" i="4"/>
  <c r="G1735" i="4"/>
  <c r="J1734" i="4"/>
  <c r="I1734" i="4"/>
  <c r="H1734" i="4"/>
  <c r="G1734" i="4"/>
  <c r="J1733" i="4"/>
  <c r="I1733" i="4"/>
  <c r="H1733" i="4"/>
  <c r="G1733" i="4"/>
  <c r="J1732" i="4"/>
  <c r="I1732" i="4"/>
  <c r="H1732" i="4"/>
  <c r="G1732" i="4"/>
  <c r="J1731" i="4"/>
  <c r="I1731" i="4"/>
  <c r="H1731" i="4"/>
  <c r="G1731" i="4"/>
  <c r="J1730" i="4"/>
  <c r="I1730" i="4"/>
  <c r="H1730" i="4"/>
  <c r="G1730" i="4"/>
  <c r="J1729" i="4"/>
  <c r="I1729" i="4"/>
  <c r="H1729" i="4"/>
  <c r="G1729" i="4"/>
  <c r="J1728" i="4"/>
  <c r="I1728" i="4"/>
  <c r="H1728" i="4"/>
  <c r="G1728" i="4"/>
  <c r="J1727" i="4"/>
  <c r="I1727" i="4"/>
  <c r="H1727" i="4"/>
  <c r="G1727" i="4"/>
  <c r="J1726" i="4"/>
  <c r="I1726" i="4"/>
  <c r="H1726" i="4"/>
  <c r="G1726" i="4"/>
  <c r="J1725" i="4"/>
  <c r="I1725" i="4"/>
  <c r="H1725" i="4"/>
  <c r="G1725" i="4"/>
  <c r="J1724" i="4"/>
  <c r="I1724" i="4"/>
  <c r="H1724" i="4"/>
  <c r="G1724" i="4"/>
  <c r="J1723" i="4"/>
  <c r="I1723" i="4"/>
  <c r="H1723" i="4"/>
  <c r="G1723" i="4"/>
  <c r="J1722" i="4"/>
  <c r="I1722" i="4"/>
  <c r="H1722" i="4"/>
  <c r="G1722" i="4"/>
  <c r="J1721" i="4"/>
  <c r="I1721" i="4"/>
  <c r="H1721" i="4"/>
  <c r="G1721" i="4"/>
  <c r="J1720" i="4"/>
  <c r="I1720" i="4"/>
  <c r="H1720" i="4"/>
  <c r="G1720" i="4"/>
  <c r="J1719" i="4"/>
  <c r="I1719" i="4"/>
  <c r="H1719" i="4"/>
  <c r="G1719" i="4"/>
  <c r="J1718" i="4"/>
  <c r="I1718" i="4"/>
  <c r="H1718" i="4"/>
  <c r="G1718" i="4"/>
  <c r="J1717" i="4"/>
  <c r="I1717" i="4"/>
  <c r="H1717" i="4"/>
  <c r="G1717" i="4"/>
  <c r="J1716" i="4"/>
  <c r="I1716" i="4"/>
  <c r="H1716" i="4"/>
  <c r="G1716" i="4"/>
  <c r="J1715" i="4"/>
  <c r="I1715" i="4"/>
  <c r="H1715" i="4"/>
  <c r="G1715" i="4"/>
  <c r="J1714" i="4"/>
  <c r="I1714" i="4"/>
  <c r="H1714" i="4"/>
  <c r="G1714" i="4"/>
  <c r="J1713" i="4"/>
  <c r="I1713" i="4"/>
  <c r="H1713" i="4"/>
  <c r="G1713" i="4"/>
  <c r="J1712" i="4"/>
  <c r="I1712" i="4"/>
  <c r="H1712" i="4"/>
  <c r="G1712" i="4"/>
  <c r="J1711" i="4"/>
  <c r="I1711" i="4"/>
  <c r="H1711" i="4"/>
  <c r="G1711" i="4"/>
  <c r="J1710" i="4"/>
  <c r="I1710" i="4"/>
  <c r="H1710" i="4"/>
  <c r="G1710" i="4"/>
  <c r="J1709" i="4"/>
  <c r="I1709" i="4"/>
  <c r="H1709" i="4"/>
  <c r="G1709" i="4"/>
  <c r="J1708" i="4"/>
  <c r="I1708" i="4"/>
  <c r="H1708" i="4"/>
  <c r="G1708" i="4"/>
  <c r="J1707" i="4"/>
  <c r="I1707" i="4"/>
  <c r="H1707" i="4"/>
  <c r="G1707" i="4"/>
  <c r="J1706" i="4"/>
  <c r="I1706" i="4"/>
  <c r="H1706" i="4"/>
  <c r="G1706" i="4"/>
  <c r="J1705" i="4"/>
  <c r="I1705" i="4"/>
  <c r="H1705" i="4"/>
  <c r="G1705" i="4"/>
  <c r="J1704" i="4"/>
  <c r="I1704" i="4"/>
  <c r="H1704" i="4"/>
  <c r="G1704" i="4"/>
  <c r="J1703" i="4"/>
  <c r="I1703" i="4"/>
  <c r="H1703" i="4"/>
  <c r="G1703" i="4"/>
  <c r="J1702" i="4"/>
  <c r="I1702" i="4"/>
  <c r="H1702" i="4"/>
  <c r="G1702" i="4"/>
  <c r="J1701" i="4"/>
  <c r="I1701" i="4"/>
  <c r="H1701" i="4"/>
  <c r="G1701" i="4"/>
  <c r="J1700" i="4"/>
  <c r="I1700" i="4"/>
  <c r="H1700" i="4"/>
  <c r="G1700" i="4"/>
  <c r="J1699" i="4"/>
  <c r="I1699" i="4"/>
  <c r="H1699" i="4"/>
  <c r="G1699" i="4"/>
  <c r="J1698" i="4"/>
  <c r="I1698" i="4"/>
  <c r="H1698" i="4"/>
  <c r="G1698" i="4"/>
  <c r="J1697" i="4"/>
  <c r="I1697" i="4"/>
  <c r="H1697" i="4"/>
  <c r="G1697" i="4"/>
  <c r="J1696" i="4"/>
  <c r="I1696" i="4"/>
  <c r="H1696" i="4"/>
  <c r="G1696" i="4"/>
  <c r="J1695" i="4"/>
  <c r="I1695" i="4"/>
  <c r="H1695" i="4"/>
  <c r="G1695" i="4"/>
  <c r="J1694" i="4"/>
  <c r="I1694" i="4"/>
  <c r="H1694" i="4"/>
  <c r="G1694" i="4"/>
  <c r="J1693" i="4"/>
  <c r="I1693" i="4"/>
  <c r="H1693" i="4"/>
  <c r="G1693" i="4"/>
  <c r="J1692" i="4"/>
  <c r="I1692" i="4"/>
  <c r="H1692" i="4"/>
  <c r="G1692" i="4"/>
  <c r="J1691" i="4"/>
  <c r="I1691" i="4"/>
  <c r="H1691" i="4"/>
  <c r="G1691" i="4"/>
  <c r="J1690" i="4"/>
  <c r="I1690" i="4"/>
  <c r="H1690" i="4"/>
  <c r="G1690" i="4"/>
  <c r="J1689" i="4"/>
  <c r="I1689" i="4"/>
  <c r="H1689" i="4"/>
  <c r="G1689" i="4"/>
  <c r="J1688" i="4"/>
  <c r="I1688" i="4"/>
  <c r="H1688" i="4"/>
  <c r="G1688" i="4"/>
  <c r="J1687" i="4"/>
  <c r="I1687" i="4"/>
  <c r="H1687" i="4"/>
  <c r="G1687" i="4"/>
  <c r="J1686" i="4"/>
  <c r="I1686" i="4"/>
  <c r="H1686" i="4"/>
  <c r="G1686" i="4"/>
  <c r="J1685" i="4"/>
  <c r="I1685" i="4"/>
  <c r="H1685" i="4"/>
  <c r="G1685" i="4"/>
  <c r="J1684" i="4"/>
  <c r="I1684" i="4"/>
  <c r="H1684" i="4"/>
  <c r="G1684" i="4"/>
  <c r="J1683" i="4"/>
  <c r="I1683" i="4"/>
  <c r="H1683" i="4"/>
  <c r="G1683" i="4"/>
  <c r="J1682" i="4"/>
  <c r="I1682" i="4"/>
  <c r="H1682" i="4"/>
  <c r="G1682" i="4"/>
  <c r="J1681" i="4"/>
  <c r="I1681" i="4"/>
  <c r="H1681" i="4"/>
  <c r="G1681" i="4"/>
  <c r="J1680" i="4"/>
  <c r="I1680" i="4"/>
  <c r="H1680" i="4"/>
  <c r="G1680" i="4"/>
  <c r="J1679" i="4"/>
  <c r="I1679" i="4"/>
  <c r="H1679" i="4"/>
  <c r="G1679" i="4"/>
  <c r="J1678" i="4"/>
  <c r="I1678" i="4"/>
  <c r="H1678" i="4"/>
  <c r="G1678" i="4"/>
  <c r="J1677" i="4"/>
  <c r="I1677" i="4"/>
  <c r="H1677" i="4"/>
  <c r="G1677" i="4"/>
  <c r="J1676" i="4"/>
  <c r="I1676" i="4"/>
  <c r="H1676" i="4"/>
  <c r="G1676" i="4"/>
  <c r="J1675" i="4"/>
  <c r="I1675" i="4"/>
  <c r="H1675" i="4"/>
  <c r="G1675" i="4"/>
  <c r="J1674" i="4"/>
  <c r="I1674" i="4"/>
  <c r="H1674" i="4"/>
  <c r="G1674" i="4"/>
  <c r="J1673" i="4"/>
  <c r="I1673" i="4"/>
  <c r="H1673" i="4"/>
  <c r="G1673" i="4"/>
  <c r="J1672" i="4"/>
  <c r="I1672" i="4"/>
  <c r="H1672" i="4"/>
  <c r="G1672" i="4"/>
  <c r="J1671" i="4"/>
  <c r="I1671" i="4"/>
  <c r="H1671" i="4"/>
  <c r="G1671" i="4"/>
  <c r="J1670" i="4"/>
  <c r="I1670" i="4"/>
  <c r="H1670" i="4"/>
  <c r="G1670" i="4"/>
  <c r="J1669" i="4"/>
  <c r="I1669" i="4"/>
  <c r="H1669" i="4"/>
  <c r="G1669" i="4"/>
  <c r="J1668" i="4"/>
  <c r="I1668" i="4"/>
  <c r="H1668" i="4"/>
  <c r="G1668" i="4"/>
  <c r="J1667" i="4"/>
  <c r="I1667" i="4"/>
  <c r="H1667" i="4"/>
  <c r="G1667" i="4"/>
  <c r="J1666" i="4"/>
  <c r="I1666" i="4"/>
  <c r="H1666" i="4"/>
  <c r="G1666" i="4"/>
  <c r="J1665" i="4"/>
  <c r="I1665" i="4"/>
  <c r="H1665" i="4"/>
  <c r="G1665" i="4"/>
  <c r="J1664" i="4"/>
  <c r="I1664" i="4"/>
  <c r="H1664" i="4"/>
  <c r="G1664" i="4"/>
  <c r="J1663" i="4"/>
  <c r="I1663" i="4"/>
  <c r="H1663" i="4"/>
  <c r="G1663" i="4"/>
  <c r="J1662" i="4"/>
  <c r="I1662" i="4"/>
  <c r="H1662" i="4"/>
  <c r="G1662" i="4"/>
  <c r="J1661" i="4"/>
  <c r="I1661" i="4"/>
  <c r="H1661" i="4"/>
  <c r="G1661" i="4"/>
  <c r="J1660" i="4"/>
  <c r="I1660" i="4"/>
  <c r="H1660" i="4"/>
  <c r="G1660" i="4"/>
  <c r="J1659" i="4"/>
  <c r="I1659" i="4"/>
  <c r="H1659" i="4"/>
  <c r="G1659" i="4"/>
  <c r="J1658" i="4"/>
  <c r="I1658" i="4"/>
  <c r="H1658" i="4"/>
  <c r="G1658" i="4"/>
  <c r="J1657" i="4"/>
  <c r="I1657" i="4"/>
  <c r="H1657" i="4"/>
  <c r="G1657" i="4"/>
  <c r="J1656" i="4"/>
  <c r="I1656" i="4"/>
  <c r="H1656" i="4"/>
  <c r="G1656" i="4"/>
  <c r="J1655" i="4"/>
  <c r="I1655" i="4"/>
  <c r="H1655" i="4"/>
  <c r="G1655" i="4"/>
  <c r="J1654" i="4"/>
  <c r="I1654" i="4"/>
  <c r="H1654" i="4"/>
  <c r="G1654" i="4"/>
  <c r="J1653" i="4"/>
  <c r="I1653" i="4"/>
  <c r="H1653" i="4"/>
  <c r="G1653" i="4"/>
  <c r="J1652" i="4"/>
  <c r="I1652" i="4"/>
  <c r="H1652" i="4"/>
  <c r="G1652" i="4"/>
  <c r="J1651" i="4"/>
  <c r="I1651" i="4"/>
  <c r="H1651" i="4"/>
  <c r="G1651" i="4"/>
  <c r="J1650" i="4"/>
  <c r="I1650" i="4"/>
  <c r="H1650" i="4"/>
  <c r="G1650" i="4"/>
  <c r="J1649" i="4"/>
  <c r="I1649" i="4"/>
  <c r="H1649" i="4"/>
  <c r="G1649" i="4"/>
  <c r="J1648" i="4"/>
  <c r="I1648" i="4"/>
  <c r="H1648" i="4"/>
  <c r="G1648" i="4"/>
  <c r="J1647" i="4"/>
  <c r="I1647" i="4"/>
  <c r="H1647" i="4"/>
  <c r="G1647" i="4"/>
  <c r="J1646" i="4"/>
  <c r="I1646" i="4"/>
  <c r="H1646" i="4"/>
  <c r="G1646" i="4"/>
  <c r="J1645" i="4"/>
  <c r="I1645" i="4"/>
  <c r="H1645" i="4"/>
  <c r="G1645" i="4"/>
  <c r="J1644" i="4"/>
  <c r="I1644" i="4"/>
  <c r="H1644" i="4"/>
  <c r="G1644" i="4"/>
  <c r="J1643" i="4"/>
  <c r="I1643" i="4"/>
  <c r="H1643" i="4"/>
  <c r="G1643" i="4"/>
  <c r="J1642" i="4"/>
  <c r="I1642" i="4"/>
  <c r="H1642" i="4"/>
  <c r="G1642" i="4"/>
  <c r="J1641" i="4"/>
  <c r="I1641" i="4"/>
  <c r="H1641" i="4"/>
  <c r="G1641" i="4"/>
  <c r="J1640" i="4"/>
  <c r="I1640" i="4"/>
  <c r="H1640" i="4"/>
  <c r="G1640" i="4"/>
  <c r="J1639" i="4"/>
  <c r="I1639" i="4"/>
  <c r="H1639" i="4"/>
  <c r="G1639" i="4"/>
  <c r="J1638" i="4"/>
  <c r="I1638" i="4"/>
  <c r="H1638" i="4"/>
  <c r="G1638" i="4"/>
  <c r="J1637" i="4"/>
  <c r="I1637" i="4"/>
  <c r="H1637" i="4"/>
  <c r="G1637" i="4"/>
  <c r="J1636" i="4"/>
  <c r="I1636" i="4"/>
  <c r="H1636" i="4"/>
  <c r="G1636" i="4"/>
  <c r="J1635" i="4"/>
  <c r="I1635" i="4"/>
  <c r="H1635" i="4"/>
  <c r="G1635" i="4"/>
  <c r="J1634" i="4"/>
  <c r="I1634" i="4"/>
  <c r="H1634" i="4"/>
  <c r="G1634" i="4"/>
  <c r="J1633" i="4"/>
  <c r="I1633" i="4"/>
  <c r="H1633" i="4"/>
  <c r="G1633" i="4"/>
  <c r="J1632" i="4"/>
  <c r="I1632" i="4"/>
  <c r="H1632" i="4"/>
  <c r="G1632" i="4"/>
  <c r="J1631" i="4"/>
  <c r="I1631" i="4"/>
  <c r="H1631" i="4"/>
  <c r="G1631" i="4"/>
  <c r="J1630" i="4"/>
  <c r="I1630" i="4"/>
  <c r="H1630" i="4"/>
  <c r="G1630" i="4"/>
  <c r="J1629" i="4"/>
  <c r="I1629" i="4"/>
  <c r="H1629" i="4"/>
  <c r="G1629" i="4"/>
  <c r="J1628" i="4"/>
  <c r="I1628" i="4"/>
  <c r="H1628" i="4"/>
  <c r="G1628" i="4"/>
  <c r="J1627" i="4"/>
  <c r="I1627" i="4"/>
  <c r="H1627" i="4"/>
  <c r="G1627" i="4"/>
  <c r="J1626" i="4"/>
  <c r="I1626" i="4"/>
  <c r="H1626" i="4"/>
  <c r="G1626" i="4"/>
  <c r="J1625" i="4"/>
  <c r="I1625" i="4"/>
  <c r="H1625" i="4"/>
  <c r="G1625" i="4"/>
  <c r="J1624" i="4"/>
  <c r="I1624" i="4"/>
  <c r="H1624" i="4"/>
  <c r="G1624" i="4"/>
  <c r="J1623" i="4"/>
  <c r="I1623" i="4"/>
  <c r="H1623" i="4"/>
  <c r="G1623" i="4"/>
  <c r="J1622" i="4"/>
  <c r="I1622" i="4"/>
  <c r="H1622" i="4"/>
  <c r="G1622" i="4"/>
  <c r="J1621" i="4"/>
  <c r="I1621" i="4"/>
  <c r="H1621" i="4"/>
  <c r="G1621" i="4"/>
  <c r="J1620" i="4"/>
  <c r="I1620" i="4"/>
  <c r="H1620" i="4"/>
  <c r="G1620" i="4"/>
  <c r="J1619" i="4"/>
  <c r="I1619" i="4"/>
  <c r="H1619" i="4"/>
  <c r="G1619" i="4"/>
  <c r="J1618" i="4"/>
  <c r="I1618" i="4"/>
  <c r="H1618" i="4"/>
  <c r="G1618" i="4"/>
  <c r="J1617" i="4"/>
  <c r="I1617" i="4"/>
  <c r="H1617" i="4"/>
  <c r="G1617" i="4"/>
  <c r="J1616" i="4"/>
  <c r="I1616" i="4"/>
  <c r="H1616" i="4"/>
  <c r="G1616" i="4"/>
  <c r="J1615" i="4"/>
  <c r="I1615" i="4"/>
  <c r="H1615" i="4"/>
  <c r="G1615" i="4"/>
  <c r="J1614" i="4"/>
  <c r="I1614" i="4"/>
  <c r="H1614" i="4"/>
  <c r="G1614" i="4"/>
  <c r="J1613" i="4"/>
  <c r="I1613" i="4"/>
  <c r="H1613" i="4"/>
  <c r="G1613" i="4"/>
  <c r="J1612" i="4"/>
  <c r="I1612" i="4"/>
  <c r="H1612" i="4"/>
  <c r="G1612" i="4"/>
  <c r="J1611" i="4"/>
  <c r="I1611" i="4"/>
  <c r="H1611" i="4"/>
  <c r="G1611" i="4"/>
  <c r="J1610" i="4"/>
  <c r="I1610" i="4"/>
  <c r="H1610" i="4"/>
  <c r="G1610" i="4"/>
  <c r="J1609" i="4"/>
  <c r="I1609" i="4"/>
  <c r="H1609" i="4"/>
  <c r="G1609" i="4"/>
  <c r="J1608" i="4"/>
  <c r="I1608" i="4"/>
  <c r="H1608" i="4"/>
  <c r="G1608" i="4"/>
  <c r="J1607" i="4"/>
  <c r="I1607" i="4"/>
  <c r="H1607" i="4"/>
  <c r="G1607" i="4"/>
  <c r="J1606" i="4"/>
  <c r="I1606" i="4"/>
  <c r="H1606" i="4"/>
  <c r="G1606" i="4"/>
  <c r="J1605" i="4"/>
  <c r="I1605" i="4"/>
  <c r="H1605" i="4"/>
  <c r="G1605" i="4"/>
  <c r="J1604" i="4"/>
  <c r="I1604" i="4"/>
  <c r="H1604" i="4"/>
  <c r="G1604" i="4"/>
  <c r="J1603" i="4"/>
  <c r="I1603" i="4"/>
  <c r="H1603" i="4"/>
  <c r="G1603" i="4"/>
  <c r="J1602" i="4"/>
  <c r="I1602" i="4"/>
  <c r="H1602" i="4"/>
  <c r="G1602" i="4"/>
  <c r="J1601" i="4"/>
  <c r="I1601" i="4"/>
  <c r="H1601" i="4"/>
  <c r="G1601" i="4"/>
  <c r="J1600" i="4"/>
  <c r="I1600" i="4"/>
  <c r="H1600" i="4"/>
  <c r="G1600" i="4"/>
  <c r="J1599" i="4"/>
  <c r="I1599" i="4"/>
  <c r="H1599" i="4"/>
  <c r="G1599" i="4"/>
  <c r="J1598" i="4"/>
  <c r="I1598" i="4"/>
  <c r="H1598" i="4"/>
  <c r="G1598" i="4"/>
  <c r="J1597" i="4"/>
  <c r="I1597" i="4"/>
  <c r="H1597" i="4"/>
  <c r="G1597" i="4"/>
  <c r="J1596" i="4"/>
  <c r="I1596" i="4"/>
  <c r="H1596" i="4"/>
  <c r="G1596" i="4"/>
  <c r="J1595" i="4"/>
  <c r="I1595" i="4"/>
  <c r="H1595" i="4"/>
  <c r="G1595" i="4"/>
  <c r="J1594" i="4"/>
  <c r="I1594" i="4"/>
  <c r="H1594" i="4"/>
  <c r="G1594" i="4"/>
  <c r="J1593" i="4"/>
  <c r="I1593" i="4"/>
  <c r="H1593" i="4"/>
  <c r="G1593" i="4"/>
  <c r="J1592" i="4"/>
  <c r="I1592" i="4"/>
  <c r="H1592" i="4"/>
  <c r="G1592" i="4"/>
  <c r="J1591" i="4"/>
  <c r="I1591" i="4"/>
  <c r="H1591" i="4"/>
  <c r="G1591" i="4"/>
  <c r="J1590" i="4"/>
  <c r="I1590" i="4"/>
  <c r="H1590" i="4"/>
  <c r="G1590" i="4"/>
  <c r="J1589" i="4"/>
  <c r="I1589" i="4"/>
  <c r="H1589" i="4"/>
  <c r="G1589" i="4"/>
  <c r="J1588" i="4"/>
  <c r="I1588" i="4"/>
  <c r="H1588" i="4"/>
  <c r="G1588" i="4"/>
  <c r="J1587" i="4"/>
  <c r="I1587" i="4"/>
  <c r="H1587" i="4"/>
  <c r="G1587" i="4"/>
  <c r="J1586" i="4"/>
  <c r="I1586" i="4"/>
  <c r="H1586" i="4"/>
  <c r="G1586" i="4"/>
  <c r="J1585" i="4"/>
  <c r="I1585" i="4"/>
  <c r="H1585" i="4"/>
  <c r="G1585" i="4"/>
  <c r="J1584" i="4"/>
  <c r="I1584" i="4"/>
  <c r="H1584" i="4"/>
  <c r="G1584" i="4"/>
  <c r="J1583" i="4"/>
  <c r="I1583" i="4"/>
  <c r="H1583" i="4"/>
  <c r="G1583" i="4"/>
  <c r="J1582" i="4"/>
  <c r="I1582" i="4"/>
  <c r="H1582" i="4"/>
  <c r="G1582" i="4"/>
  <c r="J1581" i="4"/>
  <c r="I1581" i="4"/>
  <c r="H1581" i="4"/>
  <c r="G1581" i="4"/>
  <c r="J1580" i="4"/>
  <c r="I1580" i="4"/>
  <c r="H1580" i="4"/>
  <c r="G1580" i="4"/>
  <c r="J1579" i="4"/>
  <c r="I1579" i="4"/>
  <c r="H1579" i="4"/>
  <c r="G1579" i="4"/>
  <c r="J1578" i="4"/>
  <c r="I1578" i="4"/>
  <c r="H1578" i="4"/>
  <c r="G1578" i="4"/>
  <c r="J1577" i="4"/>
  <c r="I1577" i="4"/>
  <c r="H1577" i="4"/>
  <c r="G1577" i="4"/>
  <c r="J1576" i="4"/>
  <c r="I1576" i="4"/>
  <c r="H1576" i="4"/>
  <c r="G1576" i="4"/>
  <c r="J1575" i="4"/>
  <c r="I1575" i="4"/>
  <c r="H1575" i="4"/>
  <c r="G1575" i="4"/>
  <c r="J1574" i="4"/>
  <c r="I1574" i="4"/>
  <c r="H1574" i="4"/>
  <c r="G1574" i="4"/>
  <c r="J1573" i="4"/>
  <c r="I1573" i="4"/>
  <c r="H1573" i="4"/>
  <c r="G1573" i="4"/>
  <c r="J1572" i="4"/>
  <c r="I1572" i="4"/>
  <c r="H1572" i="4"/>
  <c r="G1572" i="4"/>
  <c r="J1571" i="4"/>
  <c r="I1571" i="4"/>
  <c r="H1571" i="4"/>
  <c r="G1571" i="4"/>
  <c r="J1570" i="4"/>
  <c r="I1570" i="4"/>
  <c r="H1570" i="4"/>
  <c r="G1570" i="4"/>
  <c r="J1569" i="4"/>
  <c r="I1569" i="4"/>
  <c r="H1569" i="4"/>
  <c r="G1569" i="4"/>
  <c r="J1568" i="4"/>
  <c r="I1568" i="4"/>
  <c r="H1568" i="4"/>
  <c r="G1568" i="4"/>
  <c r="J1567" i="4"/>
  <c r="I1567" i="4"/>
  <c r="H1567" i="4"/>
  <c r="G1567" i="4"/>
  <c r="J1566" i="4"/>
  <c r="I1566" i="4"/>
  <c r="H1566" i="4"/>
  <c r="G1566" i="4"/>
  <c r="J1565" i="4"/>
  <c r="I1565" i="4"/>
  <c r="H1565" i="4"/>
  <c r="G1565" i="4"/>
  <c r="J1564" i="4"/>
  <c r="I1564" i="4"/>
  <c r="H1564" i="4"/>
  <c r="G1564" i="4"/>
  <c r="J1563" i="4"/>
  <c r="I1563" i="4"/>
  <c r="H1563" i="4"/>
  <c r="G1563" i="4"/>
  <c r="J1562" i="4"/>
  <c r="I1562" i="4"/>
  <c r="H1562" i="4"/>
  <c r="G1562" i="4"/>
  <c r="J1561" i="4"/>
  <c r="I1561" i="4"/>
  <c r="H1561" i="4"/>
  <c r="G1561" i="4"/>
  <c r="J1560" i="4"/>
  <c r="I1560" i="4"/>
  <c r="H1560" i="4"/>
  <c r="G1560" i="4"/>
  <c r="J1559" i="4"/>
  <c r="I1559" i="4"/>
  <c r="H1559" i="4"/>
  <c r="G1559" i="4"/>
  <c r="J1558" i="4"/>
  <c r="I1558" i="4"/>
  <c r="H1558" i="4"/>
  <c r="G1558" i="4"/>
  <c r="J1557" i="4"/>
  <c r="I1557" i="4"/>
  <c r="H1557" i="4"/>
  <c r="G1557" i="4"/>
  <c r="J1556" i="4"/>
  <c r="I1556" i="4"/>
  <c r="H1556" i="4"/>
  <c r="G1556" i="4"/>
  <c r="J1555" i="4"/>
  <c r="I1555" i="4"/>
  <c r="H1555" i="4"/>
  <c r="G1555" i="4"/>
  <c r="J1554" i="4"/>
  <c r="I1554" i="4"/>
  <c r="H1554" i="4"/>
  <c r="G1554" i="4"/>
  <c r="J1553" i="4"/>
  <c r="I1553" i="4"/>
  <c r="H1553" i="4"/>
  <c r="G1553" i="4"/>
  <c r="J1552" i="4"/>
  <c r="I1552" i="4"/>
  <c r="H1552" i="4"/>
  <c r="G1552" i="4"/>
  <c r="J1551" i="4"/>
  <c r="I1551" i="4"/>
  <c r="H1551" i="4"/>
  <c r="G1551" i="4"/>
  <c r="J1550" i="4"/>
  <c r="I1550" i="4"/>
  <c r="H1550" i="4"/>
  <c r="G1550" i="4"/>
  <c r="J1549" i="4"/>
  <c r="I1549" i="4"/>
  <c r="H1549" i="4"/>
  <c r="G1549" i="4"/>
  <c r="J1548" i="4"/>
  <c r="I1548" i="4"/>
  <c r="H1548" i="4"/>
  <c r="G1548" i="4"/>
  <c r="J1547" i="4"/>
  <c r="I1547" i="4"/>
  <c r="H1547" i="4"/>
  <c r="G1547" i="4"/>
  <c r="J1546" i="4"/>
  <c r="I1546" i="4"/>
  <c r="H1546" i="4"/>
  <c r="G1546" i="4"/>
  <c r="J1545" i="4"/>
  <c r="I1545" i="4"/>
  <c r="H1545" i="4"/>
  <c r="G1545" i="4"/>
  <c r="J1544" i="4"/>
  <c r="I1544" i="4"/>
  <c r="H1544" i="4"/>
  <c r="G1544" i="4"/>
  <c r="J1543" i="4"/>
  <c r="I1543" i="4"/>
  <c r="H1543" i="4"/>
  <c r="G1543" i="4"/>
  <c r="J1542" i="4"/>
  <c r="I1542" i="4"/>
  <c r="H1542" i="4"/>
  <c r="G1542" i="4"/>
  <c r="J1541" i="4"/>
  <c r="I1541" i="4"/>
  <c r="H1541" i="4"/>
  <c r="G1541" i="4"/>
  <c r="J1540" i="4"/>
  <c r="I1540" i="4"/>
  <c r="H1540" i="4"/>
  <c r="G1540" i="4"/>
  <c r="J1539" i="4"/>
  <c r="I1539" i="4"/>
  <c r="H1539" i="4"/>
  <c r="G1539" i="4"/>
  <c r="J1538" i="4"/>
  <c r="I1538" i="4"/>
  <c r="H1538" i="4"/>
  <c r="G1538" i="4"/>
  <c r="J1537" i="4"/>
  <c r="I1537" i="4"/>
  <c r="H1537" i="4"/>
  <c r="G1537" i="4"/>
  <c r="J1536" i="4"/>
  <c r="I1536" i="4"/>
  <c r="H1536" i="4"/>
  <c r="G1536" i="4"/>
  <c r="J1535" i="4"/>
  <c r="I1535" i="4"/>
  <c r="H1535" i="4"/>
  <c r="G1535" i="4"/>
  <c r="J1534" i="4"/>
  <c r="I1534" i="4"/>
  <c r="H1534" i="4"/>
  <c r="G1534" i="4"/>
  <c r="J1533" i="4"/>
  <c r="I1533" i="4"/>
  <c r="H1533" i="4"/>
  <c r="G1533" i="4"/>
  <c r="J1532" i="4"/>
  <c r="I1532" i="4"/>
  <c r="H1532" i="4"/>
  <c r="G1532" i="4"/>
  <c r="J1531" i="4"/>
  <c r="I1531" i="4"/>
  <c r="H1531" i="4"/>
  <c r="G1531" i="4"/>
  <c r="J1530" i="4"/>
  <c r="I1530" i="4"/>
  <c r="H1530" i="4"/>
  <c r="G1530" i="4"/>
  <c r="J1529" i="4"/>
  <c r="I1529" i="4"/>
  <c r="H1529" i="4"/>
  <c r="G1529" i="4"/>
  <c r="J1528" i="4"/>
  <c r="I1528" i="4"/>
  <c r="H1528" i="4"/>
  <c r="G1528" i="4"/>
  <c r="J1527" i="4"/>
  <c r="I1527" i="4"/>
  <c r="H1527" i="4"/>
  <c r="G1527" i="4"/>
  <c r="J1526" i="4"/>
  <c r="I1526" i="4"/>
  <c r="H1526" i="4"/>
  <c r="G1526" i="4"/>
  <c r="J1525" i="4"/>
  <c r="I1525" i="4"/>
  <c r="H1525" i="4"/>
  <c r="G1525" i="4"/>
  <c r="J1524" i="4"/>
  <c r="I1524" i="4"/>
  <c r="H1524" i="4"/>
  <c r="G1524" i="4"/>
  <c r="J1523" i="4"/>
  <c r="I1523" i="4"/>
  <c r="H1523" i="4"/>
  <c r="G1523" i="4"/>
  <c r="J1522" i="4"/>
  <c r="I1522" i="4"/>
  <c r="H1522" i="4"/>
  <c r="G1522" i="4"/>
  <c r="J1521" i="4"/>
  <c r="I1521" i="4"/>
  <c r="H1521" i="4"/>
  <c r="G1521" i="4"/>
  <c r="J1520" i="4"/>
  <c r="I1520" i="4"/>
  <c r="H1520" i="4"/>
  <c r="G1520" i="4"/>
  <c r="J1519" i="4"/>
  <c r="I1519" i="4"/>
  <c r="H1519" i="4"/>
  <c r="G1519" i="4"/>
  <c r="J1518" i="4"/>
  <c r="I1518" i="4"/>
  <c r="H1518" i="4"/>
  <c r="G1518" i="4"/>
  <c r="J1517" i="4"/>
  <c r="I1517" i="4"/>
  <c r="H1517" i="4"/>
  <c r="G1517" i="4"/>
  <c r="J1516" i="4"/>
  <c r="I1516" i="4"/>
  <c r="H1516" i="4"/>
  <c r="G1516" i="4"/>
  <c r="J1515" i="4"/>
  <c r="I1515" i="4"/>
  <c r="H1515" i="4"/>
  <c r="G1515" i="4"/>
  <c r="J1514" i="4"/>
  <c r="I1514" i="4"/>
  <c r="H1514" i="4"/>
  <c r="G1514" i="4"/>
  <c r="J1513" i="4"/>
  <c r="I1513" i="4"/>
  <c r="H1513" i="4"/>
  <c r="G1513" i="4"/>
  <c r="J1512" i="4"/>
  <c r="I1512" i="4"/>
  <c r="H1512" i="4"/>
  <c r="G1512" i="4"/>
  <c r="J1511" i="4"/>
  <c r="I1511" i="4"/>
  <c r="H1511" i="4"/>
  <c r="G1511" i="4"/>
  <c r="J1510" i="4"/>
  <c r="I1510" i="4"/>
  <c r="H1510" i="4"/>
  <c r="G1510" i="4"/>
  <c r="J1509" i="4"/>
  <c r="I1509" i="4"/>
  <c r="H1509" i="4"/>
  <c r="G1509" i="4"/>
  <c r="J1508" i="4"/>
  <c r="I1508" i="4"/>
  <c r="H1508" i="4"/>
  <c r="G1508" i="4"/>
  <c r="J1507" i="4"/>
  <c r="I1507" i="4"/>
  <c r="H1507" i="4"/>
  <c r="G1507" i="4"/>
  <c r="J1506" i="4"/>
  <c r="I1506" i="4"/>
  <c r="H1506" i="4"/>
  <c r="G1506" i="4"/>
  <c r="J1505" i="4"/>
  <c r="I1505" i="4"/>
  <c r="H1505" i="4"/>
  <c r="G1505" i="4"/>
  <c r="J1504" i="4"/>
  <c r="I1504" i="4"/>
  <c r="H1504" i="4"/>
  <c r="G1504" i="4"/>
  <c r="J1503" i="4"/>
  <c r="I1503" i="4"/>
  <c r="H1503" i="4"/>
  <c r="G1503" i="4"/>
  <c r="J1502" i="4"/>
  <c r="I1502" i="4"/>
  <c r="H1502" i="4"/>
  <c r="G1502" i="4"/>
  <c r="J1501" i="4"/>
  <c r="I1501" i="4"/>
  <c r="H1501" i="4"/>
  <c r="G1501" i="4"/>
  <c r="J1500" i="4"/>
  <c r="I1500" i="4"/>
  <c r="H1500" i="4"/>
  <c r="G1500" i="4"/>
  <c r="J1499" i="4"/>
  <c r="I1499" i="4"/>
  <c r="H1499" i="4"/>
  <c r="G1499" i="4"/>
  <c r="J1498" i="4"/>
  <c r="I1498" i="4"/>
  <c r="H1498" i="4"/>
  <c r="G1498" i="4"/>
  <c r="J1497" i="4"/>
  <c r="I1497" i="4"/>
  <c r="H1497" i="4"/>
  <c r="G1497" i="4"/>
  <c r="J1496" i="4"/>
  <c r="I1496" i="4"/>
  <c r="H1496" i="4"/>
  <c r="G1496" i="4"/>
  <c r="J1495" i="4"/>
  <c r="I1495" i="4"/>
  <c r="H1495" i="4"/>
  <c r="G1495" i="4"/>
  <c r="J1494" i="4"/>
  <c r="I1494" i="4"/>
  <c r="H1494" i="4"/>
  <c r="G1494" i="4"/>
  <c r="J1493" i="4"/>
  <c r="I1493" i="4"/>
  <c r="H1493" i="4"/>
  <c r="G1493" i="4"/>
  <c r="J1492" i="4"/>
  <c r="I1492" i="4"/>
  <c r="H1492" i="4"/>
  <c r="G1492" i="4"/>
  <c r="J1491" i="4"/>
  <c r="I1491" i="4"/>
  <c r="H1491" i="4"/>
  <c r="G1491" i="4"/>
  <c r="J1490" i="4"/>
  <c r="I1490" i="4"/>
  <c r="H1490" i="4"/>
  <c r="G1490" i="4"/>
  <c r="J1489" i="4"/>
  <c r="I1489" i="4"/>
  <c r="H1489" i="4"/>
  <c r="G1489" i="4"/>
  <c r="J1488" i="4"/>
  <c r="I1488" i="4"/>
  <c r="H1488" i="4"/>
  <c r="G1488" i="4"/>
  <c r="J1487" i="4"/>
  <c r="I1487" i="4"/>
  <c r="H1487" i="4"/>
  <c r="G1487" i="4"/>
  <c r="J1486" i="4"/>
  <c r="I1486" i="4"/>
  <c r="H1486" i="4"/>
  <c r="G1486" i="4"/>
  <c r="J1485" i="4"/>
  <c r="I1485" i="4"/>
  <c r="H1485" i="4"/>
  <c r="G1485" i="4"/>
  <c r="J1484" i="4"/>
  <c r="I1484" i="4"/>
  <c r="H1484" i="4"/>
  <c r="G1484" i="4"/>
  <c r="J1483" i="4"/>
  <c r="I1483" i="4"/>
  <c r="H1483" i="4"/>
  <c r="G1483" i="4"/>
  <c r="J1482" i="4"/>
  <c r="I1482" i="4"/>
  <c r="H1482" i="4"/>
  <c r="G1482" i="4"/>
  <c r="J1481" i="4"/>
  <c r="I1481" i="4"/>
  <c r="H1481" i="4"/>
  <c r="G1481" i="4"/>
  <c r="J1480" i="4"/>
  <c r="I1480" i="4"/>
  <c r="H1480" i="4"/>
  <c r="G1480" i="4"/>
  <c r="J1479" i="4"/>
  <c r="I1479" i="4"/>
  <c r="H1479" i="4"/>
  <c r="G1479" i="4"/>
  <c r="J1478" i="4"/>
  <c r="I1478" i="4"/>
  <c r="H1478" i="4"/>
  <c r="G1478" i="4"/>
  <c r="J1477" i="4"/>
  <c r="I1477" i="4"/>
  <c r="H1477" i="4"/>
  <c r="G1477" i="4"/>
  <c r="J1476" i="4"/>
  <c r="I1476" i="4"/>
  <c r="H1476" i="4"/>
  <c r="G1476" i="4"/>
  <c r="J1475" i="4"/>
  <c r="I1475" i="4"/>
  <c r="H1475" i="4"/>
  <c r="G1475" i="4"/>
  <c r="J1474" i="4"/>
  <c r="I1474" i="4"/>
  <c r="H1474" i="4"/>
  <c r="G1474" i="4"/>
  <c r="J1473" i="4"/>
  <c r="I1473" i="4"/>
  <c r="H1473" i="4"/>
  <c r="G1473" i="4"/>
  <c r="J1472" i="4"/>
  <c r="I1472" i="4"/>
  <c r="H1472" i="4"/>
  <c r="G1472" i="4"/>
  <c r="J1471" i="4"/>
  <c r="I1471" i="4"/>
  <c r="H1471" i="4"/>
  <c r="G1471" i="4"/>
  <c r="J1470" i="4"/>
  <c r="I1470" i="4"/>
  <c r="H1470" i="4"/>
  <c r="G1470" i="4"/>
  <c r="J1469" i="4"/>
  <c r="I1469" i="4"/>
  <c r="H1469" i="4"/>
  <c r="G1469" i="4"/>
  <c r="J1468" i="4"/>
  <c r="I1468" i="4"/>
  <c r="H1468" i="4"/>
  <c r="G1468" i="4"/>
  <c r="J1467" i="4"/>
  <c r="I1467" i="4"/>
  <c r="H1467" i="4"/>
  <c r="G1467" i="4"/>
  <c r="J1466" i="4"/>
  <c r="I1466" i="4"/>
  <c r="H1466" i="4"/>
  <c r="G1466" i="4"/>
  <c r="J1465" i="4"/>
  <c r="I1465" i="4"/>
  <c r="H1465" i="4"/>
  <c r="G1465" i="4"/>
  <c r="J1464" i="4"/>
  <c r="I1464" i="4"/>
  <c r="H1464" i="4"/>
  <c r="G1464" i="4"/>
  <c r="J1463" i="4"/>
  <c r="I1463" i="4"/>
  <c r="H1463" i="4"/>
  <c r="G1463" i="4"/>
  <c r="J1462" i="4"/>
  <c r="I1462" i="4"/>
  <c r="H1462" i="4"/>
  <c r="G1462" i="4"/>
  <c r="J1461" i="4"/>
  <c r="I1461" i="4"/>
  <c r="H1461" i="4"/>
  <c r="G1461" i="4"/>
  <c r="J1460" i="4"/>
  <c r="I1460" i="4"/>
  <c r="H1460" i="4"/>
  <c r="G1460" i="4"/>
  <c r="J1459" i="4"/>
  <c r="I1459" i="4"/>
  <c r="H1459" i="4"/>
  <c r="G1459" i="4"/>
  <c r="J1458" i="4"/>
  <c r="I1458" i="4"/>
  <c r="H1458" i="4"/>
  <c r="G1458" i="4"/>
  <c r="J1457" i="4"/>
  <c r="I1457" i="4"/>
  <c r="H1457" i="4"/>
  <c r="G1457" i="4"/>
  <c r="J1456" i="4"/>
  <c r="I1456" i="4"/>
  <c r="H1456" i="4"/>
  <c r="G1456" i="4"/>
  <c r="J1455" i="4"/>
  <c r="I1455" i="4"/>
  <c r="H1455" i="4"/>
  <c r="G1455" i="4"/>
  <c r="J1454" i="4"/>
  <c r="I1454" i="4"/>
  <c r="H1454" i="4"/>
  <c r="G1454" i="4"/>
  <c r="J1453" i="4"/>
  <c r="I1453" i="4"/>
  <c r="H1453" i="4"/>
  <c r="G1453" i="4"/>
  <c r="J1452" i="4"/>
  <c r="I1452" i="4"/>
  <c r="H1452" i="4"/>
  <c r="G1452" i="4"/>
  <c r="J1451" i="4"/>
  <c r="I1451" i="4"/>
  <c r="H1451" i="4"/>
  <c r="G1451" i="4"/>
  <c r="J1450" i="4"/>
  <c r="I1450" i="4"/>
  <c r="H1450" i="4"/>
  <c r="G1450" i="4"/>
  <c r="J1449" i="4"/>
  <c r="I1449" i="4"/>
  <c r="H1449" i="4"/>
  <c r="G1449" i="4"/>
  <c r="J1448" i="4"/>
  <c r="I1448" i="4"/>
  <c r="H1448" i="4"/>
  <c r="G1448" i="4"/>
  <c r="J1447" i="4"/>
  <c r="I1447" i="4"/>
  <c r="H1447" i="4"/>
  <c r="G1447" i="4"/>
  <c r="J1446" i="4"/>
  <c r="I1446" i="4"/>
  <c r="H1446" i="4"/>
  <c r="G1446" i="4"/>
  <c r="J1445" i="4"/>
  <c r="I1445" i="4"/>
  <c r="H1445" i="4"/>
  <c r="G1445" i="4"/>
  <c r="J1444" i="4"/>
  <c r="I1444" i="4"/>
  <c r="H1444" i="4"/>
  <c r="G1444" i="4"/>
  <c r="J1443" i="4"/>
  <c r="I1443" i="4"/>
  <c r="H1443" i="4"/>
  <c r="G1443" i="4"/>
  <c r="J1442" i="4"/>
  <c r="I1442" i="4"/>
  <c r="H1442" i="4"/>
  <c r="G1442" i="4"/>
  <c r="J1441" i="4"/>
  <c r="I1441" i="4"/>
  <c r="H1441" i="4"/>
  <c r="G1441" i="4"/>
  <c r="J1440" i="4"/>
  <c r="I1440" i="4"/>
  <c r="H1440" i="4"/>
  <c r="G1440" i="4"/>
  <c r="J1439" i="4"/>
  <c r="I1439" i="4"/>
  <c r="H1439" i="4"/>
  <c r="G1439" i="4"/>
  <c r="J1438" i="4"/>
  <c r="I1438" i="4"/>
  <c r="H1438" i="4"/>
  <c r="G1438" i="4"/>
  <c r="J1437" i="4"/>
  <c r="I1437" i="4"/>
  <c r="H1437" i="4"/>
  <c r="G1437" i="4"/>
  <c r="J1436" i="4"/>
  <c r="I1436" i="4"/>
  <c r="H1436" i="4"/>
  <c r="G1436" i="4"/>
  <c r="J1435" i="4"/>
  <c r="I1435" i="4"/>
  <c r="H1435" i="4"/>
  <c r="G1435" i="4"/>
  <c r="J1434" i="4"/>
  <c r="I1434" i="4"/>
  <c r="H1434" i="4"/>
  <c r="G1434" i="4"/>
  <c r="J1433" i="4"/>
  <c r="I1433" i="4"/>
  <c r="H1433" i="4"/>
  <c r="G1433" i="4"/>
  <c r="J1432" i="4"/>
  <c r="I1432" i="4"/>
  <c r="H1432" i="4"/>
  <c r="G1432" i="4"/>
  <c r="J1431" i="4"/>
  <c r="I1431" i="4"/>
  <c r="H1431" i="4"/>
  <c r="G1431" i="4"/>
  <c r="J1430" i="4"/>
  <c r="I1430" i="4"/>
  <c r="H1430" i="4"/>
  <c r="G1430" i="4"/>
  <c r="J1429" i="4"/>
  <c r="I1429" i="4"/>
  <c r="H1429" i="4"/>
  <c r="G1429" i="4"/>
  <c r="J1428" i="4"/>
  <c r="I1428" i="4"/>
  <c r="H1428" i="4"/>
  <c r="G1428" i="4"/>
  <c r="J1427" i="4"/>
  <c r="I1427" i="4"/>
  <c r="H1427" i="4"/>
  <c r="G1427" i="4"/>
  <c r="J1426" i="4"/>
  <c r="I1426" i="4"/>
  <c r="H1426" i="4"/>
  <c r="G1426" i="4"/>
  <c r="J1425" i="4"/>
  <c r="I1425" i="4"/>
  <c r="H1425" i="4"/>
  <c r="G1425" i="4"/>
  <c r="J1424" i="4"/>
  <c r="I1424" i="4"/>
  <c r="H1424" i="4"/>
  <c r="G1424" i="4"/>
  <c r="J1423" i="4"/>
  <c r="I1423" i="4"/>
  <c r="H1423" i="4"/>
  <c r="G1423" i="4"/>
  <c r="J1422" i="4"/>
  <c r="I1422" i="4"/>
  <c r="H1422" i="4"/>
  <c r="G1422" i="4"/>
  <c r="J1421" i="4"/>
  <c r="I1421" i="4"/>
  <c r="H1421" i="4"/>
  <c r="G1421" i="4"/>
  <c r="J1420" i="4"/>
  <c r="I1420" i="4"/>
  <c r="H1420" i="4"/>
  <c r="G1420" i="4"/>
  <c r="J1419" i="4"/>
  <c r="I1419" i="4"/>
  <c r="H1419" i="4"/>
  <c r="G1419" i="4"/>
  <c r="J1418" i="4"/>
  <c r="I1418" i="4"/>
  <c r="H1418" i="4"/>
  <c r="G1418" i="4"/>
  <c r="J1417" i="4"/>
  <c r="I1417" i="4"/>
  <c r="H1417" i="4"/>
  <c r="G1417" i="4"/>
  <c r="J1416" i="4"/>
  <c r="I1416" i="4"/>
  <c r="H1416" i="4"/>
  <c r="G1416" i="4"/>
  <c r="J1415" i="4"/>
  <c r="I1415" i="4"/>
  <c r="H1415" i="4"/>
  <c r="G1415" i="4"/>
  <c r="J1414" i="4"/>
  <c r="I1414" i="4"/>
  <c r="H1414" i="4"/>
  <c r="G1414" i="4"/>
  <c r="J1413" i="4"/>
  <c r="I1413" i="4"/>
  <c r="H1413" i="4"/>
  <c r="G1413" i="4"/>
  <c r="J1412" i="4"/>
  <c r="I1412" i="4"/>
  <c r="H1412" i="4"/>
  <c r="G1412" i="4"/>
  <c r="J1411" i="4"/>
  <c r="I1411" i="4"/>
  <c r="H1411" i="4"/>
  <c r="G1411" i="4"/>
  <c r="J1410" i="4"/>
  <c r="I1410" i="4"/>
  <c r="H1410" i="4"/>
  <c r="G1410" i="4"/>
  <c r="J1409" i="4"/>
  <c r="I1409" i="4"/>
  <c r="H1409" i="4"/>
  <c r="G1409" i="4"/>
  <c r="J1408" i="4"/>
  <c r="I1408" i="4"/>
  <c r="H1408" i="4"/>
  <c r="G1408" i="4"/>
  <c r="J1407" i="4"/>
  <c r="I1407" i="4"/>
  <c r="H1407" i="4"/>
  <c r="G1407" i="4"/>
  <c r="J1406" i="4"/>
  <c r="I1406" i="4"/>
  <c r="H1406" i="4"/>
  <c r="G1406" i="4"/>
  <c r="J1405" i="4"/>
  <c r="I1405" i="4"/>
  <c r="H1405" i="4"/>
  <c r="G1405" i="4"/>
  <c r="J1404" i="4"/>
  <c r="I1404" i="4"/>
  <c r="H1404" i="4"/>
  <c r="G1404" i="4"/>
  <c r="J1403" i="4"/>
  <c r="I1403" i="4"/>
  <c r="H1403" i="4"/>
  <c r="G1403" i="4"/>
  <c r="J1402" i="4"/>
  <c r="I1402" i="4"/>
  <c r="H1402" i="4"/>
  <c r="G1402" i="4"/>
  <c r="J1401" i="4"/>
  <c r="I1401" i="4"/>
  <c r="H1401" i="4"/>
  <c r="G1401" i="4"/>
  <c r="J1400" i="4"/>
  <c r="I1400" i="4"/>
  <c r="H1400" i="4"/>
  <c r="G1400" i="4"/>
  <c r="J1399" i="4"/>
  <c r="I1399" i="4"/>
  <c r="H1399" i="4"/>
  <c r="G1399" i="4"/>
  <c r="J1398" i="4"/>
  <c r="I1398" i="4"/>
  <c r="H1398" i="4"/>
  <c r="G1398" i="4"/>
  <c r="J1397" i="4"/>
  <c r="I1397" i="4"/>
  <c r="H1397" i="4"/>
  <c r="G1397" i="4"/>
  <c r="J1396" i="4"/>
  <c r="I1396" i="4"/>
  <c r="H1396" i="4"/>
  <c r="G1396" i="4"/>
  <c r="J1395" i="4"/>
  <c r="I1395" i="4"/>
  <c r="H1395" i="4"/>
  <c r="G1395" i="4"/>
  <c r="J1394" i="4"/>
  <c r="I1394" i="4"/>
  <c r="H1394" i="4"/>
  <c r="G1394" i="4"/>
  <c r="J1393" i="4"/>
  <c r="I1393" i="4"/>
  <c r="H1393" i="4"/>
  <c r="G1393" i="4"/>
  <c r="J1392" i="4"/>
  <c r="I1392" i="4"/>
  <c r="H1392" i="4"/>
  <c r="G1392" i="4"/>
  <c r="J1391" i="4"/>
  <c r="I1391" i="4"/>
  <c r="H1391" i="4"/>
  <c r="G1391" i="4"/>
  <c r="J1390" i="4"/>
  <c r="I1390" i="4"/>
  <c r="H1390" i="4"/>
  <c r="G1390" i="4"/>
  <c r="J1389" i="4"/>
  <c r="I1389" i="4"/>
  <c r="H1389" i="4"/>
  <c r="G1389" i="4"/>
  <c r="J1388" i="4"/>
  <c r="I1388" i="4"/>
  <c r="H1388" i="4"/>
  <c r="G1388" i="4"/>
  <c r="J1387" i="4"/>
  <c r="I1387" i="4"/>
  <c r="H1387" i="4"/>
  <c r="G1387" i="4"/>
  <c r="J1386" i="4"/>
  <c r="I1386" i="4"/>
  <c r="H1386" i="4"/>
  <c r="G1386" i="4"/>
  <c r="J1385" i="4"/>
  <c r="I1385" i="4"/>
  <c r="H1385" i="4"/>
  <c r="G1385" i="4"/>
  <c r="J1384" i="4"/>
  <c r="I1384" i="4"/>
  <c r="H1384" i="4"/>
  <c r="G1384" i="4"/>
  <c r="J1383" i="4"/>
  <c r="I1383" i="4"/>
  <c r="H1383" i="4"/>
  <c r="G1383" i="4"/>
  <c r="J1382" i="4"/>
  <c r="I1382" i="4"/>
  <c r="H1382" i="4"/>
  <c r="G1382" i="4"/>
  <c r="J1381" i="4"/>
  <c r="I1381" i="4"/>
  <c r="H1381" i="4"/>
  <c r="G1381" i="4"/>
  <c r="J1380" i="4"/>
  <c r="I1380" i="4"/>
  <c r="H1380" i="4"/>
  <c r="G1380" i="4"/>
  <c r="J1379" i="4"/>
  <c r="I1379" i="4"/>
  <c r="H1379" i="4"/>
  <c r="G1379" i="4"/>
  <c r="J1378" i="4"/>
  <c r="I1378" i="4"/>
  <c r="H1378" i="4"/>
  <c r="G1378" i="4"/>
  <c r="J1377" i="4"/>
  <c r="I1377" i="4"/>
  <c r="H1377" i="4"/>
  <c r="G1377" i="4"/>
  <c r="J1376" i="4"/>
  <c r="I1376" i="4"/>
  <c r="H1376" i="4"/>
  <c r="G1376" i="4"/>
  <c r="J1375" i="4"/>
  <c r="I1375" i="4"/>
  <c r="H1375" i="4"/>
  <c r="G1375" i="4"/>
  <c r="J1374" i="4"/>
  <c r="I1374" i="4"/>
  <c r="H1374" i="4"/>
  <c r="G1374" i="4"/>
  <c r="J1373" i="4"/>
  <c r="I1373" i="4"/>
  <c r="H1373" i="4"/>
  <c r="G1373" i="4"/>
  <c r="J1372" i="4"/>
  <c r="I1372" i="4"/>
  <c r="H1372" i="4"/>
  <c r="G1372" i="4"/>
  <c r="J1371" i="4"/>
  <c r="I1371" i="4"/>
  <c r="H1371" i="4"/>
  <c r="G1371" i="4"/>
  <c r="J1370" i="4"/>
  <c r="I1370" i="4"/>
  <c r="H1370" i="4"/>
  <c r="G1370" i="4"/>
  <c r="J1369" i="4"/>
  <c r="I1369" i="4"/>
  <c r="H1369" i="4"/>
  <c r="G1369" i="4"/>
  <c r="J1368" i="4"/>
  <c r="I1368" i="4"/>
  <c r="H1368" i="4"/>
  <c r="G1368" i="4"/>
  <c r="J1367" i="4"/>
  <c r="I1367" i="4"/>
  <c r="H1367" i="4"/>
  <c r="G1367" i="4"/>
  <c r="J1366" i="4"/>
  <c r="I1366" i="4"/>
  <c r="H1366" i="4"/>
  <c r="G1366" i="4"/>
  <c r="J1365" i="4"/>
  <c r="I1365" i="4"/>
  <c r="H1365" i="4"/>
  <c r="G1365" i="4"/>
  <c r="J1364" i="4"/>
  <c r="I1364" i="4"/>
  <c r="H1364" i="4"/>
  <c r="G1364" i="4"/>
  <c r="J1363" i="4"/>
  <c r="I1363" i="4"/>
  <c r="H1363" i="4"/>
  <c r="G1363" i="4"/>
  <c r="J1362" i="4"/>
  <c r="I1362" i="4"/>
  <c r="H1362" i="4"/>
  <c r="G1362" i="4"/>
  <c r="J1361" i="4"/>
  <c r="I1361" i="4"/>
  <c r="H1361" i="4"/>
  <c r="G1361" i="4"/>
  <c r="J1360" i="4"/>
  <c r="I1360" i="4"/>
  <c r="H1360" i="4"/>
  <c r="G1360" i="4"/>
  <c r="J1359" i="4"/>
  <c r="I1359" i="4"/>
  <c r="H1359" i="4"/>
  <c r="G1359" i="4"/>
  <c r="J1358" i="4"/>
  <c r="I1358" i="4"/>
  <c r="H1358" i="4"/>
  <c r="G1358" i="4"/>
  <c r="J1357" i="4"/>
  <c r="I1357" i="4"/>
  <c r="H1357" i="4"/>
  <c r="G1357" i="4"/>
  <c r="J1356" i="4"/>
  <c r="I1356" i="4"/>
  <c r="H1356" i="4"/>
  <c r="G1356" i="4"/>
  <c r="J1355" i="4"/>
  <c r="I1355" i="4"/>
  <c r="H1355" i="4"/>
  <c r="G1355" i="4"/>
  <c r="J1354" i="4"/>
  <c r="I1354" i="4"/>
  <c r="H1354" i="4"/>
  <c r="G1354" i="4"/>
  <c r="J1353" i="4"/>
  <c r="I1353" i="4"/>
  <c r="H1353" i="4"/>
  <c r="G1353" i="4"/>
  <c r="J1352" i="4"/>
  <c r="I1352" i="4"/>
  <c r="H1352" i="4"/>
  <c r="G1352" i="4"/>
  <c r="J1351" i="4"/>
  <c r="I1351" i="4"/>
  <c r="H1351" i="4"/>
  <c r="G1351" i="4"/>
  <c r="J1350" i="4"/>
  <c r="I1350" i="4"/>
  <c r="H1350" i="4"/>
  <c r="G1350" i="4"/>
  <c r="J1349" i="4"/>
  <c r="I1349" i="4"/>
  <c r="H1349" i="4"/>
  <c r="G1349" i="4"/>
  <c r="J1348" i="4"/>
  <c r="I1348" i="4"/>
  <c r="H1348" i="4"/>
  <c r="G1348" i="4"/>
  <c r="J1347" i="4"/>
  <c r="I1347" i="4"/>
  <c r="H1347" i="4"/>
  <c r="G1347" i="4"/>
  <c r="J1346" i="4"/>
  <c r="I1346" i="4"/>
  <c r="H1346" i="4"/>
  <c r="G1346" i="4"/>
  <c r="J1345" i="4"/>
  <c r="I1345" i="4"/>
  <c r="H1345" i="4"/>
  <c r="G1345" i="4"/>
  <c r="J1344" i="4"/>
  <c r="I1344" i="4"/>
  <c r="H1344" i="4"/>
  <c r="G1344" i="4"/>
  <c r="J1343" i="4"/>
  <c r="I1343" i="4"/>
  <c r="H1343" i="4"/>
  <c r="G1343" i="4"/>
  <c r="J1342" i="4"/>
  <c r="I1342" i="4"/>
  <c r="H1342" i="4"/>
  <c r="G1342" i="4"/>
  <c r="J1341" i="4"/>
  <c r="I1341" i="4"/>
  <c r="H1341" i="4"/>
  <c r="G1341" i="4"/>
  <c r="J1340" i="4"/>
  <c r="I1340" i="4"/>
  <c r="H1340" i="4"/>
  <c r="G1340" i="4"/>
  <c r="J1339" i="4"/>
  <c r="I1339" i="4"/>
  <c r="H1339" i="4"/>
  <c r="G1339" i="4"/>
  <c r="J1338" i="4"/>
  <c r="I1338" i="4"/>
  <c r="H1338" i="4"/>
  <c r="G1338" i="4"/>
  <c r="J1337" i="4"/>
  <c r="I1337" i="4"/>
  <c r="H1337" i="4"/>
  <c r="G1337" i="4"/>
  <c r="J1336" i="4"/>
  <c r="I1336" i="4"/>
  <c r="H1336" i="4"/>
  <c r="G1336" i="4"/>
  <c r="J1335" i="4"/>
  <c r="I1335" i="4"/>
  <c r="H1335" i="4"/>
  <c r="G1335" i="4"/>
  <c r="J1334" i="4"/>
  <c r="I1334" i="4"/>
  <c r="H1334" i="4"/>
  <c r="G1334" i="4"/>
  <c r="J1333" i="4"/>
  <c r="I1333" i="4"/>
  <c r="H1333" i="4"/>
  <c r="G1333" i="4"/>
  <c r="J1332" i="4"/>
  <c r="I1332" i="4"/>
  <c r="H1332" i="4"/>
  <c r="G1332" i="4"/>
  <c r="J1331" i="4"/>
  <c r="I1331" i="4"/>
  <c r="H1331" i="4"/>
  <c r="G1331" i="4"/>
  <c r="J1330" i="4"/>
  <c r="I1330" i="4"/>
  <c r="H1330" i="4"/>
  <c r="G1330" i="4"/>
  <c r="J1329" i="4"/>
  <c r="I1329" i="4"/>
  <c r="H1329" i="4"/>
  <c r="G1329" i="4"/>
  <c r="J1328" i="4"/>
  <c r="I1328" i="4"/>
  <c r="H1328" i="4"/>
  <c r="G1328" i="4"/>
  <c r="J1327" i="4"/>
  <c r="I1327" i="4"/>
  <c r="H1327" i="4"/>
  <c r="G1327" i="4"/>
  <c r="J1326" i="4"/>
  <c r="I1326" i="4"/>
  <c r="H1326" i="4"/>
  <c r="G1326" i="4"/>
  <c r="J1325" i="4"/>
  <c r="I1325" i="4"/>
  <c r="H1325" i="4"/>
  <c r="G1325" i="4"/>
  <c r="J1324" i="4"/>
  <c r="I1324" i="4"/>
  <c r="H1324" i="4"/>
  <c r="G1324" i="4"/>
  <c r="J1323" i="4"/>
  <c r="I1323" i="4"/>
  <c r="H1323" i="4"/>
  <c r="G1323" i="4"/>
  <c r="J1322" i="4"/>
  <c r="I1322" i="4"/>
  <c r="H1322" i="4"/>
  <c r="G1322" i="4"/>
  <c r="J1321" i="4"/>
  <c r="I1321" i="4"/>
  <c r="H1321" i="4"/>
  <c r="G1321" i="4"/>
  <c r="J1320" i="4"/>
  <c r="I1320" i="4"/>
  <c r="H1320" i="4"/>
  <c r="G1320" i="4"/>
  <c r="J1319" i="4"/>
  <c r="I1319" i="4"/>
  <c r="H1319" i="4"/>
  <c r="G1319" i="4"/>
  <c r="J1318" i="4"/>
  <c r="I1318" i="4"/>
  <c r="H1318" i="4"/>
  <c r="G1318" i="4"/>
  <c r="J1317" i="4"/>
  <c r="I1317" i="4"/>
  <c r="H1317" i="4"/>
  <c r="G1317" i="4"/>
  <c r="J1316" i="4"/>
  <c r="I1316" i="4"/>
  <c r="H1316" i="4"/>
  <c r="G1316" i="4"/>
  <c r="J1315" i="4"/>
  <c r="I1315" i="4"/>
  <c r="H1315" i="4"/>
  <c r="G1315" i="4"/>
  <c r="J1314" i="4"/>
  <c r="I1314" i="4"/>
  <c r="H1314" i="4"/>
  <c r="G1314" i="4"/>
  <c r="J1313" i="4"/>
  <c r="I1313" i="4"/>
  <c r="H1313" i="4"/>
  <c r="G1313" i="4"/>
  <c r="J1312" i="4"/>
  <c r="I1312" i="4"/>
  <c r="H1312" i="4"/>
  <c r="G1312" i="4"/>
  <c r="J1311" i="4"/>
  <c r="I1311" i="4"/>
  <c r="H1311" i="4"/>
  <c r="G1311" i="4"/>
  <c r="J1310" i="4"/>
  <c r="I1310" i="4"/>
  <c r="H1310" i="4"/>
  <c r="G1310" i="4"/>
  <c r="J1309" i="4"/>
  <c r="I1309" i="4"/>
  <c r="H1309" i="4"/>
  <c r="G1309" i="4"/>
  <c r="J1308" i="4"/>
  <c r="I1308" i="4"/>
  <c r="H1308" i="4"/>
  <c r="G1308" i="4"/>
  <c r="J1307" i="4"/>
  <c r="I1307" i="4"/>
  <c r="H1307" i="4"/>
  <c r="G1307" i="4"/>
  <c r="J1306" i="4"/>
  <c r="I1306" i="4"/>
  <c r="H1306" i="4"/>
  <c r="G1306" i="4"/>
  <c r="J1305" i="4"/>
  <c r="I1305" i="4"/>
  <c r="H1305" i="4"/>
  <c r="G1305" i="4"/>
  <c r="J1304" i="4"/>
  <c r="I1304" i="4"/>
  <c r="H1304" i="4"/>
  <c r="G1304" i="4"/>
  <c r="J1303" i="4"/>
  <c r="I1303" i="4"/>
  <c r="H1303" i="4"/>
  <c r="G1303" i="4"/>
  <c r="J1302" i="4"/>
  <c r="I1302" i="4"/>
  <c r="H1302" i="4"/>
  <c r="G1302" i="4"/>
  <c r="J1301" i="4"/>
  <c r="I1301" i="4"/>
  <c r="H1301" i="4"/>
  <c r="G1301" i="4"/>
  <c r="J1300" i="4"/>
  <c r="I1300" i="4"/>
  <c r="H1300" i="4"/>
  <c r="G1300" i="4"/>
  <c r="J1299" i="4"/>
  <c r="I1299" i="4"/>
  <c r="H1299" i="4"/>
  <c r="G1299" i="4"/>
  <c r="J1298" i="4"/>
  <c r="I1298" i="4"/>
  <c r="H1298" i="4"/>
  <c r="G1298" i="4"/>
  <c r="J1297" i="4"/>
  <c r="I1297" i="4"/>
  <c r="H1297" i="4"/>
  <c r="G1297" i="4"/>
  <c r="J1296" i="4"/>
  <c r="I1296" i="4"/>
  <c r="H1296" i="4"/>
  <c r="G1296" i="4"/>
  <c r="J1295" i="4"/>
  <c r="I1295" i="4"/>
  <c r="H1295" i="4"/>
  <c r="G1295" i="4"/>
  <c r="J1294" i="4"/>
  <c r="I1294" i="4"/>
  <c r="H1294" i="4"/>
  <c r="G1294" i="4"/>
  <c r="J1293" i="4"/>
  <c r="I1293" i="4"/>
  <c r="H1293" i="4"/>
  <c r="G1293" i="4"/>
  <c r="J1292" i="4"/>
  <c r="I1292" i="4"/>
  <c r="H1292" i="4"/>
  <c r="G1292" i="4"/>
  <c r="J1291" i="4"/>
  <c r="I1291" i="4"/>
  <c r="H1291" i="4"/>
  <c r="G1291" i="4"/>
  <c r="J1290" i="4"/>
  <c r="I1290" i="4"/>
  <c r="H1290" i="4"/>
  <c r="G1290" i="4"/>
  <c r="J1289" i="4"/>
  <c r="I1289" i="4"/>
  <c r="H1289" i="4"/>
  <c r="G1289" i="4"/>
  <c r="J1288" i="4"/>
  <c r="I1288" i="4"/>
  <c r="H1288" i="4"/>
  <c r="G1288" i="4"/>
  <c r="J1287" i="4"/>
  <c r="I1287" i="4"/>
  <c r="H1287" i="4"/>
  <c r="G1287" i="4"/>
  <c r="J1286" i="4"/>
  <c r="I1286" i="4"/>
  <c r="H1286" i="4"/>
  <c r="G1286" i="4"/>
  <c r="J1285" i="4"/>
  <c r="I1285" i="4"/>
  <c r="H1285" i="4"/>
  <c r="G1285" i="4"/>
  <c r="J1284" i="4"/>
  <c r="I1284" i="4"/>
  <c r="H1284" i="4"/>
  <c r="G1284" i="4"/>
  <c r="J1283" i="4"/>
  <c r="I1283" i="4"/>
  <c r="H1283" i="4"/>
  <c r="G1283" i="4"/>
  <c r="J1282" i="4"/>
  <c r="I1282" i="4"/>
  <c r="H1282" i="4"/>
  <c r="G1282" i="4"/>
  <c r="J1281" i="4"/>
  <c r="I1281" i="4"/>
  <c r="H1281" i="4"/>
  <c r="G1281" i="4"/>
  <c r="J1280" i="4"/>
  <c r="I1280" i="4"/>
  <c r="H1280" i="4"/>
  <c r="G1280" i="4"/>
  <c r="J1279" i="4"/>
  <c r="I1279" i="4"/>
  <c r="H1279" i="4"/>
  <c r="G1279" i="4"/>
  <c r="J1278" i="4"/>
  <c r="I1278" i="4"/>
  <c r="H1278" i="4"/>
  <c r="G1278" i="4"/>
  <c r="J1277" i="4"/>
  <c r="I1277" i="4"/>
  <c r="H1277" i="4"/>
  <c r="G1277" i="4"/>
  <c r="J1276" i="4"/>
  <c r="I1276" i="4"/>
  <c r="H1276" i="4"/>
  <c r="G1276" i="4"/>
  <c r="J1275" i="4"/>
  <c r="I1275" i="4"/>
  <c r="H1275" i="4"/>
  <c r="G1275" i="4"/>
  <c r="J1274" i="4"/>
  <c r="I1274" i="4"/>
  <c r="H1274" i="4"/>
  <c r="G1274" i="4"/>
  <c r="J1273" i="4"/>
  <c r="I1273" i="4"/>
  <c r="H1273" i="4"/>
  <c r="G1273" i="4"/>
  <c r="J1272" i="4"/>
  <c r="I1272" i="4"/>
  <c r="H1272" i="4"/>
  <c r="G1272" i="4"/>
  <c r="J1271" i="4"/>
  <c r="I1271" i="4"/>
  <c r="H1271" i="4"/>
  <c r="G1271" i="4"/>
  <c r="J1270" i="4"/>
  <c r="I1270" i="4"/>
  <c r="H1270" i="4"/>
  <c r="G1270" i="4"/>
  <c r="J1269" i="4"/>
  <c r="I1269" i="4"/>
  <c r="H1269" i="4"/>
  <c r="G1269" i="4"/>
  <c r="J1268" i="4"/>
  <c r="I1268" i="4"/>
  <c r="H1268" i="4"/>
  <c r="G1268" i="4"/>
  <c r="J1267" i="4"/>
  <c r="I1267" i="4"/>
  <c r="H1267" i="4"/>
  <c r="G1267" i="4"/>
  <c r="J1266" i="4"/>
  <c r="I1266" i="4"/>
  <c r="H1266" i="4"/>
  <c r="G1266" i="4"/>
  <c r="J1265" i="4"/>
  <c r="I1265" i="4"/>
  <c r="H1265" i="4"/>
  <c r="G1265" i="4"/>
  <c r="J1264" i="4"/>
  <c r="I1264" i="4"/>
  <c r="H1264" i="4"/>
  <c r="G1264" i="4"/>
  <c r="J1263" i="4"/>
  <c r="I1263" i="4"/>
  <c r="H1263" i="4"/>
  <c r="G1263" i="4"/>
  <c r="J1262" i="4"/>
  <c r="I1262" i="4"/>
  <c r="H1262" i="4"/>
  <c r="G1262" i="4"/>
  <c r="J1261" i="4"/>
  <c r="I1261" i="4"/>
  <c r="H1261" i="4"/>
  <c r="G1261" i="4"/>
  <c r="J1260" i="4"/>
  <c r="I1260" i="4"/>
  <c r="H1260" i="4"/>
  <c r="G1260" i="4"/>
  <c r="J1259" i="4"/>
  <c r="I1259" i="4"/>
  <c r="H1259" i="4"/>
  <c r="G1259" i="4"/>
  <c r="J1258" i="4"/>
  <c r="I1258" i="4"/>
  <c r="H1258" i="4"/>
  <c r="G1258" i="4"/>
  <c r="J1257" i="4"/>
  <c r="I1257" i="4"/>
  <c r="H1257" i="4"/>
  <c r="G1257" i="4"/>
  <c r="J1256" i="4"/>
  <c r="I1256" i="4"/>
  <c r="H1256" i="4"/>
  <c r="G1256" i="4"/>
  <c r="J1255" i="4"/>
  <c r="I1255" i="4"/>
  <c r="H1255" i="4"/>
  <c r="G1255" i="4"/>
  <c r="J1254" i="4"/>
  <c r="I1254" i="4"/>
  <c r="H1254" i="4"/>
  <c r="G1254" i="4"/>
  <c r="J1253" i="4"/>
  <c r="I1253" i="4"/>
  <c r="H1253" i="4"/>
  <c r="G1253" i="4"/>
  <c r="J1252" i="4"/>
  <c r="I1252" i="4"/>
  <c r="H1252" i="4"/>
  <c r="G1252" i="4"/>
  <c r="J1251" i="4"/>
  <c r="I1251" i="4"/>
  <c r="H1251" i="4"/>
  <c r="G1251" i="4"/>
  <c r="J1250" i="4"/>
  <c r="I1250" i="4"/>
  <c r="H1250" i="4"/>
  <c r="G1250" i="4"/>
  <c r="J1249" i="4"/>
  <c r="I1249" i="4"/>
  <c r="H1249" i="4"/>
  <c r="G1249" i="4"/>
  <c r="J1248" i="4"/>
  <c r="I1248" i="4"/>
  <c r="H1248" i="4"/>
  <c r="G1248" i="4"/>
  <c r="J1247" i="4"/>
  <c r="I1247" i="4"/>
  <c r="H1247" i="4"/>
  <c r="G1247" i="4"/>
  <c r="J1246" i="4"/>
  <c r="I1246" i="4"/>
  <c r="H1246" i="4"/>
  <c r="G1246" i="4"/>
  <c r="J1245" i="4"/>
  <c r="I1245" i="4"/>
  <c r="H1245" i="4"/>
  <c r="G1245" i="4"/>
  <c r="J1244" i="4"/>
  <c r="I1244" i="4"/>
  <c r="H1244" i="4"/>
  <c r="G1244" i="4"/>
  <c r="J1243" i="4"/>
  <c r="I1243" i="4"/>
  <c r="H1243" i="4"/>
  <c r="G1243" i="4"/>
  <c r="J1242" i="4"/>
  <c r="I1242" i="4"/>
  <c r="H1242" i="4"/>
  <c r="G1242" i="4"/>
  <c r="J1241" i="4"/>
  <c r="I1241" i="4"/>
  <c r="H1241" i="4"/>
  <c r="G1241" i="4"/>
  <c r="J1240" i="4"/>
  <c r="I1240" i="4"/>
  <c r="H1240" i="4"/>
  <c r="G1240" i="4"/>
  <c r="J1239" i="4"/>
  <c r="I1239" i="4"/>
  <c r="H1239" i="4"/>
  <c r="G1239" i="4"/>
  <c r="J1238" i="4"/>
  <c r="I1238" i="4"/>
  <c r="H1238" i="4"/>
  <c r="G1238" i="4"/>
  <c r="J1237" i="4"/>
  <c r="I1237" i="4"/>
  <c r="H1237" i="4"/>
  <c r="G1237" i="4"/>
  <c r="J1236" i="4"/>
  <c r="I1236" i="4"/>
  <c r="H1236" i="4"/>
  <c r="G1236" i="4"/>
  <c r="J1235" i="4"/>
  <c r="I1235" i="4"/>
  <c r="H1235" i="4"/>
  <c r="G1235" i="4"/>
  <c r="J1234" i="4"/>
  <c r="I1234" i="4"/>
  <c r="H1234" i="4"/>
  <c r="G1234" i="4"/>
  <c r="J1233" i="4"/>
  <c r="I1233" i="4"/>
  <c r="H1233" i="4"/>
  <c r="G1233" i="4"/>
  <c r="J1232" i="4"/>
  <c r="I1232" i="4"/>
  <c r="H1232" i="4"/>
  <c r="G1232" i="4"/>
  <c r="J1231" i="4"/>
  <c r="I1231" i="4"/>
  <c r="H1231" i="4"/>
  <c r="G1231" i="4"/>
  <c r="J1230" i="4"/>
  <c r="I1230" i="4"/>
  <c r="H1230" i="4"/>
  <c r="G1230" i="4"/>
  <c r="J1229" i="4"/>
  <c r="I1229" i="4"/>
  <c r="H1229" i="4"/>
  <c r="G1229" i="4"/>
  <c r="J1228" i="4"/>
  <c r="I1228" i="4"/>
  <c r="H1228" i="4"/>
  <c r="G1228" i="4"/>
  <c r="J1227" i="4"/>
  <c r="I1227" i="4"/>
  <c r="H1227" i="4"/>
  <c r="G1227" i="4"/>
  <c r="J1226" i="4"/>
  <c r="I1226" i="4"/>
  <c r="H1226" i="4"/>
  <c r="G1226" i="4"/>
  <c r="J1225" i="4"/>
  <c r="I1225" i="4"/>
  <c r="H1225" i="4"/>
  <c r="G1225" i="4"/>
  <c r="J1224" i="4"/>
  <c r="I1224" i="4"/>
  <c r="H1224" i="4"/>
  <c r="G1224" i="4"/>
  <c r="J1223" i="4"/>
  <c r="I1223" i="4"/>
  <c r="H1223" i="4"/>
  <c r="G1223" i="4"/>
  <c r="J1222" i="4"/>
  <c r="I1222" i="4"/>
  <c r="H1222" i="4"/>
  <c r="G1222" i="4"/>
  <c r="J1221" i="4"/>
  <c r="I1221" i="4"/>
  <c r="H1221" i="4"/>
  <c r="G1221" i="4"/>
  <c r="J1220" i="4"/>
  <c r="I1220" i="4"/>
  <c r="H1220" i="4"/>
  <c r="G1220" i="4"/>
  <c r="J1219" i="4"/>
  <c r="I1219" i="4"/>
  <c r="H1219" i="4"/>
  <c r="G1219" i="4"/>
  <c r="J1218" i="4"/>
  <c r="I1218" i="4"/>
  <c r="H1218" i="4"/>
  <c r="G1218" i="4"/>
  <c r="J1217" i="4"/>
  <c r="I1217" i="4"/>
  <c r="H1217" i="4"/>
  <c r="G1217" i="4"/>
  <c r="J1216" i="4"/>
  <c r="I1216" i="4"/>
  <c r="H1216" i="4"/>
  <c r="G1216" i="4"/>
  <c r="J1215" i="4"/>
  <c r="I1215" i="4"/>
  <c r="H1215" i="4"/>
  <c r="G1215" i="4"/>
  <c r="J1214" i="4"/>
  <c r="I1214" i="4"/>
  <c r="H1214" i="4"/>
  <c r="G1214" i="4"/>
  <c r="J1213" i="4"/>
  <c r="I1213" i="4"/>
  <c r="H1213" i="4"/>
  <c r="G1213" i="4"/>
  <c r="J1212" i="4"/>
  <c r="I1212" i="4"/>
  <c r="H1212" i="4"/>
  <c r="G1212" i="4"/>
  <c r="J1211" i="4"/>
  <c r="I1211" i="4"/>
  <c r="H1211" i="4"/>
  <c r="G1211" i="4"/>
  <c r="J1210" i="4"/>
  <c r="I1210" i="4"/>
  <c r="H1210" i="4"/>
  <c r="G1210" i="4"/>
  <c r="J1209" i="4"/>
  <c r="I1209" i="4"/>
  <c r="H1209" i="4"/>
  <c r="G1209" i="4"/>
  <c r="J1208" i="4"/>
  <c r="I1208" i="4"/>
  <c r="H1208" i="4"/>
  <c r="G1208" i="4"/>
  <c r="J1207" i="4"/>
  <c r="I1207" i="4"/>
  <c r="H1207" i="4"/>
  <c r="G1207" i="4"/>
  <c r="J1206" i="4"/>
  <c r="I1206" i="4"/>
  <c r="H1206" i="4"/>
  <c r="G1206" i="4"/>
  <c r="J1205" i="4"/>
  <c r="I1205" i="4"/>
  <c r="H1205" i="4"/>
  <c r="G1205" i="4"/>
  <c r="J1204" i="4"/>
  <c r="I1204" i="4"/>
  <c r="H1204" i="4"/>
  <c r="G1204" i="4"/>
  <c r="J1203" i="4"/>
  <c r="I1203" i="4"/>
  <c r="H1203" i="4"/>
  <c r="G1203" i="4"/>
  <c r="J1202" i="4"/>
  <c r="I1202" i="4"/>
  <c r="H1202" i="4"/>
  <c r="G1202" i="4"/>
  <c r="J1201" i="4"/>
  <c r="I1201" i="4"/>
  <c r="H1201" i="4"/>
  <c r="G1201" i="4"/>
  <c r="J1200" i="4"/>
  <c r="I1200" i="4"/>
  <c r="H1200" i="4"/>
  <c r="G1200" i="4"/>
  <c r="J1199" i="4"/>
  <c r="I1199" i="4"/>
  <c r="H1199" i="4"/>
  <c r="G1199" i="4"/>
  <c r="J1198" i="4"/>
  <c r="I1198" i="4"/>
  <c r="H1198" i="4"/>
  <c r="G1198" i="4"/>
  <c r="J1197" i="4"/>
  <c r="I1197" i="4"/>
  <c r="H1197" i="4"/>
  <c r="G1197" i="4"/>
  <c r="J1196" i="4"/>
  <c r="I1196" i="4"/>
  <c r="H1196" i="4"/>
  <c r="G1196" i="4"/>
  <c r="J1195" i="4"/>
  <c r="I1195" i="4"/>
  <c r="H1195" i="4"/>
  <c r="G1195" i="4"/>
  <c r="J1194" i="4"/>
  <c r="I1194" i="4"/>
  <c r="H1194" i="4"/>
  <c r="G1194" i="4"/>
  <c r="J1193" i="4"/>
  <c r="I1193" i="4"/>
  <c r="H1193" i="4"/>
  <c r="G1193" i="4"/>
  <c r="J1192" i="4"/>
  <c r="I1192" i="4"/>
  <c r="H1192" i="4"/>
  <c r="G1192" i="4"/>
  <c r="J1191" i="4"/>
  <c r="I1191" i="4"/>
  <c r="H1191" i="4"/>
  <c r="G1191" i="4"/>
  <c r="J1190" i="4"/>
  <c r="I1190" i="4"/>
  <c r="H1190" i="4"/>
  <c r="G1190" i="4"/>
  <c r="J1189" i="4"/>
  <c r="I1189" i="4"/>
  <c r="H1189" i="4"/>
  <c r="G1189" i="4"/>
  <c r="J1188" i="4"/>
  <c r="I1188" i="4"/>
  <c r="H1188" i="4"/>
  <c r="G1188" i="4"/>
  <c r="J1187" i="4"/>
  <c r="I1187" i="4"/>
  <c r="H1187" i="4"/>
  <c r="G1187" i="4"/>
  <c r="J1186" i="4"/>
  <c r="I1186" i="4"/>
  <c r="H1186" i="4"/>
  <c r="G1186" i="4"/>
  <c r="J1185" i="4"/>
  <c r="I1185" i="4"/>
  <c r="H1185" i="4"/>
  <c r="G1185" i="4"/>
  <c r="J1184" i="4"/>
  <c r="I1184" i="4"/>
  <c r="H1184" i="4"/>
  <c r="G1184" i="4"/>
  <c r="J1183" i="4"/>
  <c r="I1183" i="4"/>
  <c r="H1183" i="4"/>
  <c r="G1183" i="4"/>
  <c r="J1182" i="4"/>
  <c r="I1182" i="4"/>
  <c r="H1182" i="4"/>
  <c r="G1182" i="4"/>
  <c r="J1181" i="4"/>
  <c r="I1181" i="4"/>
  <c r="H1181" i="4"/>
  <c r="G1181" i="4"/>
  <c r="J1180" i="4"/>
  <c r="I1180" i="4"/>
  <c r="H1180" i="4"/>
  <c r="G1180" i="4"/>
  <c r="J1179" i="4"/>
  <c r="I1179" i="4"/>
  <c r="H1179" i="4"/>
  <c r="G1179" i="4"/>
  <c r="J1178" i="4"/>
  <c r="I1178" i="4"/>
  <c r="H1178" i="4"/>
  <c r="G1178" i="4"/>
  <c r="J1177" i="4"/>
  <c r="I1177" i="4"/>
  <c r="H1177" i="4"/>
  <c r="G1177" i="4"/>
  <c r="J1176" i="4"/>
  <c r="I1176" i="4"/>
  <c r="H1176" i="4"/>
  <c r="G1176" i="4"/>
  <c r="J1175" i="4"/>
  <c r="I1175" i="4"/>
  <c r="H1175" i="4"/>
  <c r="G1175" i="4"/>
  <c r="J1174" i="4"/>
  <c r="I1174" i="4"/>
  <c r="H1174" i="4"/>
  <c r="G1174" i="4"/>
  <c r="J1173" i="4"/>
  <c r="I1173" i="4"/>
  <c r="H1173" i="4"/>
  <c r="G1173" i="4"/>
  <c r="J1172" i="4"/>
  <c r="I1172" i="4"/>
  <c r="H1172" i="4"/>
  <c r="G1172" i="4"/>
  <c r="J1171" i="4"/>
  <c r="I1171" i="4"/>
  <c r="H1171" i="4"/>
  <c r="G1171" i="4"/>
  <c r="J1170" i="4"/>
  <c r="I1170" i="4"/>
  <c r="H1170" i="4"/>
  <c r="G1170" i="4"/>
  <c r="J1169" i="4"/>
  <c r="I1169" i="4"/>
  <c r="H1169" i="4"/>
  <c r="G1169" i="4"/>
  <c r="J1168" i="4"/>
  <c r="I1168" i="4"/>
  <c r="H1168" i="4"/>
  <c r="G1168" i="4"/>
  <c r="J1167" i="4"/>
  <c r="I1167" i="4"/>
  <c r="H1167" i="4"/>
  <c r="G1167" i="4"/>
  <c r="J1166" i="4"/>
  <c r="I1166" i="4"/>
  <c r="H1166" i="4"/>
  <c r="G1166" i="4"/>
  <c r="J1165" i="4"/>
  <c r="I1165" i="4"/>
  <c r="H1165" i="4"/>
  <c r="G1165" i="4"/>
  <c r="J1164" i="4"/>
  <c r="I1164" i="4"/>
  <c r="H1164" i="4"/>
  <c r="G1164" i="4"/>
  <c r="J1163" i="4"/>
  <c r="I1163" i="4"/>
  <c r="H1163" i="4"/>
  <c r="G1163" i="4"/>
  <c r="J1162" i="4"/>
  <c r="I1162" i="4"/>
  <c r="H1162" i="4"/>
  <c r="G1162" i="4"/>
  <c r="J1161" i="4"/>
  <c r="I1161" i="4"/>
  <c r="H1161" i="4"/>
  <c r="G1161" i="4"/>
  <c r="J1160" i="4"/>
  <c r="I1160" i="4"/>
  <c r="H1160" i="4"/>
  <c r="G1160" i="4"/>
  <c r="J1159" i="4"/>
  <c r="I1159" i="4"/>
  <c r="H1159" i="4"/>
  <c r="G1159" i="4"/>
  <c r="J1158" i="4"/>
  <c r="I1158" i="4"/>
  <c r="H1158" i="4"/>
  <c r="G1158" i="4"/>
  <c r="J1157" i="4"/>
  <c r="I1157" i="4"/>
  <c r="H1157" i="4"/>
  <c r="G1157" i="4"/>
  <c r="J1156" i="4"/>
  <c r="I1156" i="4"/>
  <c r="H1156" i="4"/>
  <c r="G1156" i="4"/>
  <c r="J1155" i="4"/>
  <c r="I1155" i="4"/>
  <c r="H1155" i="4"/>
  <c r="G1155" i="4"/>
  <c r="J1154" i="4"/>
  <c r="I1154" i="4"/>
  <c r="H1154" i="4"/>
  <c r="G1154" i="4"/>
  <c r="J1153" i="4"/>
  <c r="I1153" i="4"/>
  <c r="H1153" i="4"/>
  <c r="G1153" i="4"/>
  <c r="J1152" i="4"/>
  <c r="I1152" i="4"/>
  <c r="H1152" i="4"/>
  <c r="G1152" i="4"/>
  <c r="J1151" i="4"/>
  <c r="I1151" i="4"/>
  <c r="H1151" i="4"/>
  <c r="G1151" i="4"/>
  <c r="J1150" i="4"/>
  <c r="I1150" i="4"/>
  <c r="H1150" i="4"/>
  <c r="G1150" i="4"/>
  <c r="J1149" i="4"/>
  <c r="I1149" i="4"/>
  <c r="H1149" i="4"/>
  <c r="G1149" i="4"/>
  <c r="J1148" i="4"/>
  <c r="I1148" i="4"/>
  <c r="H1148" i="4"/>
  <c r="G1148" i="4"/>
  <c r="J1147" i="4"/>
  <c r="I1147" i="4"/>
  <c r="H1147" i="4"/>
  <c r="G1147" i="4"/>
  <c r="J1146" i="4"/>
  <c r="I1146" i="4"/>
  <c r="H1146" i="4"/>
  <c r="G1146" i="4"/>
  <c r="J1145" i="4"/>
  <c r="I1145" i="4"/>
  <c r="H1145" i="4"/>
  <c r="G1145" i="4"/>
  <c r="J1144" i="4"/>
  <c r="I1144" i="4"/>
  <c r="H1144" i="4"/>
  <c r="G1144" i="4"/>
  <c r="J1143" i="4"/>
  <c r="I1143" i="4"/>
  <c r="H1143" i="4"/>
  <c r="G1143" i="4"/>
  <c r="J1142" i="4"/>
  <c r="I1142" i="4"/>
  <c r="H1142" i="4"/>
  <c r="G1142" i="4"/>
  <c r="J1141" i="4"/>
  <c r="I1141" i="4"/>
  <c r="H1141" i="4"/>
  <c r="G1141" i="4"/>
  <c r="J1140" i="4"/>
  <c r="I1140" i="4"/>
  <c r="H1140" i="4"/>
  <c r="G1140" i="4"/>
  <c r="J1139" i="4"/>
  <c r="I1139" i="4"/>
  <c r="H1139" i="4"/>
  <c r="G1139" i="4"/>
  <c r="J1138" i="4"/>
  <c r="I1138" i="4"/>
  <c r="H1138" i="4"/>
  <c r="G1138" i="4"/>
  <c r="J1137" i="4"/>
  <c r="I1137" i="4"/>
  <c r="H1137" i="4"/>
  <c r="G1137" i="4"/>
  <c r="J1136" i="4"/>
  <c r="I1136" i="4"/>
  <c r="H1136" i="4"/>
  <c r="G1136" i="4"/>
  <c r="J1135" i="4"/>
  <c r="I1135" i="4"/>
  <c r="H1135" i="4"/>
  <c r="G1135" i="4"/>
  <c r="J1134" i="4"/>
  <c r="I1134" i="4"/>
  <c r="H1134" i="4"/>
  <c r="G1134" i="4"/>
  <c r="J1133" i="4"/>
  <c r="I1133" i="4"/>
  <c r="H1133" i="4"/>
  <c r="G1133" i="4"/>
  <c r="J1132" i="4"/>
  <c r="I1132" i="4"/>
  <c r="H1132" i="4"/>
  <c r="G1132" i="4"/>
  <c r="J1131" i="4"/>
  <c r="I1131" i="4"/>
  <c r="H1131" i="4"/>
  <c r="G1131" i="4"/>
  <c r="J1130" i="4"/>
  <c r="I1130" i="4"/>
  <c r="H1130" i="4"/>
  <c r="G1130" i="4"/>
  <c r="J1129" i="4"/>
  <c r="I1129" i="4"/>
  <c r="H1129" i="4"/>
  <c r="G1129" i="4"/>
  <c r="J1128" i="4"/>
  <c r="I1128" i="4"/>
  <c r="H1128" i="4"/>
  <c r="G1128" i="4"/>
  <c r="J1127" i="4"/>
  <c r="I1127" i="4"/>
  <c r="H1127" i="4"/>
  <c r="G1127" i="4"/>
  <c r="J1126" i="4"/>
  <c r="I1126" i="4"/>
  <c r="H1126" i="4"/>
  <c r="G1126" i="4"/>
  <c r="J1125" i="4"/>
  <c r="I1125" i="4"/>
  <c r="H1125" i="4"/>
  <c r="G1125" i="4"/>
  <c r="J1124" i="4"/>
  <c r="I1124" i="4"/>
  <c r="H1124" i="4"/>
  <c r="G1124" i="4"/>
  <c r="J1123" i="4"/>
  <c r="I1123" i="4"/>
  <c r="H1123" i="4"/>
  <c r="G1123" i="4"/>
  <c r="J1122" i="4"/>
  <c r="I1122" i="4"/>
  <c r="H1122" i="4"/>
  <c r="G1122" i="4"/>
  <c r="J1121" i="4"/>
  <c r="I1121" i="4"/>
  <c r="H1121" i="4"/>
  <c r="G1121" i="4"/>
  <c r="J1120" i="4"/>
  <c r="I1120" i="4"/>
  <c r="H1120" i="4"/>
  <c r="G1120" i="4"/>
  <c r="J1119" i="4"/>
  <c r="I1119" i="4"/>
  <c r="H1119" i="4"/>
  <c r="G1119" i="4"/>
  <c r="J1118" i="4"/>
  <c r="I1118" i="4"/>
  <c r="H1118" i="4"/>
  <c r="G1118" i="4"/>
  <c r="J1117" i="4"/>
  <c r="I1117" i="4"/>
  <c r="H1117" i="4"/>
  <c r="G1117" i="4"/>
  <c r="J1116" i="4"/>
  <c r="I1116" i="4"/>
  <c r="H1116" i="4"/>
  <c r="G1116" i="4"/>
  <c r="J1115" i="4"/>
  <c r="I1115" i="4"/>
  <c r="H1115" i="4"/>
  <c r="G1115" i="4"/>
  <c r="J1114" i="4"/>
  <c r="I1114" i="4"/>
  <c r="H1114" i="4"/>
  <c r="G1114" i="4"/>
  <c r="J1113" i="4"/>
  <c r="I1113" i="4"/>
  <c r="H1113" i="4"/>
  <c r="G1113" i="4"/>
  <c r="J1112" i="4"/>
  <c r="I1112" i="4"/>
  <c r="H1112" i="4"/>
  <c r="G1112" i="4"/>
  <c r="J1111" i="4"/>
  <c r="I1111" i="4"/>
  <c r="H1111" i="4"/>
  <c r="G1111" i="4"/>
  <c r="J1110" i="4"/>
  <c r="I1110" i="4"/>
  <c r="H1110" i="4"/>
  <c r="G1110" i="4"/>
  <c r="J1109" i="4"/>
  <c r="I1109" i="4"/>
  <c r="H1109" i="4"/>
  <c r="G1109" i="4"/>
  <c r="J1108" i="4"/>
  <c r="I1108" i="4"/>
  <c r="H1108" i="4"/>
  <c r="G1108" i="4"/>
  <c r="J1107" i="4"/>
  <c r="I1107" i="4"/>
  <c r="H1107" i="4"/>
  <c r="G1107" i="4"/>
  <c r="J1106" i="4"/>
  <c r="I1106" i="4"/>
  <c r="H1106" i="4"/>
  <c r="G1106" i="4"/>
  <c r="J1105" i="4"/>
  <c r="I1105" i="4"/>
  <c r="H1105" i="4"/>
  <c r="G1105" i="4"/>
  <c r="J1104" i="4"/>
  <c r="I1104" i="4"/>
  <c r="H1104" i="4"/>
  <c r="G1104" i="4"/>
  <c r="J1103" i="4"/>
  <c r="I1103" i="4"/>
  <c r="H1103" i="4"/>
  <c r="G1103" i="4"/>
  <c r="J1102" i="4"/>
  <c r="I1102" i="4"/>
  <c r="H1102" i="4"/>
  <c r="G1102" i="4"/>
  <c r="J1101" i="4"/>
  <c r="I1101" i="4"/>
  <c r="H1101" i="4"/>
  <c r="G1101" i="4"/>
  <c r="J1100" i="4"/>
  <c r="I1100" i="4"/>
  <c r="H1100" i="4"/>
  <c r="G1100" i="4"/>
  <c r="J1099" i="4"/>
  <c r="I1099" i="4"/>
  <c r="H1099" i="4"/>
  <c r="G1099" i="4"/>
  <c r="J1098" i="4"/>
  <c r="I1098" i="4"/>
  <c r="H1098" i="4"/>
  <c r="G1098" i="4"/>
  <c r="J1097" i="4"/>
  <c r="I1097" i="4"/>
  <c r="H1097" i="4"/>
  <c r="G1097" i="4"/>
  <c r="J1096" i="4"/>
  <c r="I1096" i="4"/>
  <c r="H1096" i="4"/>
  <c r="G1096" i="4"/>
  <c r="J1095" i="4"/>
  <c r="I1095" i="4"/>
  <c r="H1095" i="4"/>
  <c r="G1095" i="4"/>
  <c r="J1094" i="4"/>
  <c r="I1094" i="4"/>
  <c r="H1094" i="4"/>
  <c r="G1094" i="4"/>
  <c r="J1093" i="4"/>
  <c r="I1093" i="4"/>
  <c r="H1093" i="4"/>
  <c r="G1093" i="4"/>
  <c r="J1092" i="4"/>
  <c r="I1092" i="4"/>
  <c r="H1092" i="4"/>
  <c r="G1092" i="4"/>
  <c r="J1091" i="4"/>
  <c r="I1091" i="4"/>
  <c r="H1091" i="4"/>
  <c r="G1091" i="4"/>
  <c r="J1090" i="4"/>
  <c r="I1090" i="4"/>
  <c r="H1090" i="4"/>
  <c r="G1090" i="4"/>
  <c r="J1089" i="4"/>
  <c r="I1089" i="4"/>
  <c r="H1089" i="4"/>
  <c r="G1089" i="4"/>
  <c r="J1088" i="4"/>
  <c r="I1088" i="4"/>
  <c r="H1088" i="4"/>
  <c r="G1088" i="4"/>
  <c r="J1087" i="4"/>
  <c r="I1087" i="4"/>
  <c r="H1087" i="4"/>
  <c r="G1087" i="4"/>
  <c r="J1086" i="4"/>
  <c r="I1086" i="4"/>
  <c r="H1086" i="4"/>
  <c r="G1086" i="4"/>
  <c r="J1085" i="4"/>
  <c r="I1085" i="4"/>
  <c r="H1085" i="4"/>
  <c r="G1085" i="4"/>
  <c r="J1084" i="4"/>
  <c r="I1084" i="4"/>
  <c r="H1084" i="4"/>
  <c r="G1084" i="4"/>
  <c r="J1083" i="4"/>
  <c r="I1083" i="4"/>
  <c r="H1083" i="4"/>
  <c r="G1083" i="4"/>
  <c r="J1082" i="4"/>
  <c r="I1082" i="4"/>
  <c r="H1082" i="4"/>
  <c r="G1082" i="4"/>
  <c r="J1081" i="4"/>
  <c r="I1081" i="4"/>
  <c r="H1081" i="4"/>
  <c r="G1081" i="4"/>
  <c r="J1080" i="4"/>
  <c r="I1080" i="4"/>
  <c r="H1080" i="4"/>
  <c r="G1080" i="4"/>
  <c r="J1079" i="4"/>
  <c r="I1079" i="4"/>
  <c r="H1079" i="4"/>
  <c r="G1079" i="4"/>
  <c r="J1078" i="4"/>
  <c r="I1078" i="4"/>
  <c r="H1078" i="4"/>
  <c r="G1078" i="4"/>
  <c r="J1077" i="4"/>
  <c r="I1077" i="4"/>
  <c r="H1077" i="4"/>
  <c r="G1077" i="4"/>
  <c r="J1076" i="4"/>
  <c r="I1076" i="4"/>
  <c r="H1076" i="4"/>
  <c r="G1076" i="4"/>
  <c r="J1075" i="4"/>
  <c r="I1075" i="4"/>
  <c r="H1075" i="4"/>
  <c r="G1075" i="4"/>
  <c r="J1074" i="4"/>
  <c r="I1074" i="4"/>
  <c r="H1074" i="4"/>
  <c r="G1074" i="4"/>
  <c r="J1073" i="4"/>
  <c r="I1073" i="4"/>
  <c r="H1073" i="4"/>
  <c r="G1073" i="4"/>
  <c r="J1072" i="4"/>
  <c r="I1072" i="4"/>
  <c r="H1072" i="4"/>
  <c r="G1072" i="4"/>
  <c r="J1071" i="4"/>
  <c r="I1071" i="4"/>
  <c r="H1071" i="4"/>
  <c r="G1071" i="4"/>
  <c r="J1070" i="4"/>
  <c r="I1070" i="4"/>
  <c r="H1070" i="4"/>
  <c r="G1070" i="4"/>
  <c r="J1069" i="4"/>
  <c r="I1069" i="4"/>
  <c r="H1069" i="4"/>
  <c r="G1069" i="4"/>
  <c r="J1068" i="4"/>
  <c r="I1068" i="4"/>
  <c r="H1068" i="4"/>
  <c r="G1068" i="4"/>
  <c r="J1067" i="4"/>
  <c r="I1067" i="4"/>
  <c r="H1067" i="4"/>
  <c r="G1067" i="4"/>
  <c r="J1066" i="4"/>
  <c r="I1066" i="4"/>
  <c r="H1066" i="4"/>
  <c r="G1066" i="4"/>
  <c r="J1065" i="4"/>
  <c r="I1065" i="4"/>
  <c r="H1065" i="4"/>
  <c r="G1065" i="4"/>
  <c r="J1064" i="4"/>
  <c r="I1064" i="4"/>
  <c r="H1064" i="4"/>
  <c r="G1064" i="4"/>
  <c r="J1063" i="4"/>
  <c r="I1063" i="4"/>
  <c r="H1063" i="4"/>
  <c r="G1063" i="4"/>
  <c r="J1062" i="4"/>
  <c r="I1062" i="4"/>
  <c r="H1062" i="4"/>
  <c r="G1062" i="4"/>
  <c r="J1061" i="4"/>
  <c r="I1061" i="4"/>
  <c r="H1061" i="4"/>
  <c r="G1061" i="4"/>
  <c r="J1060" i="4"/>
  <c r="I1060" i="4"/>
  <c r="H1060" i="4"/>
  <c r="G1060" i="4"/>
  <c r="J1059" i="4"/>
  <c r="I1059" i="4"/>
  <c r="H1059" i="4"/>
  <c r="G1059" i="4"/>
  <c r="J1058" i="4"/>
  <c r="I1058" i="4"/>
  <c r="H1058" i="4"/>
  <c r="G1058" i="4"/>
  <c r="J1057" i="4"/>
  <c r="I1057" i="4"/>
  <c r="H1057" i="4"/>
  <c r="G1057" i="4"/>
  <c r="J1056" i="4"/>
  <c r="I1056" i="4"/>
  <c r="H1056" i="4"/>
  <c r="G1056" i="4"/>
  <c r="J1055" i="4"/>
  <c r="I1055" i="4"/>
  <c r="H1055" i="4"/>
  <c r="G1055" i="4"/>
  <c r="J1054" i="4"/>
  <c r="I1054" i="4"/>
  <c r="H1054" i="4"/>
  <c r="G1054" i="4"/>
  <c r="J1053" i="4"/>
  <c r="I1053" i="4"/>
  <c r="H1053" i="4"/>
  <c r="G1053" i="4"/>
  <c r="J1052" i="4"/>
  <c r="I1052" i="4"/>
  <c r="H1052" i="4"/>
  <c r="G1052" i="4"/>
  <c r="J1051" i="4"/>
  <c r="I1051" i="4"/>
  <c r="H1051" i="4"/>
  <c r="G1051" i="4"/>
  <c r="J1050" i="4"/>
  <c r="I1050" i="4"/>
  <c r="H1050" i="4"/>
  <c r="G1050" i="4"/>
  <c r="J1049" i="4"/>
  <c r="I1049" i="4"/>
  <c r="H1049" i="4"/>
  <c r="G1049" i="4"/>
  <c r="J1048" i="4"/>
  <c r="I1048" i="4"/>
  <c r="H1048" i="4"/>
  <c r="G1048" i="4"/>
  <c r="J1047" i="4"/>
  <c r="I1047" i="4"/>
  <c r="H1047" i="4"/>
  <c r="G1047" i="4"/>
  <c r="J1046" i="4"/>
  <c r="I1046" i="4"/>
  <c r="H1046" i="4"/>
  <c r="G1046" i="4"/>
  <c r="J1045" i="4"/>
  <c r="I1045" i="4"/>
  <c r="H1045" i="4"/>
  <c r="G1045" i="4"/>
  <c r="J1044" i="4"/>
  <c r="I1044" i="4"/>
  <c r="H1044" i="4"/>
  <c r="G1044" i="4"/>
  <c r="J1043" i="4"/>
  <c r="I1043" i="4"/>
  <c r="H1043" i="4"/>
  <c r="G1043" i="4"/>
  <c r="J1042" i="4"/>
  <c r="I1042" i="4"/>
  <c r="H1042" i="4"/>
  <c r="G1042" i="4"/>
  <c r="J1041" i="4"/>
  <c r="I1041" i="4"/>
  <c r="H1041" i="4"/>
  <c r="G1041" i="4"/>
  <c r="J1040" i="4"/>
  <c r="I1040" i="4"/>
  <c r="H1040" i="4"/>
  <c r="G1040" i="4"/>
  <c r="J1039" i="4"/>
  <c r="I1039" i="4"/>
  <c r="H1039" i="4"/>
  <c r="G1039" i="4"/>
  <c r="J1038" i="4"/>
  <c r="I1038" i="4"/>
  <c r="H1038" i="4"/>
  <c r="G1038" i="4"/>
  <c r="J1037" i="4"/>
  <c r="I1037" i="4"/>
  <c r="H1037" i="4"/>
  <c r="G1037" i="4"/>
  <c r="J1036" i="4"/>
  <c r="I1036" i="4"/>
  <c r="H1036" i="4"/>
  <c r="G1036" i="4"/>
  <c r="J1035" i="4"/>
  <c r="I1035" i="4"/>
  <c r="H1035" i="4"/>
  <c r="G1035" i="4"/>
  <c r="J1034" i="4"/>
  <c r="I1034" i="4"/>
  <c r="H1034" i="4"/>
  <c r="G1034" i="4"/>
  <c r="J1033" i="4"/>
  <c r="I1033" i="4"/>
  <c r="H1033" i="4"/>
  <c r="G1033" i="4"/>
  <c r="J1032" i="4"/>
  <c r="I1032" i="4"/>
  <c r="H1032" i="4"/>
  <c r="G1032" i="4"/>
  <c r="J1031" i="4"/>
  <c r="I1031" i="4"/>
  <c r="H1031" i="4"/>
  <c r="G1031" i="4"/>
  <c r="J1030" i="4"/>
  <c r="I1030" i="4"/>
  <c r="H1030" i="4"/>
  <c r="G1030" i="4"/>
  <c r="J1029" i="4"/>
  <c r="I1029" i="4"/>
  <c r="H1029" i="4"/>
  <c r="G1029" i="4"/>
  <c r="J1028" i="4"/>
  <c r="I1028" i="4"/>
  <c r="H1028" i="4"/>
  <c r="G1028" i="4"/>
  <c r="J1027" i="4"/>
  <c r="I1027" i="4"/>
  <c r="H1027" i="4"/>
  <c r="G1027" i="4"/>
  <c r="J1026" i="4"/>
  <c r="I1026" i="4"/>
  <c r="H1026" i="4"/>
  <c r="G1026" i="4"/>
  <c r="J1025" i="4"/>
  <c r="I1025" i="4"/>
  <c r="H1025" i="4"/>
  <c r="G1025" i="4"/>
  <c r="J1024" i="4"/>
  <c r="I1024" i="4"/>
  <c r="H1024" i="4"/>
  <c r="G1024" i="4"/>
  <c r="J1023" i="4"/>
  <c r="I1023" i="4"/>
  <c r="H1023" i="4"/>
  <c r="G1023" i="4"/>
  <c r="J1022" i="4"/>
  <c r="I1022" i="4"/>
  <c r="H1022" i="4"/>
  <c r="G1022" i="4"/>
  <c r="J1021" i="4"/>
  <c r="I1021" i="4"/>
  <c r="H1021" i="4"/>
  <c r="G1021" i="4"/>
  <c r="J1020" i="4"/>
  <c r="I1020" i="4"/>
  <c r="H1020" i="4"/>
  <c r="G1020" i="4"/>
  <c r="J1019" i="4"/>
  <c r="I1019" i="4"/>
  <c r="H1019" i="4"/>
  <c r="G1019" i="4"/>
  <c r="J1018" i="4"/>
  <c r="I1018" i="4"/>
  <c r="H1018" i="4"/>
  <c r="G1018" i="4"/>
  <c r="J1017" i="4"/>
  <c r="I1017" i="4"/>
  <c r="H1017" i="4"/>
  <c r="G1017" i="4"/>
  <c r="J1016" i="4"/>
  <c r="I1016" i="4"/>
  <c r="H1016" i="4"/>
  <c r="G1016" i="4"/>
  <c r="J1015" i="4"/>
  <c r="I1015" i="4"/>
  <c r="H1015" i="4"/>
  <c r="G1015" i="4"/>
  <c r="J1014" i="4"/>
  <c r="I1014" i="4"/>
  <c r="H1014" i="4"/>
  <c r="G1014" i="4"/>
  <c r="J1013" i="4"/>
  <c r="I1013" i="4"/>
  <c r="H1013" i="4"/>
  <c r="G1013" i="4"/>
  <c r="J1012" i="4"/>
  <c r="I1012" i="4"/>
  <c r="H1012" i="4"/>
  <c r="G1012" i="4"/>
  <c r="J1011" i="4"/>
  <c r="I1011" i="4"/>
  <c r="H1011" i="4"/>
  <c r="G1011" i="4"/>
  <c r="J1010" i="4"/>
  <c r="I1010" i="4"/>
  <c r="H1010" i="4"/>
  <c r="G1010" i="4"/>
  <c r="J1009" i="4"/>
  <c r="I1009" i="4"/>
  <c r="H1009" i="4"/>
  <c r="G1009" i="4"/>
  <c r="J1008" i="4"/>
  <c r="I1008" i="4"/>
  <c r="H1008" i="4"/>
  <c r="G1008" i="4"/>
  <c r="J1007" i="4"/>
  <c r="I1007" i="4"/>
  <c r="H1007" i="4"/>
  <c r="G1007" i="4"/>
  <c r="J1006" i="4"/>
  <c r="I1006" i="4"/>
  <c r="H1006" i="4"/>
  <c r="G1006" i="4"/>
  <c r="J1005" i="4"/>
  <c r="I1005" i="4"/>
  <c r="H1005" i="4"/>
  <c r="G1005" i="4"/>
  <c r="J1004" i="4"/>
  <c r="I1004" i="4"/>
  <c r="H1004" i="4"/>
  <c r="G1004" i="4"/>
  <c r="J1003" i="4"/>
  <c r="I1003" i="4"/>
  <c r="H1003" i="4"/>
  <c r="G1003" i="4"/>
  <c r="J1002" i="4"/>
  <c r="I1002" i="4"/>
  <c r="H1002" i="4"/>
  <c r="G1002" i="4"/>
  <c r="J1001" i="4"/>
  <c r="I1001" i="4"/>
  <c r="H1001" i="4"/>
  <c r="G1001" i="4"/>
  <c r="J1000" i="4"/>
  <c r="I1000" i="4"/>
  <c r="H1000" i="4"/>
  <c r="G1000" i="4"/>
  <c r="J999" i="4"/>
  <c r="I999" i="4"/>
  <c r="H999" i="4"/>
  <c r="G999" i="4"/>
  <c r="J998" i="4"/>
  <c r="I998" i="4"/>
  <c r="H998" i="4"/>
  <c r="G998" i="4"/>
  <c r="J997" i="4"/>
  <c r="I997" i="4"/>
  <c r="H997" i="4"/>
  <c r="G997" i="4"/>
  <c r="J996" i="4"/>
  <c r="I996" i="4"/>
  <c r="H996" i="4"/>
  <c r="G996" i="4"/>
  <c r="J995" i="4"/>
  <c r="I995" i="4"/>
  <c r="H995" i="4"/>
  <c r="G995" i="4"/>
  <c r="J994" i="4"/>
  <c r="I994" i="4"/>
  <c r="H994" i="4"/>
  <c r="G994" i="4"/>
  <c r="J993" i="4"/>
  <c r="I993" i="4"/>
  <c r="H993" i="4"/>
  <c r="G993" i="4"/>
  <c r="J992" i="4"/>
  <c r="I992" i="4"/>
  <c r="H992" i="4"/>
  <c r="G992" i="4"/>
  <c r="J991" i="4"/>
  <c r="I991" i="4"/>
  <c r="H991" i="4"/>
  <c r="G991" i="4"/>
  <c r="J990" i="4"/>
  <c r="I990" i="4"/>
  <c r="H990" i="4"/>
  <c r="G990" i="4"/>
  <c r="J989" i="4"/>
  <c r="I989" i="4"/>
  <c r="H989" i="4"/>
  <c r="G989" i="4"/>
  <c r="J988" i="4"/>
  <c r="I988" i="4"/>
  <c r="H988" i="4"/>
  <c r="G988" i="4"/>
  <c r="J987" i="4"/>
  <c r="I987" i="4"/>
  <c r="H987" i="4"/>
  <c r="G987" i="4"/>
  <c r="J986" i="4"/>
  <c r="I986" i="4"/>
  <c r="H986" i="4"/>
  <c r="G986" i="4"/>
  <c r="J985" i="4"/>
  <c r="I985" i="4"/>
  <c r="H985" i="4"/>
  <c r="G985" i="4"/>
  <c r="J984" i="4"/>
  <c r="I984" i="4"/>
  <c r="H984" i="4"/>
  <c r="G984" i="4"/>
  <c r="J983" i="4"/>
  <c r="I983" i="4"/>
  <c r="H983" i="4"/>
  <c r="G983" i="4"/>
  <c r="J982" i="4"/>
  <c r="I982" i="4"/>
  <c r="H982" i="4"/>
  <c r="G982" i="4"/>
  <c r="J981" i="4"/>
  <c r="I981" i="4"/>
  <c r="H981" i="4"/>
  <c r="G981" i="4"/>
  <c r="J980" i="4"/>
  <c r="I980" i="4"/>
  <c r="H980" i="4"/>
  <c r="G980" i="4"/>
  <c r="J979" i="4"/>
  <c r="I979" i="4"/>
  <c r="H979" i="4"/>
  <c r="G979" i="4"/>
  <c r="J978" i="4"/>
  <c r="I978" i="4"/>
  <c r="H978" i="4"/>
  <c r="G978" i="4"/>
  <c r="J977" i="4"/>
  <c r="I977" i="4"/>
  <c r="H977" i="4"/>
  <c r="G977" i="4"/>
  <c r="J976" i="4"/>
  <c r="I976" i="4"/>
  <c r="H976" i="4"/>
  <c r="G976" i="4"/>
  <c r="J975" i="4"/>
  <c r="I975" i="4"/>
  <c r="H975" i="4"/>
  <c r="G975" i="4"/>
  <c r="J974" i="4"/>
  <c r="I974" i="4"/>
  <c r="H974" i="4"/>
  <c r="G974" i="4"/>
  <c r="J973" i="4"/>
  <c r="I973" i="4"/>
  <c r="H973" i="4"/>
  <c r="G973" i="4"/>
  <c r="J972" i="4"/>
  <c r="I972" i="4"/>
  <c r="H972" i="4"/>
  <c r="G972" i="4"/>
  <c r="J971" i="4"/>
  <c r="I971" i="4"/>
  <c r="H971" i="4"/>
  <c r="G971" i="4"/>
  <c r="J970" i="4"/>
  <c r="I970" i="4"/>
  <c r="H970" i="4"/>
  <c r="G970" i="4"/>
  <c r="J969" i="4"/>
  <c r="I969" i="4"/>
  <c r="H969" i="4"/>
  <c r="G969" i="4"/>
  <c r="J968" i="4"/>
  <c r="I968" i="4"/>
  <c r="H968" i="4"/>
  <c r="G968" i="4"/>
  <c r="J967" i="4"/>
  <c r="I967" i="4"/>
  <c r="H967" i="4"/>
  <c r="G967" i="4"/>
  <c r="J966" i="4"/>
  <c r="I966" i="4"/>
  <c r="H966" i="4"/>
  <c r="G966" i="4"/>
  <c r="J965" i="4"/>
  <c r="I965" i="4"/>
  <c r="H965" i="4"/>
  <c r="G965" i="4"/>
  <c r="J964" i="4"/>
  <c r="I964" i="4"/>
  <c r="H964" i="4"/>
  <c r="G964" i="4"/>
  <c r="J963" i="4"/>
  <c r="I963" i="4"/>
  <c r="H963" i="4"/>
  <c r="G963" i="4"/>
  <c r="J962" i="4"/>
  <c r="I962" i="4"/>
  <c r="H962" i="4"/>
  <c r="G962" i="4"/>
  <c r="J961" i="4"/>
  <c r="I961" i="4"/>
  <c r="H961" i="4"/>
  <c r="G961" i="4"/>
  <c r="J960" i="4"/>
  <c r="I960" i="4"/>
  <c r="H960" i="4"/>
  <c r="G960" i="4"/>
  <c r="J959" i="4"/>
  <c r="I959" i="4"/>
  <c r="H959" i="4"/>
  <c r="G959" i="4"/>
  <c r="J958" i="4"/>
  <c r="I958" i="4"/>
  <c r="H958" i="4"/>
  <c r="G958" i="4"/>
  <c r="J957" i="4"/>
  <c r="I957" i="4"/>
  <c r="H957" i="4"/>
  <c r="G957" i="4"/>
  <c r="J956" i="4"/>
  <c r="I956" i="4"/>
  <c r="H956" i="4"/>
  <c r="G956" i="4"/>
  <c r="J955" i="4"/>
  <c r="I955" i="4"/>
  <c r="H955" i="4"/>
  <c r="G955" i="4"/>
  <c r="J954" i="4"/>
  <c r="I954" i="4"/>
  <c r="H954" i="4"/>
  <c r="G954" i="4"/>
  <c r="J953" i="4"/>
  <c r="I953" i="4"/>
  <c r="H953" i="4"/>
  <c r="G953" i="4"/>
  <c r="J952" i="4"/>
  <c r="I952" i="4"/>
  <c r="H952" i="4"/>
  <c r="G952" i="4"/>
  <c r="J951" i="4"/>
  <c r="I951" i="4"/>
  <c r="H951" i="4"/>
  <c r="G951" i="4"/>
  <c r="J950" i="4"/>
  <c r="I950" i="4"/>
  <c r="H950" i="4"/>
  <c r="G950" i="4"/>
  <c r="J949" i="4"/>
  <c r="I949" i="4"/>
  <c r="H949" i="4"/>
  <c r="G949" i="4"/>
  <c r="J948" i="4"/>
  <c r="I948" i="4"/>
  <c r="H948" i="4"/>
  <c r="G948" i="4"/>
  <c r="J947" i="4"/>
  <c r="I947" i="4"/>
  <c r="H947" i="4"/>
  <c r="G947" i="4"/>
  <c r="J946" i="4"/>
  <c r="I946" i="4"/>
  <c r="H946" i="4"/>
  <c r="G946" i="4"/>
  <c r="J945" i="4"/>
  <c r="I945" i="4"/>
  <c r="H945" i="4"/>
  <c r="G945" i="4"/>
  <c r="J944" i="4"/>
  <c r="I944" i="4"/>
  <c r="H944" i="4"/>
  <c r="G944" i="4"/>
  <c r="J943" i="4"/>
  <c r="I943" i="4"/>
  <c r="H943" i="4"/>
  <c r="G943" i="4"/>
  <c r="J942" i="4"/>
  <c r="I942" i="4"/>
  <c r="H942" i="4"/>
  <c r="G942" i="4"/>
  <c r="J941" i="4"/>
  <c r="I941" i="4"/>
  <c r="H941" i="4"/>
  <c r="G941" i="4"/>
  <c r="J940" i="4"/>
  <c r="I940" i="4"/>
  <c r="H940" i="4"/>
  <c r="G940" i="4"/>
  <c r="J939" i="4"/>
  <c r="I939" i="4"/>
  <c r="H939" i="4"/>
  <c r="G939" i="4"/>
  <c r="J938" i="4"/>
  <c r="I938" i="4"/>
  <c r="H938" i="4"/>
  <c r="G938" i="4"/>
  <c r="J937" i="4"/>
  <c r="I937" i="4"/>
  <c r="H937" i="4"/>
  <c r="G937" i="4"/>
  <c r="J936" i="4"/>
  <c r="I936" i="4"/>
  <c r="H936" i="4"/>
  <c r="G936" i="4"/>
  <c r="J935" i="4"/>
  <c r="I935" i="4"/>
  <c r="H935" i="4"/>
  <c r="G935" i="4"/>
  <c r="J934" i="4"/>
  <c r="I934" i="4"/>
  <c r="H934" i="4"/>
  <c r="G934" i="4"/>
  <c r="J933" i="4"/>
  <c r="I933" i="4"/>
  <c r="H933" i="4"/>
  <c r="G933" i="4"/>
  <c r="J932" i="4"/>
  <c r="I932" i="4"/>
  <c r="H932" i="4"/>
  <c r="G932" i="4"/>
  <c r="J931" i="4"/>
  <c r="I931" i="4"/>
  <c r="H931" i="4"/>
  <c r="G931" i="4"/>
  <c r="J930" i="4"/>
  <c r="I930" i="4"/>
  <c r="H930" i="4"/>
  <c r="G930" i="4"/>
  <c r="J929" i="4"/>
  <c r="I929" i="4"/>
  <c r="H929" i="4"/>
  <c r="G929" i="4"/>
  <c r="J928" i="4"/>
  <c r="I928" i="4"/>
  <c r="H928" i="4"/>
  <c r="G928" i="4"/>
  <c r="J927" i="4"/>
  <c r="I927" i="4"/>
  <c r="H927" i="4"/>
  <c r="G927" i="4"/>
  <c r="J926" i="4"/>
  <c r="I926" i="4"/>
  <c r="H926" i="4"/>
  <c r="G926" i="4"/>
  <c r="J925" i="4"/>
  <c r="I925" i="4"/>
  <c r="H925" i="4"/>
  <c r="G925" i="4"/>
  <c r="J924" i="4"/>
  <c r="I924" i="4"/>
  <c r="H924" i="4"/>
  <c r="G924" i="4"/>
  <c r="J923" i="4"/>
  <c r="I923" i="4"/>
  <c r="H923" i="4"/>
  <c r="G923" i="4"/>
  <c r="J922" i="4"/>
  <c r="I922" i="4"/>
  <c r="H922" i="4"/>
  <c r="G922" i="4"/>
  <c r="J921" i="4"/>
  <c r="I921" i="4"/>
  <c r="H921" i="4"/>
  <c r="G921" i="4"/>
  <c r="J920" i="4"/>
  <c r="I920" i="4"/>
  <c r="H920" i="4"/>
  <c r="G920" i="4"/>
  <c r="J919" i="4"/>
  <c r="I919" i="4"/>
  <c r="H919" i="4"/>
  <c r="G919" i="4"/>
  <c r="J918" i="4"/>
  <c r="I918" i="4"/>
  <c r="H918" i="4"/>
  <c r="G918" i="4"/>
  <c r="J917" i="4"/>
  <c r="I917" i="4"/>
  <c r="H917" i="4"/>
  <c r="G917" i="4"/>
  <c r="J916" i="4"/>
  <c r="I916" i="4"/>
  <c r="H916" i="4"/>
  <c r="G916" i="4"/>
  <c r="J915" i="4"/>
  <c r="I915" i="4"/>
  <c r="H915" i="4"/>
  <c r="G915" i="4"/>
  <c r="J914" i="4"/>
  <c r="I914" i="4"/>
  <c r="H914" i="4"/>
  <c r="G914" i="4"/>
  <c r="J913" i="4"/>
  <c r="I913" i="4"/>
  <c r="H913" i="4"/>
  <c r="G913" i="4"/>
  <c r="J912" i="4"/>
  <c r="I912" i="4"/>
  <c r="H912" i="4"/>
  <c r="G912" i="4"/>
  <c r="J911" i="4"/>
  <c r="I911" i="4"/>
  <c r="H911" i="4"/>
  <c r="G911" i="4"/>
  <c r="J910" i="4"/>
  <c r="I910" i="4"/>
  <c r="H910" i="4"/>
  <c r="G910" i="4"/>
  <c r="J909" i="4"/>
  <c r="I909" i="4"/>
  <c r="H909" i="4"/>
  <c r="G909" i="4"/>
  <c r="J908" i="4"/>
  <c r="I908" i="4"/>
  <c r="H908" i="4"/>
  <c r="G908" i="4"/>
  <c r="J907" i="4"/>
  <c r="I907" i="4"/>
  <c r="H907" i="4"/>
  <c r="G907" i="4"/>
  <c r="J906" i="4"/>
  <c r="I906" i="4"/>
  <c r="H906" i="4"/>
  <c r="G906" i="4"/>
  <c r="J905" i="4"/>
  <c r="I905" i="4"/>
  <c r="H905" i="4"/>
  <c r="G905" i="4"/>
  <c r="J904" i="4"/>
  <c r="I904" i="4"/>
  <c r="H904" i="4"/>
  <c r="G904" i="4"/>
  <c r="J903" i="4"/>
  <c r="I903" i="4"/>
  <c r="H903" i="4"/>
  <c r="G903" i="4"/>
  <c r="J902" i="4"/>
  <c r="I902" i="4"/>
  <c r="H902" i="4"/>
  <c r="G902" i="4"/>
  <c r="J901" i="4"/>
  <c r="I901" i="4"/>
  <c r="H901" i="4"/>
  <c r="G901" i="4"/>
  <c r="J900" i="4"/>
  <c r="I900" i="4"/>
  <c r="H900" i="4"/>
  <c r="G900" i="4"/>
  <c r="J899" i="4"/>
  <c r="I899" i="4"/>
  <c r="H899" i="4"/>
  <c r="G899" i="4"/>
  <c r="J898" i="4"/>
  <c r="I898" i="4"/>
  <c r="H898" i="4"/>
  <c r="G898" i="4"/>
  <c r="J897" i="4"/>
  <c r="I897" i="4"/>
  <c r="H897" i="4"/>
  <c r="G897" i="4"/>
  <c r="J896" i="4"/>
  <c r="I896" i="4"/>
  <c r="H896" i="4"/>
  <c r="G896" i="4"/>
  <c r="J895" i="4"/>
  <c r="I895" i="4"/>
  <c r="H895" i="4"/>
  <c r="G895" i="4"/>
  <c r="J894" i="4"/>
  <c r="I894" i="4"/>
  <c r="H894" i="4"/>
  <c r="G894" i="4"/>
  <c r="J893" i="4"/>
  <c r="I893" i="4"/>
  <c r="H893" i="4"/>
  <c r="G893" i="4"/>
  <c r="J892" i="4"/>
  <c r="I892" i="4"/>
  <c r="H892" i="4"/>
  <c r="G892" i="4"/>
  <c r="J891" i="4"/>
  <c r="I891" i="4"/>
  <c r="H891" i="4"/>
  <c r="G891" i="4"/>
  <c r="J890" i="4"/>
  <c r="I890" i="4"/>
  <c r="H890" i="4"/>
  <c r="G890" i="4"/>
  <c r="J889" i="4"/>
  <c r="I889" i="4"/>
  <c r="H889" i="4"/>
  <c r="G889" i="4"/>
  <c r="J888" i="4"/>
  <c r="I888" i="4"/>
  <c r="H888" i="4"/>
  <c r="G888" i="4"/>
  <c r="J887" i="4"/>
  <c r="I887" i="4"/>
  <c r="H887" i="4"/>
  <c r="G887" i="4"/>
  <c r="J886" i="4"/>
  <c r="I886" i="4"/>
  <c r="H886" i="4"/>
  <c r="G886" i="4"/>
  <c r="J885" i="4"/>
  <c r="I885" i="4"/>
  <c r="H885" i="4"/>
  <c r="G885" i="4"/>
  <c r="J884" i="4"/>
  <c r="I884" i="4"/>
  <c r="H884" i="4"/>
  <c r="G884" i="4"/>
  <c r="J883" i="4"/>
  <c r="I883" i="4"/>
  <c r="H883" i="4"/>
  <c r="G883" i="4"/>
  <c r="J882" i="4"/>
  <c r="I882" i="4"/>
  <c r="H882" i="4"/>
  <c r="G882" i="4"/>
  <c r="J881" i="4"/>
  <c r="I881" i="4"/>
  <c r="H881" i="4"/>
  <c r="G881" i="4"/>
  <c r="J880" i="4"/>
  <c r="I880" i="4"/>
  <c r="H880" i="4"/>
  <c r="G880" i="4"/>
  <c r="J879" i="4"/>
  <c r="I879" i="4"/>
  <c r="H879" i="4"/>
  <c r="G879" i="4"/>
  <c r="J878" i="4"/>
  <c r="I878" i="4"/>
  <c r="H878" i="4"/>
  <c r="G878" i="4"/>
  <c r="J877" i="4"/>
  <c r="I877" i="4"/>
  <c r="H877" i="4"/>
  <c r="G877" i="4"/>
  <c r="J876" i="4"/>
  <c r="I876" i="4"/>
  <c r="H876" i="4"/>
  <c r="G876" i="4"/>
  <c r="J875" i="4"/>
  <c r="I875" i="4"/>
  <c r="H875" i="4"/>
  <c r="G875" i="4"/>
  <c r="J874" i="4"/>
  <c r="I874" i="4"/>
  <c r="H874" i="4"/>
  <c r="G874" i="4"/>
  <c r="J873" i="4"/>
  <c r="I873" i="4"/>
  <c r="H873" i="4"/>
  <c r="G873" i="4"/>
  <c r="J872" i="4"/>
  <c r="I872" i="4"/>
  <c r="H872" i="4"/>
  <c r="G872" i="4"/>
  <c r="J871" i="4"/>
  <c r="I871" i="4"/>
  <c r="H871" i="4"/>
  <c r="G871" i="4"/>
  <c r="J870" i="4"/>
  <c r="I870" i="4"/>
  <c r="H870" i="4"/>
  <c r="G870" i="4"/>
  <c r="J869" i="4"/>
  <c r="I869" i="4"/>
  <c r="H869" i="4"/>
  <c r="G869" i="4"/>
  <c r="J868" i="4"/>
  <c r="I868" i="4"/>
  <c r="H868" i="4"/>
  <c r="G868" i="4"/>
  <c r="J867" i="4"/>
  <c r="I867" i="4"/>
  <c r="H867" i="4"/>
  <c r="G867" i="4"/>
  <c r="J866" i="4"/>
  <c r="I866" i="4"/>
  <c r="H866" i="4"/>
  <c r="G866" i="4"/>
  <c r="J865" i="4"/>
  <c r="I865" i="4"/>
  <c r="H865" i="4"/>
  <c r="G865" i="4"/>
  <c r="J864" i="4"/>
  <c r="I864" i="4"/>
  <c r="H864" i="4"/>
  <c r="G864" i="4"/>
  <c r="J863" i="4"/>
  <c r="I863" i="4"/>
  <c r="H863" i="4"/>
  <c r="G863" i="4"/>
  <c r="J862" i="4"/>
  <c r="I862" i="4"/>
  <c r="H862" i="4"/>
  <c r="G862" i="4"/>
  <c r="J861" i="4"/>
  <c r="I861" i="4"/>
  <c r="H861" i="4"/>
  <c r="G861" i="4"/>
  <c r="J860" i="4"/>
  <c r="I860" i="4"/>
  <c r="H860" i="4"/>
  <c r="G860" i="4"/>
  <c r="J859" i="4"/>
  <c r="I859" i="4"/>
  <c r="H859" i="4"/>
  <c r="G859" i="4"/>
  <c r="J858" i="4"/>
  <c r="I858" i="4"/>
  <c r="H858" i="4"/>
  <c r="G858" i="4"/>
  <c r="J857" i="4"/>
  <c r="I857" i="4"/>
  <c r="H857" i="4"/>
  <c r="G857" i="4"/>
  <c r="J856" i="4"/>
  <c r="I856" i="4"/>
  <c r="H856" i="4"/>
  <c r="G856" i="4"/>
  <c r="J855" i="4"/>
  <c r="I855" i="4"/>
  <c r="H855" i="4"/>
  <c r="G855" i="4"/>
  <c r="J854" i="4"/>
  <c r="I854" i="4"/>
  <c r="H854" i="4"/>
  <c r="G854" i="4"/>
  <c r="J853" i="4"/>
  <c r="I853" i="4"/>
  <c r="H853" i="4"/>
  <c r="G853" i="4"/>
  <c r="J852" i="4"/>
  <c r="I852" i="4"/>
  <c r="H852" i="4"/>
  <c r="G852" i="4"/>
  <c r="J851" i="4"/>
  <c r="I851" i="4"/>
  <c r="H851" i="4"/>
  <c r="G851" i="4"/>
  <c r="J850" i="4"/>
  <c r="I850" i="4"/>
  <c r="H850" i="4"/>
  <c r="G850" i="4"/>
  <c r="J849" i="4"/>
  <c r="I849" i="4"/>
  <c r="H849" i="4"/>
  <c r="G849" i="4"/>
  <c r="J848" i="4"/>
  <c r="I848" i="4"/>
  <c r="H848" i="4"/>
  <c r="G848" i="4"/>
  <c r="J847" i="4"/>
  <c r="I847" i="4"/>
  <c r="H847" i="4"/>
  <c r="G847" i="4"/>
  <c r="J846" i="4"/>
  <c r="I846" i="4"/>
  <c r="H846" i="4"/>
  <c r="G846" i="4"/>
  <c r="J845" i="4"/>
  <c r="I845" i="4"/>
  <c r="H845" i="4"/>
  <c r="G845" i="4"/>
  <c r="J844" i="4"/>
  <c r="I844" i="4"/>
  <c r="H844" i="4"/>
  <c r="G844" i="4"/>
  <c r="J843" i="4"/>
  <c r="I843" i="4"/>
  <c r="H843" i="4"/>
  <c r="G843" i="4"/>
  <c r="J842" i="4"/>
  <c r="I842" i="4"/>
  <c r="H842" i="4"/>
  <c r="G842" i="4"/>
  <c r="J841" i="4"/>
  <c r="I841" i="4"/>
  <c r="H841" i="4"/>
  <c r="G841" i="4"/>
  <c r="J840" i="4"/>
  <c r="I840" i="4"/>
  <c r="H840" i="4"/>
  <c r="G840" i="4"/>
  <c r="J839" i="4"/>
  <c r="I839" i="4"/>
  <c r="H839" i="4"/>
  <c r="G839" i="4"/>
  <c r="J838" i="4"/>
  <c r="I838" i="4"/>
  <c r="H838" i="4"/>
  <c r="G838" i="4"/>
  <c r="J837" i="4"/>
  <c r="I837" i="4"/>
  <c r="H837" i="4"/>
  <c r="G837" i="4"/>
  <c r="J836" i="4"/>
  <c r="I836" i="4"/>
  <c r="H836" i="4"/>
  <c r="G836" i="4"/>
  <c r="J835" i="4"/>
  <c r="I835" i="4"/>
  <c r="H835" i="4"/>
  <c r="G835" i="4"/>
  <c r="J834" i="4"/>
  <c r="I834" i="4"/>
  <c r="H834" i="4"/>
  <c r="G834" i="4"/>
  <c r="J833" i="4"/>
  <c r="I833" i="4"/>
  <c r="H833" i="4"/>
  <c r="G833" i="4"/>
  <c r="J832" i="4"/>
  <c r="I832" i="4"/>
  <c r="H832" i="4"/>
  <c r="G832" i="4"/>
  <c r="J831" i="4"/>
  <c r="I831" i="4"/>
  <c r="H831" i="4"/>
  <c r="G831" i="4"/>
  <c r="J830" i="4"/>
  <c r="I830" i="4"/>
  <c r="H830" i="4"/>
  <c r="G830" i="4"/>
  <c r="J829" i="4"/>
  <c r="I829" i="4"/>
  <c r="H829" i="4"/>
  <c r="G829" i="4"/>
  <c r="J828" i="4"/>
  <c r="I828" i="4"/>
  <c r="H828" i="4"/>
  <c r="G828" i="4"/>
  <c r="J827" i="4"/>
  <c r="I827" i="4"/>
  <c r="H827" i="4"/>
  <c r="G827" i="4"/>
  <c r="J826" i="4"/>
  <c r="I826" i="4"/>
  <c r="H826" i="4"/>
  <c r="G826" i="4"/>
  <c r="J825" i="4"/>
  <c r="I825" i="4"/>
  <c r="H825" i="4"/>
  <c r="G825" i="4"/>
  <c r="J824" i="4"/>
  <c r="I824" i="4"/>
  <c r="H824" i="4"/>
  <c r="G824" i="4"/>
  <c r="J823" i="4"/>
  <c r="I823" i="4"/>
  <c r="H823" i="4"/>
  <c r="G823" i="4"/>
  <c r="J822" i="4"/>
  <c r="I822" i="4"/>
  <c r="H822" i="4"/>
  <c r="G822" i="4"/>
  <c r="J821" i="4"/>
  <c r="I821" i="4"/>
  <c r="H821" i="4"/>
  <c r="G821" i="4"/>
  <c r="J820" i="4"/>
  <c r="I820" i="4"/>
  <c r="H820" i="4"/>
  <c r="G820" i="4"/>
  <c r="J819" i="4"/>
  <c r="I819" i="4"/>
  <c r="H819" i="4"/>
  <c r="G819" i="4"/>
  <c r="J818" i="4"/>
  <c r="I818" i="4"/>
  <c r="H818" i="4"/>
  <c r="G818" i="4"/>
  <c r="J817" i="4"/>
  <c r="I817" i="4"/>
  <c r="H817" i="4"/>
  <c r="G817" i="4"/>
  <c r="J816" i="4"/>
  <c r="I816" i="4"/>
  <c r="H816" i="4"/>
  <c r="G816" i="4"/>
  <c r="J815" i="4"/>
  <c r="I815" i="4"/>
  <c r="H815" i="4"/>
  <c r="G815" i="4"/>
  <c r="J814" i="4"/>
  <c r="I814" i="4"/>
  <c r="H814" i="4"/>
  <c r="G814" i="4"/>
  <c r="J813" i="4"/>
  <c r="I813" i="4"/>
  <c r="H813" i="4"/>
  <c r="G813" i="4"/>
  <c r="J812" i="4"/>
  <c r="I812" i="4"/>
  <c r="H812" i="4"/>
  <c r="G812" i="4"/>
  <c r="J811" i="4"/>
  <c r="I811" i="4"/>
  <c r="H811" i="4"/>
  <c r="G811" i="4"/>
  <c r="J810" i="4"/>
  <c r="I810" i="4"/>
  <c r="H810" i="4"/>
  <c r="G810" i="4"/>
  <c r="J809" i="4"/>
  <c r="I809" i="4"/>
  <c r="H809" i="4"/>
  <c r="G809" i="4"/>
  <c r="J808" i="4"/>
  <c r="I808" i="4"/>
  <c r="H808" i="4"/>
  <c r="G808" i="4"/>
  <c r="J807" i="4"/>
  <c r="I807" i="4"/>
  <c r="H807" i="4"/>
  <c r="G807" i="4"/>
  <c r="J806" i="4"/>
  <c r="I806" i="4"/>
  <c r="H806" i="4"/>
  <c r="G806" i="4"/>
  <c r="J805" i="4"/>
  <c r="I805" i="4"/>
  <c r="H805" i="4"/>
  <c r="G805" i="4"/>
  <c r="J804" i="4"/>
  <c r="I804" i="4"/>
  <c r="H804" i="4"/>
  <c r="G804" i="4"/>
  <c r="J803" i="4"/>
  <c r="I803" i="4"/>
  <c r="H803" i="4"/>
  <c r="G803" i="4"/>
  <c r="J802" i="4"/>
  <c r="I802" i="4"/>
  <c r="H802" i="4"/>
  <c r="G802" i="4"/>
  <c r="J801" i="4"/>
  <c r="I801" i="4"/>
  <c r="H801" i="4"/>
  <c r="G801" i="4"/>
  <c r="J800" i="4"/>
  <c r="I800" i="4"/>
  <c r="H800" i="4"/>
  <c r="G800" i="4"/>
  <c r="J799" i="4"/>
  <c r="I799" i="4"/>
  <c r="H799" i="4"/>
  <c r="G799" i="4"/>
  <c r="J798" i="4"/>
  <c r="I798" i="4"/>
  <c r="H798" i="4"/>
  <c r="G798" i="4"/>
  <c r="J797" i="4"/>
  <c r="I797" i="4"/>
  <c r="H797" i="4"/>
  <c r="G797" i="4"/>
  <c r="J796" i="4"/>
  <c r="I796" i="4"/>
  <c r="H796" i="4"/>
  <c r="G796" i="4"/>
  <c r="J795" i="4"/>
  <c r="I795" i="4"/>
  <c r="H795" i="4"/>
  <c r="G795" i="4"/>
  <c r="J794" i="4"/>
  <c r="I794" i="4"/>
  <c r="H794" i="4"/>
  <c r="G794" i="4"/>
  <c r="J793" i="4"/>
  <c r="I793" i="4"/>
  <c r="H793" i="4"/>
  <c r="G793" i="4"/>
  <c r="J792" i="4"/>
  <c r="I792" i="4"/>
  <c r="H792" i="4"/>
  <c r="G792" i="4"/>
  <c r="J791" i="4"/>
  <c r="I791" i="4"/>
  <c r="H791" i="4"/>
  <c r="G791" i="4"/>
  <c r="J790" i="4"/>
  <c r="I790" i="4"/>
  <c r="H790" i="4"/>
  <c r="G790" i="4"/>
  <c r="J789" i="4"/>
  <c r="I789" i="4"/>
  <c r="H789" i="4"/>
  <c r="G789" i="4"/>
  <c r="J788" i="4"/>
  <c r="I788" i="4"/>
  <c r="H788" i="4"/>
  <c r="G788" i="4"/>
  <c r="J787" i="4"/>
  <c r="I787" i="4"/>
  <c r="H787" i="4"/>
  <c r="G787" i="4"/>
  <c r="J786" i="4"/>
  <c r="I786" i="4"/>
  <c r="H786" i="4"/>
  <c r="G786" i="4"/>
  <c r="J785" i="4"/>
  <c r="I785" i="4"/>
  <c r="H785" i="4"/>
  <c r="G785" i="4"/>
  <c r="J784" i="4"/>
  <c r="I784" i="4"/>
  <c r="H784" i="4"/>
  <c r="G784" i="4"/>
  <c r="J783" i="4"/>
  <c r="I783" i="4"/>
  <c r="H783" i="4"/>
  <c r="G783" i="4"/>
  <c r="J782" i="4"/>
  <c r="I782" i="4"/>
  <c r="H782" i="4"/>
  <c r="G782" i="4"/>
  <c r="J781" i="4"/>
  <c r="I781" i="4"/>
  <c r="H781" i="4"/>
  <c r="G781" i="4"/>
  <c r="J780" i="4"/>
  <c r="I780" i="4"/>
  <c r="H780" i="4"/>
  <c r="G780" i="4"/>
  <c r="J779" i="4"/>
  <c r="I779" i="4"/>
  <c r="H779" i="4"/>
  <c r="G779" i="4"/>
  <c r="J778" i="4"/>
  <c r="I778" i="4"/>
  <c r="H778" i="4"/>
  <c r="G778" i="4"/>
  <c r="J777" i="4"/>
  <c r="I777" i="4"/>
  <c r="H777" i="4"/>
  <c r="G777" i="4"/>
  <c r="J776" i="4"/>
  <c r="I776" i="4"/>
  <c r="H776" i="4"/>
  <c r="G776" i="4"/>
  <c r="J775" i="4"/>
  <c r="I775" i="4"/>
  <c r="H775" i="4"/>
  <c r="G775" i="4"/>
  <c r="J774" i="4"/>
  <c r="I774" i="4"/>
  <c r="H774" i="4"/>
  <c r="G774" i="4"/>
  <c r="J773" i="4"/>
  <c r="I773" i="4"/>
  <c r="H773" i="4"/>
  <c r="G773" i="4"/>
  <c r="J772" i="4"/>
  <c r="I772" i="4"/>
  <c r="H772" i="4"/>
  <c r="G772" i="4"/>
  <c r="J771" i="4"/>
  <c r="I771" i="4"/>
  <c r="H771" i="4"/>
  <c r="G771" i="4"/>
  <c r="J770" i="4"/>
  <c r="I770" i="4"/>
  <c r="H770" i="4"/>
  <c r="G770" i="4"/>
  <c r="J769" i="4"/>
  <c r="I769" i="4"/>
  <c r="H769" i="4"/>
  <c r="G769" i="4"/>
  <c r="J768" i="4"/>
  <c r="I768" i="4"/>
  <c r="H768" i="4"/>
  <c r="G768" i="4"/>
  <c r="J767" i="4"/>
  <c r="I767" i="4"/>
  <c r="H767" i="4"/>
  <c r="G767" i="4"/>
  <c r="J766" i="4"/>
  <c r="I766" i="4"/>
  <c r="H766" i="4"/>
  <c r="G766" i="4"/>
  <c r="J765" i="4"/>
  <c r="I765" i="4"/>
  <c r="H765" i="4"/>
  <c r="G765" i="4"/>
  <c r="J764" i="4"/>
  <c r="I764" i="4"/>
  <c r="H764" i="4"/>
  <c r="G764" i="4"/>
  <c r="J763" i="4"/>
  <c r="I763" i="4"/>
  <c r="H763" i="4"/>
  <c r="G763" i="4"/>
  <c r="J762" i="4"/>
  <c r="I762" i="4"/>
  <c r="H762" i="4"/>
  <c r="G762" i="4"/>
  <c r="J761" i="4"/>
  <c r="I761" i="4"/>
  <c r="H761" i="4"/>
  <c r="G761" i="4"/>
  <c r="J760" i="4"/>
  <c r="I760" i="4"/>
  <c r="H760" i="4"/>
  <c r="G760" i="4"/>
  <c r="J759" i="4"/>
  <c r="I759" i="4"/>
  <c r="H759" i="4"/>
  <c r="G759" i="4"/>
  <c r="J758" i="4"/>
  <c r="I758" i="4"/>
  <c r="H758" i="4"/>
  <c r="G758" i="4"/>
  <c r="J757" i="4"/>
  <c r="I757" i="4"/>
  <c r="H757" i="4"/>
  <c r="G757" i="4"/>
  <c r="J756" i="4"/>
  <c r="I756" i="4"/>
  <c r="H756" i="4"/>
  <c r="G756" i="4"/>
  <c r="J755" i="4"/>
  <c r="I755" i="4"/>
  <c r="H755" i="4"/>
  <c r="G755" i="4"/>
  <c r="J754" i="4"/>
  <c r="I754" i="4"/>
  <c r="H754" i="4"/>
  <c r="G754" i="4"/>
  <c r="J753" i="4"/>
  <c r="I753" i="4"/>
  <c r="H753" i="4"/>
  <c r="G753" i="4"/>
  <c r="J752" i="4"/>
  <c r="I752" i="4"/>
  <c r="H752" i="4"/>
  <c r="G752" i="4"/>
  <c r="J751" i="4"/>
  <c r="I751" i="4"/>
  <c r="H751" i="4"/>
  <c r="G751" i="4"/>
  <c r="J750" i="4"/>
  <c r="I750" i="4"/>
  <c r="H750" i="4"/>
  <c r="G750" i="4"/>
  <c r="J749" i="4"/>
  <c r="I749" i="4"/>
  <c r="H749" i="4"/>
  <c r="G749" i="4"/>
  <c r="J748" i="4"/>
  <c r="I748" i="4"/>
  <c r="H748" i="4"/>
  <c r="G748" i="4"/>
  <c r="J747" i="4"/>
  <c r="I747" i="4"/>
  <c r="H747" i="4"/>
  <c r="G747" i="4"/>
  <c r="J746" i="4"/>
  <c r="I746" i="4"/>
  <c r="H746" i="4"/>
  <c r="G746" i="4"/>
  <c r="J745" i="4"/>
  <c r="I745" i="4"/>
  <c r="H745" i="4"/>
  <c r="G745" i="4"/>
  <c r="J744" i="4"/>
  <c r="I744" i="4"/>
  <c r="H744" i="4"/>
  <c r="G744" i="4"/>
  <c r="J743" i="4"/>
  <c r="I743" i="4"/>
  <c r="H743" i="4"/>
  <c r="G743" i="4"/>
  <c r="J742" i="4"/>
  <c r="I742" i="4"/>
  <c r="H742" i="4"/>
  <c r="G742" i="4"/>
  <c r="J741" i="4"/>
  <c r="I741" i="4"/>
  <c r="H741" i="4"/>
  <c r="G741" i="4"/>
  <c r="J740" i="4"/>
  <c r="I740" i="4"/>
  <c r="H740" i="4"/>
  <c r="G740" i="4"/>
  <c r="J739" i="4"/>
  <c r="I739" i="4"/>
  <c r="H739" i="4"/>
  <c r="G739" i="4"/>
  <c r="J738" i="4"/>
  <c r="I738" i="4"/>
  <c r="H738" i="4"/>
  <c r="G738" i="4"/>
  <c r="J737" i="4"/>
  <c r="I737" i="4"/>
  <c r="H737" i="4"/>
  <c r="G737" i="4"/>
  <c r="J736" i="4"/>
  <c r="I736" i="4"/>
  <c r="H736" i="4"/>
  <c r="G736" i="4"/>
  <c r="J735" i="4"/>
  <c r="I735" i="4"/>
  <c r="H735" i="4"/>
  <c r="G735" i="4"/>
  <c r="J734" i="4"/>
  <c r="I734" i="4"/>
  <c r="H734" i="4"/>
  <c r="G734" i="4"/>
  <c r="J733" i="4"/>
  <c r="I733" i="4"/>
  <c r="H733" i="4"/>
  <c r="G733" i="4"/>
  <c r="J732" i="4"/>
  <c r="I732" i="4"/>
  <c r="H732" i="4"/>
  <c r="G732" i="4"/>
  <c r="J731" i="4"/>
  <c r="I731" i="4"/>
  <c r="H731" i="4"/>
  <c r="G731" i="4"/>
  <c r="J730" i="4"/>
  <c r="I730" i="4"/>
  <c r="H730" i="4"/>
  <c r="G730" i="4"/>
  <c r="J729" i="4"/>
  <c r="I729" i="4"/>
  <c r="H729" i="4"/>
  <c r="G729" i="4"/>
  <c r="J728" i="4"/>
  <c r="I728" i="4"/>
  <c r="H728" i="4"/>
  <c r="G728" i="4"/>
  <c r="J727" i="4"/>
  <c r="I727" i="4"/>
  <c r="H727" i="4"/>
  <c r="G727" i="4"/>
  <c r="J726" i="4"/>
  <c r="I726" i="4"/>
  <c r="H726" i="4"/>
  <c r="G726" i="4"/>
  <c r="J725" i="4"/>
  <c r="I725" i="4"/>
  <c r="H725" i="4"/>
  <c r="G725" i="4"/>
  <c r="J724" i="4"/>
  <c r="I724" i="4"/>
  <c r="H724" i="4"/>
  <c r="G724" i="4"/>
  <c r="J723" i="4"/>
  <c r="I723" i="4"/>
  <c r="H723" i="4"/>
  <c r="G723" i="4"/>
  <c r="J722" i="4"/>
  <c r="I722" i="4"/>
  <c r="H722" i="4"/>
  <c r="G722" i="4"/>
  <c r="J721" i="4"/>
  <c r="I721" i="4"/>
  <c r="H721" i="4"/>
  <c r="G721" i="4"/>
  <c r="J720" i="4"/>
  <c r="I720" i="4"/>
  <c r="H720" i="4"/>
  <c r="G720" i="4"/>
  <c r="J719" i="4"/>
  <c r="I719" i="4"/>
  <c r="H719" i="4"/>
  <c r="G719" i="4"/>
  <c r="J718" i="4"/>
  <c r="I718" i="4"/>
  <c r="H718" i="4"/>
  <c r="G718" i="4"/>
  <c r="J717" i="4"/>
  <c r="I717" i="4"/>
  <c r="H717" i="4"/>
  <c r="G717" i="4"/>
  <c r="J716" i="4"/>
  <c r="I716" i="4"/>
  <c r="H716" i="4"/>
  <c r="G716" i="4"/>
  <c r="J715" i="4"/>
  <c r="I715" i="4"/>
  <c r="H715" i="4"/>
  <c r="G715" i="4"/>
  <c r="J714" i="4"/>
  <c r="I714" i="4"/>
  <c r="H714" i="4"/>
  <c r="G714" i="4"/>
  <c r="J713" i="4"/>
  <c r="I713" i="4"/>
  <c r="H713" i="4"/>
  <c r="G713" i="4"/>
  <c r="J712" i="4"/>
  <c r="I712" i="4"/>
  <c r="H712" i="4"/>
  <c r="G712" i="4"/>
  <c r="J711" i="4"/>
  <c r="I711" i="4"/>
  <c r="H711" i="4"/>
  <c r="G711" i="4"/>
  <c r="J710" i="4"/>
  <c r="I710" i="4"/>
  <c r="H710" i="4"/>
  <c r="G710" i="4"/>
  <c r="J709" i="4"/>
  <c r="I709" i="4"/>
  <c r="H709" i="4"/>
  <c r="G709" i="4"/>
  <c r="J708" i="4"/>
  <c r="I708" i="4"/>
  <c r="H708" i="4"/>
  <c r="G708" i="4"/>
  <c r="J707" i="4"/>
  <c r="I707" i="4"/>
  <c r="H707" i="4"/>
  <c r="G707" i="4"/>
  <c r="J706" i="4"/>
  <c r="I706" i="4"/>
  <c r="H706" i="4"/>
  <c r="G706" i="4"/>
  <c r="J705" i="4"/>
  <c r="I705" i="4"/>
  <c r="H705" i="4"/>
  <c r="G705" i="4"/>
  <c r="J704" i="4"/>
  <c r="I704" i="4"/>
  <c r="H704" i="4"/>
  <c r="G704" i="4"/>
  <c r="J703" i="4"/>
  <c r="I703" i="4"/>
  <c r="H703" i="4"/>
  <c r="G703" i="4"/>
  <c r="J702" i="4"/>
  <c r="I702" i="4"/>
  <c r="H702" i="4"/>
  <c r="G702" i="4"/>
  <c r="J701" i="4"/>
  <c r="I701" i="4"/>
  <c r="H701" i="4"/>
  <c r="G701" i="4"/>
  <c r="J700" i="4"/>
  <c r="I700" i="4"/>
  <c r="H700" i="4"/>
  <c r="G700" i="4"/>
  <c r="J699" i="4"/>
  <c r="I699" i="4"/>
  <c r="H699" i="4"/>
  <c r="G699" i="4"/>
  <c r="J698" i="4"/>
  <c r="I698" i="4"/>
  <c r="H698" i="4"/>
  <c r="G698" i="4"/>
  <c r="J697" i="4"/>
  <c r="I697" i="4"/>
  <c r="H697" i="4"/>
  <c r="G697" i="4"/>
  <c r="J696" i="4"/>
  <c r="I696" i="4"/>
  <c r="H696" i="4"/>
  <c r="G696" i="4"/>
  <c r="J695" i="4"/>
  <c r="I695" i="4"/>
  <c r="H695" i="4"/>
  <c r="G695" i="4"/>
  <c r="J694" i="4"/>
  <c r="I694" i="4"/>
  <c r="H694" i="4"/>
  <c r="G694" i="4"/>
  <c r="J693" i="4"/>
  <c r="I693" i="4"/>
  <c r="H693" i="4"/>
  <c r="G693" i="4"/>
  <c r="J692" i="4"/>
  <c r="I692" i="4"/>
  <c r="H692" i="4"/>
  <c r="G692" i="4"/>
  <c r="J691" i="4"/>
  <c r="I691" i="4"/>
  <c r="H691" i="4"/>
  <c r="G691" i="4"/>
  <c r="J690" i="4"/>
  <c r="I690" i="4"/>
  <c r="H690" i="4"/>
  <c r="G690" i="4"/>
  <c r="J689" i="4"/>
  <c r="I689" i="4"/>
  <c r="H689" i="4"/>
  <c r="G689" i="4"/>
  <c r="J688" i="4"/>
  <c r="I688" i="4"/>
  <c r="H688" i="4"/>
  <c r="G688" i="4"/>
  <c r="J687" i="4"/>
  <c r="I687" i="4"/>
  <c r="H687" i="4"/>
  <c r="G687" i="4"/>
  <c r="J686" i="4"/>
  <c r="I686" i="4"/>
  <c r="H686" i="4"/>
  <c r="G686" i="4"/>
  <c r="J685" i="4"/>
  <c r="I685" i="4"/>
  <c r="H685" i="4"/>
  <c r="G685" i="4"/>
  <c r="J684" i="4"/>
  <c r="I684" i="4"/>
  <c r="H684" i="4"/>
  <c r="G684" i="4"/>
  <c r="J683" i="4"/>
  <c r="I683" i="4"/>
  <c r="H683" i="4"/>
  <c r="G683" i="4"/>
  <c r="J682" i="4"/>
  <c r="I682" i="4"/>
  <c r="H682" i="4"/>
  <c r="G682" i="4"/>
  <c r="J681" i="4"/>
  <c r="I681" i="4"/>
  <c r="H681" i="4"/>
  <c r="G681" i="4"/>
  <c r="J680" i="4"/>
  <c r="I680" i="4"/>
  <c r="H680" i="4"/>
  <c r="G680" i="4"/>
  <c r="J679" i="4"/>
  <c r="I679" i="4"/>
  <c r="H679" i="4"/>
  <c r="G679" i="4"/>
  <c r="J678" i="4"/>
  <c r="I678" i="4"/>
  <c r="H678" i="4"/>
  <c r="G678" i="4"/>
  <c r="J677" i="4"/>
  <c r="I677" i="4"/>
  <c r="H677" i="4"/>
  <c r="G677" i="4"/>
  <c r="J676" i="4"/>
  <c r="I676" i="4"/>
  <c r="H676" i="4"/>
  <c r="G676" i="4"/>
  <c r="J675" i="4"/>
  <c r="I675" i="4"/>
  <c r="H675" i="4"/>
  <c r="G675" i="4"/>
  <c r="J674" i="4"/>
  <c r="I674" i="4"/>
  <c r="H674" i="4"/>
  <c r="G674" i="4"/>
  <c r="J673" i="4"/>
  <c r="I673" i="4"/>
  <c r="H673" i="4"/>
  <c r="G673" i="4"/>
  <c r="J672" i="4"/>
  <c r="I672" i="4"/>
  <c r="H672" i="4"/>
  <c r="G672" i="4"/>
  <c r="J671" i="4"/>
  <c r="I671" i="4"/>
  <c r="H671" i="4"/>
  <c r="G671" i="4"/>
  <c r="J670" i="4"/>
  <c r="I670" i="4"/>
  <c r="H670" i="4"/>
  <c r="G670" i="4"/>
  <c r="J669" i="4"/>
  <c r="I669" i="4"/>
  <c r="H669" i="4"/>
  <c r="G669" i="4"/>
  <c r="J668" i="4"/>
  <c r="I668" i="4"/>
  <c r="H668" i="4"/>
  <c r="G668" i="4"/>
  <c r="J667" i="4"/>
  <c r="I667" i="4"/>
  <c r="H667" i="4"/>
  <c r="G667" i="4"/>
  <c r="J666" i="4"/>
  <c r="I666" i="4"/>
  <c r="H666" i="4"/>
  <c r="G666" i="4"/>
  <c r="J665" i="4"/>
  <c r="I665" i="4"/>
  <c r="H665" i="4"/>
  <c r="G665" i="4"/>
  <c r="J664" i="4"/>
  <c r="I664" i="4"/>
  <c r="H664" i="4"/>
  <c r="G664" i="4"/>
  <c r="J663" i="4"/>
  <c r="I663" i="4"/>
  <c r="H663" i="4"/>
  <c r="G663" i="4"/>
  <c r="J662" i="4"/>
  <c r="I662" i="4"/>
  <c r="H662" i="4"/>
  <c r="G662" i="4"/>
  <c r="J661" i="4"/>
  <c r="I661" i="4"/>
  <c r="H661" i="4"/>
  <c r="G661" i="4"/>
  <c r="J660" i="4"/>
  <c r="I660" i="4"/>
  <c r="H660" i="4"/>
  <c r="G660" i="4"/>
  <c r="J659" i="4"/>
  <c r="I659" i="4"/>
  <c r="H659" i="4"/>
  <c r="G659" i="4"/>
  <c r="J658" i="4"/>
  <c r="I658" i="4"/>
  <c r="H658" i="4"/>
  <c r="G658" i="4"/>
  <c r="J657" i="4"/>
  <c r="I657" i="4"/>
  <c r="H657" i="4"/>
  <c r="G657" i="4"/>
  <c r="J656" i="4"/>
  <c r="I656" i="4"/>
  <c r="H656" i="4"/>
  <c r="G656" i="4"/>
  <c r="J655" i="4"/>
  <c r="I655" i="4"/>
  <c r="H655" i="4"/>
  <c r="G655" i="4"/>
  <c r="J654" i="4"/>
  <c r="I654" i="4"/>
  <c r="H654" i="4"/>
  <c r="G654" i="4"/>
  <c r="J653" i="4"/>
  <c r="I653" i="4"/>
  <c r="H653" i="4"/>
  <c r="G653" i="4"/>
  <c r="J652" i="4"/>
  <c r="I652" i="4"/>
  <c r="H652" i="4"/>
  <c r="G652" i="4"/>
  <c r="J651" i="4"/>
  <c r="I651" i="4"/>
  <c r="H651" i="4"/>
  <c r="G651" i="4"/>
  <c r="J650" i="4"/>
  <c r="I650" i="4"/>
  <c r="H650" i="4"/>
  <c r="G650" i="4"/>
  <c r="J649" i="4"/>
  <c r="I649" i="4"/>
  <c r="H649" i="4"/>
  <c r="G649" i="4"/>
  <c r="J648" i="4"/>
  <c r="I648" i="4"/>
  <c r="H648" i="4"/>
  <c r="G648" i="4"/>
  <c r="J647" i="4"/>
  <c r="I647" i="4"/>
  <c r="H647" i="4"/>
  <c r="G647" i="4"/>
  <c r="J646" i="4"/>
  <c r="I646" i="4"/>
  <c r="H646" i="4"/>
  <c r="G646" i="4"/>
  <c r="J645" i="4"/>
  <c r="I645" i="4"/>
  <c r="H645" i="4"/>
  <c r="G645" i="4"/>
  <c r="J644" i="4"/>
  <c r="I644" i="4"/>
  <c r="H644" i="4"/>
  <c r="G644" i="4"/>
  <c r="J643" i="4"/>
  <c r="I643" i="4"/>
  <c r="H643" i="4"/>
  <c r="G643" i="4"/>
  <c r="J642" i="4"/>
  <c r="I642" i="4"/>
  <c r="H642" i="4"/>
  <c r="G642" i="4"/>
  <c r="J641" i="4"/>
  <c r="I641" i="4"/>
  <c r="H641" i="4"/>
  <c r="G641" i="4"/>
  <c r="J640" i="4"/>
  <c r="I640" i="4"/>
  <c r="H640" i="4"/>
  <c r="G640" i="4"/>
  <c r="J639" i="4"/>
  <c r="I639" i="4"/>
  <c r="H639" i="4"/>
  <c r="G639" i="4"/>
  <c r="J638" i="4"/>
  <c r="I638" i="4"/>
  <c r="H638" i="4"/>
  <c r="G638" i="4"/>
  <c r="J637" i="4"/>
  <c r="I637" i="4"/>
  <c r="H637" i="4"/>
  <c r="G637" i="4"/>
  <c r="J636" i="4"/>
  <c r="I636" i="4"/>
  <c r="H636" i="4"/>
  <c r="G636" i="4"/>
  <c r="J635" i="4"/>
  <c r="I635" i="4"/>
  <c r="H635" i="4"/>
  <c r="G635" i="4"/>
  <c r="J634" i="4"/>
  <c r="I634" i="4"/>
  <c r="H634" i="4"/>
  <c r="G634" i="4"/>
  <c r="J633" i="4"/>
  <c r="I633" i="4"/>
  <c r="H633" i="4"/>
  <c r="G633" i="4"/>
  <c r="J632" i="4"/>
  <c r="I632" i="4"/>
  <c r="H632" i="4"/>
  <c r="G632" i="4"/>
  <c r="J631" i="4"/>
  <c r="I631" i="4"/>
  <c r="H631" i="4"/>
  <c r="G631" i="4"/>
  <c r="J630" i="4"/>
  <c r="I630" i="4"/>
  <c r="H630" i="4"/>
  <c r="G630" i="4"/>
  <c r="J629" i="4"/>
  <c r="I629" i="4"/>
  <c r="H629" i="4"/>
  <c r="G629" i="4"/>
  <c r="J628" i="4"/>
  <c r="I628" i="4"/>
  <c r="H628" i="4"/>
  <c r="G628" i="4"/>
  <c r="J627" i="4"/>
  <c r="I627" i="4"/>
  <c r="H627" i="4"/>
  <c r="G627" i="4"/>
  <c r="J626" i="4"/>
  <c r="I626" i="4"/>
  <c r="H626" i="4"/>
  <c r="G626" i="4"/>
  <c r="J625" i="4"/>
  <c r="I625" i="4"/>
  <c r="H625" i="4"/>
  <c r="G625" i="4"/>
  <c r="J624" i="4"/>
  <c r="I624" i="4"/>
  <c r="H624" i="4"/>
  <c r="G624" i="4"/>
  <c r="J623" i="4"/>
  <c r="I623" i="4"/>
  <c r="H623" i="4"/>
  <c r="G623" i="4"/>
  <c r="J622" i="4"/>
  <c r="I622" i="4"/>
  <c r="H622" i="4"/>
  <c r="G622" i="4"/>
  <c r="J621" i="4"/>
  <c r="I621" i="4"/>
  <c r="H621" i="4"/>
  <c r="G621" i="4"/>
  <c r="J620" i="4"/>
  <c r="I620" i="4"/>
  <c r="H620" i="4"/>
  <c r="G620" i="4"/>
  <c r="J619" i="4"/>
  <c r="I619" i="4"/>
  <c r="H619" i="4"/>
  <c r="G619" i="4"/>
  <c r="J618" i="4"/>
  <c r="I618" i="4"/>
  <c r="H618" i="4"/>
  <c r="G618" i="4"/>
  <c r="J617" i="4"/>
  <c r="I617" i="4"/>
  <c r="H617" i="4"/>
  <c r="G617" i="4"/>
  <c r="J616" i="4"/>
  <c r="I616" i="4"/>
  <c r="H616" i="4"/>
  <c r="G616" i="4"/>
  <c r="J615" i="4"/>
  <c r="I615" i="4"/>
  <c r="H615" i="4"/>
  <c r="G615" i="4"/>
  <c r="J614" i="4"/>
  <c r="I614" i="4"/>
  <c r="H614" i="4"/>
  <c r="G614" i="4"/>
  <c r="J613" i="4"/>
  <c r="I613" i="4"/>
  <c r="H613" i="4"/>
  <c r="G613" i="4"/>
  <c r="J612" i="4"/>
  <c r="I612" i="4"/>
  <c r="H612" i="4"/>
  <c r="G612" i="4"/>
  <c r="J611" i="4"/>
  <c r="I611" i="4"/>
  <c r="H611" i="4"/>
  <c r="G611" i="4"/>
  <c r="J610" i="4"/>
  <c r="I610" i="4"/>
  <c r="H610" i="4"/>
  <c r="G610" i="4"/>
  <c r="J609" i="4"/>
  <c r="I609" i="4"/>
  <c r="H609" i="4"/>
  <c r="G609" i="4"/>
  <c r="J608" i="4"/>
  <c r="I608" i="4"/>
  <c r="H608" i="4"/>
  <c r="G608" i="4"/>
  <c r="J607" i="4"/>
  <c r="I607" i="4"/>
  <c r="H607" i="4"/>
  <c r="G607" i="4"/>
  <c r="J606" i="4"/>
  <c r="I606" i="4"/>
  <c r="H606" i="4"/>
  <c r="G606" i="4"/>
  <c r="J605" i="4"/>
  <c r="I605" i="4"/>
  <c r="H605" i="4"/>
  <c r="G605" i="4"/>
  <c r="J604" i="4"/>
  <c r="I604" i="4"/>
  <c r="H604" i="4"/>
  <c r="G604" i="4"/>
  <c r="J603" i="4"/>
  <c r="I603" i="4"/>
  <c r="H603" i="4"/>
  <c r="G603" i="4"/>
  <c r="J602" i="4"/>
  <c r="I602" i="4"/>
  <c r="H602" i="4"/>
  <c r="G602" i="4"/>
  <c r="J601" i="4"/>
  <c r="I601" i="4"/>
  <c r="H601" i="4"/>
  <c r="G601" i="4"/>
  <c r="J600" i="4"/>
  <c r="I600" i="4"/>
  <c r="H600" i="4"/>
  <c r="G600" i="4"/>
  <c r="J599" i="4"/>
  <c r="I599" i="4"/>
  <c r="H599" i="4"/>
  <c r="G599" i="4"/>
  <c r="J598" i="4"/>
  <c r="I598" i="4"/>
  <c r="H598" i="4"/>
  <c r="G598" i="4"/>
  <c r="J597" i="4"/>
  <c r="I597" i="4"/>
  <c r="H597" i="4"/>
  <c r="G597" i="4"/>
  <c r="J596" i="4"/>
  <c r="I596" i="4"/>
  <c r="H596" i="4"/>
  <c r="G596" i="4"/>
  <c r="J595" i="4"/>
  <c r="I595" i="4"/>
  <c r="H595" i="4"/>
  <c r="G595" i="4"/>
  <c r="J594" i="4"/>
  <c r="I594" i="4"/>
  <c r="H594" i="4"/>
  <c r="G594" i="4"/>
  <c r="J593" i="4"/>
  <c r="I593" i="4"/>
  <c r="H593" i="4"/>
  <c r="G593" i="4"/>
  <c r="J592" i="4"/>
  <c r="I592" i="4"/>
  <c r="H592" i="4"/>
  <c r="G592" i="4"/>
  <c r="J591" i="4"/>
  <c r="I591" i="4"/>
  <c r="H591" i="4"/>
  <c r="G591" i="4"/>
  <c r="J590" i="4"/>
  <c r="I590" i="4"/>
  <c r="H590" i="4"/>
  <c r="G590" i="4"/>
  <c r="J589" i="4"/>
  <c r="I589" i="4"/>
  <c r="H589" i="4"/>
  <c r="G589" i="4"/>
  <c r="J588" i="4"/>
  <c r="I588" i="4"/>
  <c r="H588" i="4"/>
  <c r="G588" i="4"/>
  <c r="J587" i="4"/>
  <c r="I587" i="4"/>
  <c r="H587" i="4"/>
  <c r="G587" i="4"/>
  <c r="J586" i="4"/>
  <c r="I586" i="4"/>
  <c r="H586" i="4"/>
  <c r="G586" i="4"/>
  <c r="J585" i="4"/>
  <c r="I585" i="4"/>
  <c r="H585" i="4"/>
  <c r="G585" i="4"/>
  <c r="J584" i="4"/>
  <c r="I584" i="4"/>
  <c r="H584" i="4"/>
  <c r="G584" i="4"/>
  <c r="J583" i="4"/>
  <c r="I583" i="4"/>
  <c r="H583" i="4"/>
  <c r="G583" i="4"/>
  <c r="J582" i="4"/>
  <c r="I582" i="4"/>
  <c r="H582" i="4"/>
  <c r="G582" i="4"/>
  <c r="J581" i="4"/>
  <c r="I581" i="4"/>
  <c r="H581" i="4"/>
  <c r="G581" i="4"/>
  <c r="J580" i="4"/>
  <c r="I580" i="4"/>
  <c r="H580" i="4"/>
  <c r="G580" i="4"/>
  <c r="J579" i="4"/>
  <c r="I579" i="4"/>
  <c r="H579" i="4"/>
  <c r="G579" i="4"/>
  <c r="J578" i="4"/>
  <c r="I578" i="4"/>
  <c r="H578" i="4"/>
  <c r="G578" i="4"/>
  <c r="J577" i="4"/>
  <c r="I577" i="4"/>
  <c r="H577" i="4"/>
  <c r="G577" i="4"/>
  <c r="J576" i="4"/>
  <c r="I576" i="4"/>
  <c r="H576" i="4"/>
  <c r="G576" i="4"/>
  <c r="J575" i="4"/>
  <c r="I575" i="4"/>
  <c r="H575" i="4"/>
  <c r="G575" i="4"/>
  <c r="J574" i="4"/>
  <c r="I574" i="4"/>
  <c r="H574" i="4"/>
  <c r="G574" i="4"/>
  <c r="J573" i="4"/>
  <c r="I573" i="4"/>
  <c r="H573" i="4"/>
  <c r="G573" i="4"/>
  <c r="J572" i="4"/>
  <c r="I572" i="4"/>
  <c r="H572" i="4"/>
  <c r="G572" i="4"/>
  <c r="J571" i="4"/>
  <c r="I571" i="4"/>
  <c r="H571" i="4"/>
  <c r="G571" i="4"/>
  <c r="J570" i="4"/>
  <c r="I570" i="4"/>
  <c r="H570" i="4"/>
  <c r="G570" i="4"/>
  <c r="J569" i="4"/>
  <c r="I569" i="4"/>
  <c r="H569" i="4"/>
  <c r="G569" i="4"/>
  <c r="J568" i="4"/>
  <c r="I568" i="4"/>
  <c r="H568" i="4"/>
  <c r="G568" i="4"/>
  <c r="J567" i="4"/>
  <c r="I567" i="4"/>
  <c r="H567" i="4"/>
  <c r="G567" i="4"/>
  <c r="J566" i="4"/>
  <c r="I566" i="4"/>
  <c r="H566" i="4"/>
  <c r="G566" i="4"/>
  <c r="J565" i="4"/>
  <c r="I565" i="4"/>
  <c r="H565" i="4"/>
  <c r="G565" i="4"/>
  <c r="J564" i="4"/>
  <c r="I564" i="4"/>
  <c r="H564" i="4"/>
  <c r="G564" i="4"/>
  <c r="J563" i="4"/>
  <c r="I563" i="4"/>
  <c r="H563" i="4"/>
  <c r="G563" i="4"/>
  <c r="J562" i="4"/>
  <c r="I562" i="4"/>
  <c r="H562" i="4"/>
  <c r="G562" i="4"/>
  <c r="J561" i="4"/>
  <c r="I561" i="4"/>
  <c r="H561" i="4"/>
  <c r="G561" i="4"/>
  <c r="J560" i="4"/>
  <c r="I560" i="4"/>
  <c r="H560" i="4"/>
  <c r="G560" i="4"/>
  <c r="J559" i="4"/>
  <c r="I559" i="4"/>
  <c r="H559" i="4"/>
  <c r="G559" i="4"/>
  <c r="J558" i="4"/>
  <c r="I558" i="4"/>
  <c r="H558" i="4"/>
  <c r="G558" i="4"/>
  <c r="J557" i="4"/>
  <c r="I557" i="4"/>
  <c r="H557" i="4"/>
  <c r="G557" i="4"/>
  <c r="J556" i="4"/>
  <c r="I556" i="4"/>
  <c r="H556" i="4"/>
  <c r="G556" i="4"/>
  <c r="J555" i="4"/>
  <c r="I555" i="4"/>
  <c r="H555" i="4"/>
  <c r="G555" i="4"/>
  <c r="J554" i="4"/>
  <c r="I554" i="4"/>
  <c r="H554" i="4"/>
  <c r="G554" i="4"/>
  <c r="J553" i="4"/>
  <c r="I553" i="4"/>
  <c r="H553" i="4"/>
  <c r="G553" i="4"/>
  <c r="J552" i="4"/>
  <c r="I552" i="4"/>
  <c r="H552" i="4"/>
  <c r="G552" i="4"/>
  <c r="J551" i="4"/>
  <c r="I551" i="4"/>
  <c r="H551" i="4"/>
  <c r="G551" i="4"/>
  <c r="J550" i="4"/>
  <c r="I550" i="4"/>
  <c r="H550" i="4"/>
  <c r="G550" i="4"/>
  <c r="J549" i="4"/>
  <c r="I549" i="4"/>
  <c r="H549" i="4"/>
  <c r="G549" i="4"/>
  <c r="J548" i="4"/>
  <c r="I548" i="4"/>
  <c r="H548" i="4"/>
  <c r="G548" i="4"/>
  <c r="J547" i="4"/>
  <c r="I547" i="4"/>
  <c r="H547" i="4"/>
  <c r="G547" i="4"/>
  <c r="J546" i="4"/>
  <c r="I546" i="4"/>
  <c r="H546" i="4"/>
  <c r="G546" i="4"/>
  <c r="J545" i="4"/>
  <c r="I545" i="4"/>
  <c r="H545" i="4"/>
  <c r="G545" i="4"/>
  <c r="J544" i="4"/>
  <c r="I544" i="4"/>
  <c r="H544" i="4"/>
  <c r="G544" i="4"/>
  <c r="J543" i="4"/>
  <c r="I543" i="4"/>
  <c r="H543" i="4"/>
  <c r="G543" i="4"/>
  <c r="J542" i="4"/>
  <c r="I542" i="4"/>
  <c r="H542" i="4"/>
  <c r="G542" i="4"/>
  <c r="J541" i="4"/>
  <c r="I541" i="4"/>
  <c r="H541" i="4"/>
  <c r="G541" i="4"/>
  <c r="J540" i="4"/>
  <c r="I540" i="4"/>
  <c r="H540" i="4"/>
  <c r="G540" i="4"/>
  <c r="J539" i="4"/>
  <c r="I539" i="4"/>
  <c r="H539" i="4"/>
  <c r="G539" i="4"/>
  <c r="J538" i="4"/>
  <c r="I538" i="4"/>
  <c r="H538" i="4"/>
  <c r="G538" i="4"/>
  <c r="J537" i="4"/>
  <c r="I537" i="4"/>
  <c r="H537" i="4"/>
  <c r="G537" i="4"/>
  <c r="J536" i="4"/>
  <c r="I536" i="4"/>
  <c r="H536" i="4"/>
  <c r="G536" i="4"/>
  <c r="J535" i="4"/>
  <c r="I535" i="4"/>
  <c r="H535" i="4"/>
  <c r="G535" i="4"/>
  <c r="J534" i="4"/>
  <c r="I534" i="4"/>
  <c r="H534" i="4"/>
  <c r="G534" i="4"/>
  <c r="J533" i="4"/>
  <c r="I533" i="4"/>
  <c r="H533" i="4"/>
  <c r="G533" i="4"/>
  <c r="J532" i="4"/>
  <c r="I532" i="4"/>
  <c r="H532" i="4"/>
  <c r="G532" i="4"/>
  <c r="J531" i="4"/>
  <c r="I531" i="4"/>
  <c r="H531" i="4"/>
  <c r="G531" i="4"/>
  <c r="J530" i="4"/>
  <c r="I530" i="4"/>
  <c r="H530" i="4"/>
  <c r="G530" i="4"/>
  <c r="J529" i="4"/>
  <c r="I529" i="4"/>
  <c r="H529" i="4"/>
  <c r="G529" i="4"/>
  <c r="J528" i="4"/>
  <c r="I528" i="4"/>
  <c r="H528" i="4"/>
  <c r="G528" i="4"/>
  <c r="J527" i="4"/>
  <c r="I527" i="4"/>
  <c r="H527" i="4"/>
  <c r="G527" i="4"/>
  <c r="J526" i="4"/>
  <c r="I526" i="4"/>
  <c r="H526" i="4"/>
  <c r="G526" i="4"/>
  <c r="J525" i="4"/>
  <c r="I525" i="4"/>
  <c r="H525" i="4"/>
  <c r="G525" i="4"/>
  <c r="J524" i="4"/>
  <c r="I524" i="4"/>
  <c r="H524" i="4"/>
  <c r="G524" i="4"/>
  <c r="J523" i="4"/>
  <c r="I523" i="4"/>
  <c r="H523" i="4"/>
  <c r="G523" i="4"/>
  <c r="J522" i="4"/>
  <c r="I522" i="4"/>
  <c r="H522" i="4"/>
  <c r="G522" i="4"/>
  <c r="J521" i="4"/>
  <c r="I521" i="4"/>
  <c r="H521" i="4"/>
  <c r="G521" i="4"/>
  <c r="J520" i="4"/>
  <c r="I520" i="4"/>
  <c r="H520" i="4"/>
  <c r="G520" i="4"/>
  <c r="J519" i="4"/>
  <c r="I519" i="4"/>
  <c r="H519" i="4"/>
  <c r="G519" i="4"/>
  <c r="J518" i="4"/>
  <c r="I518" i="4"/>
  <c r="H518" i="4"/>
  <c r="G518" i="4"/>
  <c r="J517" i="4"/>
  <c r="I517" i="4"/>
  <c r="H517" i="4"/>
  <c r="G517" i="4"/>
  <c r="J516" i="4"/>
  <c r="I516" i="4"/>
  <c r="H516" i="4"/>
  <c r="G516" i="4"/>
  <c r="J515" i="4"/>
  <c r="I515" i="4"/>
  <c r="H515" i="4"/>
  <c r="G515" i="4"/>
  <c r="J514" i="4"/>
  <c r="I514" i="4"/>
  <c r="H514" i="4"/>
  <c r="G514" i="4"/>
  <c r="J513" i="4"/>
  <c r="I513" i="4"/>
  <c r="H513" i="4"/>
  <c r="G513" i="4"/>
  <c r="J512" i="4"/>
  <c r="I512" i="4"/>
  <c r="H512" i="4"/>
  <c r="G512" i="4"/>
  <c r="J511" i="4"/>
  <c r="I511" i="4"/>
  <c r="H511" i="4"/>
  <c r="G511" i="4"/>
  <c r="J510" i="4"/>
  <c r="I510" i="4"/>
  <c r="H510" i="4"/>
  <c r="G510" i="4"/>
  <c r="J509" i="4"/>
  <c r="I509" i="4"/>
  <c r="H509" i="4"/>
  <c r="G509" i="4"/>
  <c r="J508" i="4"/>
  <c r="I508" i="4"/>
  <c r="H508" i="4"/>
  <c r="G508" i="4"/>
  <c r="J507" i="4"/>
  <c r="I507" i="4"/>
  <c r="H507" i="4"/>
  <c r="G507" i="4"/>
  <c r="J506" i="4"/>
  <c r="I506" i="4"/>
  <c r="H506" i="4"/>
  <c r="G506" i="4"/>
  <c r="J505" i="4"/>
  <c r="I505" i="4"/>
  <c r="H505" i="4"/>
  <c r="G505" i="4"/>
  <c r="J504" i="4"/>
  <c r="I504" i="4"/>
  <c r="H504" i="4"/>
  <c r="G504" i="4"/>
  <c r="J503" i="4"/>
  <c r="I503" i="4"/>
  <c r="H503" i="4"/>
  <c r="G503" i="4"/>
  <c r="J502" i="4"/>
  <c r="I502" i="4"/>
  <c r="H502" i="4"/>
  <c r="G502" i="4"/>
  <c r="J501" i="4"/>
  <c r="I501" i="4"/>
  <c r="H501" i="4"/>
  <c r="G501" i="4"/>
  <c r="J500" i="4"/>
  <c r="I500" i="4"/>
  <c r="H500" i="4"/>
  <c r="G500" i="4"/>
  <c r="J499" i="4"/>
  <c r="I499" i="4"/>
  <c r="H499" i="4"/>
  <c r="G499" i="4"/>
  <c r="J498" i="4"/>
  <c r="I498" i="4"/>
  <c r="H498" i="4"/>
  <c r="G498" i="4"/>
  <c r="J497" i="4"/>
  <c r="I497" i="4"/>
  <c r="H497" i="4"/>
  <c r="G497" i="4"/>
  <c r="J496" i="4"/>
  <c r="I496" i="4"/>
  <c r="H496" i="4"/>
  <c r="G496" i="4"/>
  <c r="J495" i="4"/>
  <c r="I495" i="4"/>
  <c r="H495" i="4"/>
  <c r="G495" i="4"/>
  <c r="J494" i="4"/>
  <c r="I494" i="4"/>
  <c r="H494" i="4"/>
  <c r="G494" i="4"/>
  <c r="J493" i="4"/>
  <c r="I493" i="4"/>
  <c r="H493" i="4"/>
  <c r="G493" i="4"/>
  <c r="J492" i="4"/>
  <c r="I492" i="4"/>
  <c r="H492" i="4"/>
  <c r="G492" i="4"/>
  <c r="J491" i="4"/>
  <c r="I491" i="4"/>
  <c r="H491" i="4"/>
  <c r="G491" i="4"/>
  <c r="J490" i="4"/>
  <c r="I490" i="4"/>
  <c r="H490" i="4"/>
  <c r="G490" i="4"/>
  <c r="J489" i="4"/>
  <c r="I489" i="4"/>
  <c r="H489" i="4"/>
  <c r="G489" i="4"/>
  <c r="J488" i="4"/>
  <c r="I488" i="4"/>
  <c r="H488" i="4"/>
  <c r="G488" i="4"/>
  <c r="J487" i="4"/>
  <c r="I487" i="4"/>
  <c r="H487" i="4"/>
  <c r="G487" i="4"/>
  <c r="J486" i="4"/>
  <c r="I486" i="4"/>
  <c r="H486" i="4"/>
  <c r="G486" i="4"/>
  <c r="J485" i="4"/>
  <c r="I485" i="4"/>
  <c r="H485" i="4"/>
  <c r="G485" i="4"/>
  <c r="J484" i="4"/>
  <c r="I484" i="4"/>
  <c r="H484" i="4"/>
  <c r="G484" i="4"/>
  <c r="J483" i="4"/>
  <c r="I483" i="4"/>
  <c r="H483" i="4"/>
  <c r="G483" i="4"/>
  <c r="J482" i="4"/>
  <c r="I482" i="4"/>
  <c r="H482" i="4"/>
  <c r="G482" i="4"/>
  <c r="J481" i="4"/>
  <c r="I481" i="4"/>
  <c r="H481" i="4"/>
  <c r="G481" i="4"/>
  <c r="J480" i="4"/>
  <c r="I480" i="4"/>
  <c r="H480" i="4"/>
  <c r="G480" i="4"/>
  <c r="J479" i="4"/>
  <c r="I479" i="4"/>
  <c r="H479" i="4"/>
  <c r="G479" i="4"/>
  <c r="J478" i="4"/>
  <c r="I478" i="4"/>
  <c r="H478" i="4"/>
  <c r="G478" i="4"/>
  <c r="J477" i="4"/>
  <c r="I477" i="4"/>
  <c r="H477" i="4"/>
  <c r="G477" i="4"/>
  <c r="J476" i="4"/>
  <c r="I476" i="4"/>
  <c r="H476" i="4"/>
  <c r="G476" i="4"/>
  <c r="J475" i="4"/>
  <c r="I475" i="4"/>
  <c r="H475" i="4"/>
  <c r="G475" i="4"/>
  <c r="J474" i="4"/>
  <c r="I474" i="4"/>
  <c r="H474" i="4"/>
  <c r="G474" i="4"/>
  <c r="J473" i="4"/>
  <c r="I473" i="4"/>
  <c r="H473" i="4"/>
  <c r="G473" i="4"/>
  <c r="J472" i="4"/>
  <c r="I472" i="4"/>
  <c r="H472" i="4"/>
  <c r="G472" i="4"/>
  <c r="J471" i="4"/>
  <c r="I471" i="4"/>
  <c r="H471" i="4"/>
  <c r="G471" i="4"/>
  <c r="J470" i="4"/>
  <c r="I470" i="4"/>
  <c r="H470" i="4"/>
  <c r="G470" i="4"/>
  <c r="J469" i="4"/>
  <c r="I469" i="4"/>
  <c r="H469" i="4"/>
  <c r="G469" i="4"/>
  <c r="J468" i="4"/>
  <c r="I468" i="4"/>
  <c r="H468" i="4"/>
  <c r="G468" i="4"/>
  <c r="J467" i="4"/>
  <c r="I467" i="4"/>
  <c r="H467" i="4"/>
  <c r="G467" i="4"/>
  <c r="J466" i="4"/>
  <c r="I466" i="4"/>
  <c r="H466" i="4"/>
  <c r="G466" i="4"/>
  <c r="J465" i="4"/>
  <c r="I465" i="4"/>
  <c r="H465" i="4"/>
  <c r="G465" i="4"/>
  <c r="J464" i="4"/>
  <c r="I464" i="4"/>
  <c r="H464" i="4"/>
  <c r="G464" i="4"/>
  <c r="J463" i="4"/>
  <c r="I463" i="4"/>
  <c r="H463" i="4"/>
  <c r="G463" i="4"/>
  <c r="J462" i="4"/>
  <c r="I462" i="4"/>
  <c r="H462" i="4"/>
  <c r="G462" i="4"/>
  <c r="J461" i="4"/>
  <c r="I461" i="4"/>
  <c r="H461" i="4"/>
  <c r="G461" i="4"/>
  <c r="J460" i="4"/>
  <c r="I460" i="4"/>
  <c r="H460" i="4"/>
  <c r="G460" i="4"/>
  <c r="J459" i="4"/>
  <c r="I459" i="4"/>
  <c r="H459" i="4"/>
  <c r="G459" i="4"/>
  <c r="J458" i="4"/>
  <c r="I458" i="4"/>
  <c r="H458" i="4"/>
  <c r="G458" i="4"/>
  <c r="J457" i="4"/>
  <c r="I457" i="4"/>
  <c r="H457" i="4"/>
  <c r="G457" i="4"/>
  <c r="J456" i="4"/>
  <c r="I456" i="4"/>
  <c r="H456" i="4"/>
  <c r="G456" i="4"/>
  <c r="J455" i="4"/>
  <c r="I455" i="4"/>
  <c r="H455" i="4"/>
  <c r="G455" i="4"/>
  <c r="J454" i="4"/>
  <c r="I454" i="4"/>
  <c r="H454" i="4"/>
  <c r="G454" i="4"/>
  <c r="J453" i="4"/>
  <c r="I453" i="4"/>
  <c r="H453" i="4"/>
  <c r="G453" i="4"/>
  <c r="J452" i="4"/>
  <c r="I452" i="4"/>
  <c r="H452" i="4"/>
  <c r="G452" i="4"/>
  <c r="J451" i="4"/>
  <c r="I451" i="4"/>
  <c r="H451" i="4"/>
  <c r="G451" i="4"/>
  <c r="J450" i="4"/>
  <c r="I450" i="4"/>
  <c r="H450" i="4"/>
  <c r="G450" i="4"/>
  <c r="J449" i="4"/>
  <c r="I449" i="4"/>
  <c r="H449" i="4"/>
  <c r="G449" i="4"/>
  <c r="J448" i="4"/>
  <c r="I448" i="4"/>
  <c r="H448" i="4"/>
  <c r="G448" i="4"/>
  <c r="J447" i="4"/>
  <c r="I447" i="4"/>
  <c r="H447" i="4"/>
  <c r="G447" i="4"/>
  <c r="J446" i="4"/>
  <c r="I446" i="4"/>
  <c r="H446" i="4"/>
  <c r="G446" i="4"/>
  <c r="J445" i="4"/>
  <c r="I445" i="4"/>
  <c r="H445" i="4"/>
  <c r="G445" i="4"/>
  <c r="J444" i="4"/>
  <c r="I444" i="4"/>
  <c r="H444" i="4"/>
  <c r="G444" i="4"/>
  <c r="J443" i="4"/>
  <c r="I443" i="4"/>
  <c r="H443" i="4"/>
  <c r="G443" i="4"/>
  <c r="J442" i="4"/>
  <c r="I442" i="4"/>
  <c r="H442" i="4"/>
  <c r="G442" i="4"/>
  <c r="J441" i="4"/>
  <c r="I441" i="4"/>
  <c r="H441" i="4"/>
  <c r="G441" i="4"/>
  <c r="J440" i="4"/>
  <c r="I440" i="4"/>
  <c r="H440" i="4"/>
  <c r="G440" i="4"/>
  <c r="J439" i="4"/>
  <c r="I439" i="4"/>
  <c r="H439" i="4"/>
  <c r="G439" i="4"/>
  <c r="J438" i="4"/>
  <c r="I438" i="4"/>
  <c r="H438" i="4"/>
  <c r="G438" i="4"/>
  <c r="J437" i="4"/>
  <c r="I437" i="4"/>
  <c r="H437" i="4"/>
  <c r="G437" i="4"/>
  <c r="J436" i="4"/>
  <c r="I436" i="4"/>
  <c r="H436" i="4"/>
  <c r="G436" i="4"/>
  <c r="J435" i="4"/>
  <c r="I435" i="4"/>
  <c r="H435" i="4"/>
  <c r="G435" i="4"/>
  <c r="J434" i="4"/>
  <c r="I434" i="4"/>
  <c r="H434" i="4"/>
  <c r="G434" i="4"/>
  <c r="J433" i="4"/>
  <c r="I433" i="4"/>
  <c r="H433" i="4"/>
  <c r="G433" i="4"/>
  <c r="J432" i="4"/>
  <c r="I432" i="4"/>
  <c r="H432" i="4"/>
  <c r="G432" i="4"/>
  <c r="J431" i="4"/>
  <c r="I431" i="4"/>
  <c r="H431" i="4"/>
  <c r="G431" i="4"/>
  <c r="J430" i="4"/>
  <c r="I430" i="4"/>
  <c r="H430" i="4"/>
  <c r="G430" i="4"/>
  <c r="J429" i="4"/>
  <c r="I429" i="4"/>
  <c r="H429" i="4"/>
  <c r="G429" i="4"/>
  <c r="J428" i="4"/>
  <c r="I428" i="4"/>
  <c r="H428" i="4"/>
  <c r="G428" i="4"/>
  <c r="J427" i="4"/>
  <c r="I427" i="4"/>
  <c r="H427" i="4"/>
  <c r="G427" i="4"/>
  <c r="J426" i="4"/>
  <c r="I426" i="4"/>
  <c r="H426" i="4"/>
  <c r="G426" i="4"/>
  <c r="J425" i="4"/>
  <c r="I425" i="4"/>
  <c r="H425" i="4"/>
  <c r="G425" i="4"/>
  <c r="J424" i="4"/>
  <c r="I424" i="4"/>
  <c r="H424" i="4"/>
  <c r="G424" i="4"/>
  <c r="J423" i="4"/>
  <c r="I423" i="4"/>
  <c r="H423" i="4"/>
  <c r="G423" i="4"/>
  <c r="J422" i="4"/>
  <c r="I422" i="4"/>
  <c r="H422" i="4"/>
  <c r="G422" i="4"/>
  <c r="J421" i="4"/>
  <c r="I421" i="4"/>
  <c r="H421" i="4"/>
  <c r="G421" i="4"/>
  <c r="J420" i="4"/>
  <c r="I420" i="4"/>
  <c r="H420" i="4"/>
  <c r="G420" i="4"/>
  <c r="J419" i="4"/>
  <c r="I419" i="4"/>
  <c r="H419" i="4"/>
  <c r="G419" i="4"/>
  <c r="J418" i="4"/>
  <c r="I418" i="4"/>
  <c r="H418" i="4"/>
  <c r="G418" i="4"/>
  <c r="J417" i="4"/>
  <c r="I417" i="4"/>
  <c r="H417" i="4"/>
  <c r="G417" i="4"/>
  <c r="J416" i="4"/>
  <c r="I416" i="4"/>
  <c r="H416" i="4"/>
  <c r="G416" i="4"/>
  <c r="J415" i="4"/>
  <c r="I415" i="4"/>
  <c r="H415" i="4"/>
  <c r="G415" i="4"/>
  <c r="J414" i="4"/>
  <c r="I414" i="4"/>
  <c r="H414" i="4"/>
  <c r="G414" i="4"/>
  <c r="J413" i="4"/>
  <c r="I413" i="4"/>
  <c r="H413" i="4"/>
  <c r="G413" i="4"/>
  <c r="J412" i="4"/>
  <c r="I412" i="4"/>
  <c r="H412" i="4"/>
  <c r="G412" i="4"/>
  <c r="J411" i="4"/>
  <c r="I411" i="4"/>
  <c r="H411" i="4"/>
  <c r="G411" i="4"/>
  <c r="J410" i="4"/>
  <c r="I410" i="4"/>
  <c r="H410" i="4"/>
  <c r="G410" i="4"/>
  <c r="J409" i="4"/>
  <c r="I409" i="4"/>
  <c r="H409" i="4"/>
  <c r="G409" i="4"/>
  <c r="J408" i="4"/>
  <c r="I408" i="4"/>
  <c r="H408" i="4"/>
  <c r="G408" i="4"/>
  <c r="J407" i="4"/>
  <c r="I407" i="4"/>
  <c r="H407" i="4"/>
  <c r="G407" i="4"/>
  <c r="J406" i="4"/>
  <c r="I406" i="4"/>
  <c r="H406" i="4"/>
  <c r="G406" i="4"/>
  <c r="J405" i="4"/>
  <c r="I405" i="4"/>
  <c r="H405" i="4"/>
  <c r="G405" i="4"/>
  <c r="J404" i="4"/>
  <c r="I404" i="4"/>
  <c r="H404" i="4"/>
  <c r="G404" i="4"/>
  <c r="J403" i="4"/>
  <c r="I403" i="4"/>
  <c r="H403" i="4"/>
  <c r="G403" i="4"/>
  <c r="J402" i="4"/>
  <c r="I402" i="4"/>
  <c r="H402" i="4"/>
  <c r="G402" i="4"/>
  <c r="J401" i="4"/>
  <c r="I401" i="4"/>
  <c r="H401" i="4"/>
  <c r="G401" i="4"/>
  <c r="J400" i="4"/>
  <c r="I400" i="4"/>
  <c r="H400" i="4"/>
  <c r="G400" i="4"/>
  <c r="J399" i="4"/>
  <c r="I399" i="4"/>
  <c r="H399" i="4"/>
  <c r="G399" i="4"/>
  <c r="J398" i="4"/>
  <c r="I398" i="4"/>
  <c r="H398" i="4"/>
  <c r="G398" i="4"/>
  <c r="J397" i="4"/>
  <c r="I397" i="4"/>
  <c r="H397" i="4"/>
  <c r="G397" i="4"/>
  <c r="J396" i="4"/>
  <c r="I396" i="4"/>
  <c r="H396" i="4"/>
  <c r="G396" i="4"/>
  <c r="J395" i="4"/>
  <c r="I395" i="4"/>
  <c r="H395" i="4"/>
  <c r="G395" i="4"/>
  <c r="J394" i="4"/>
  <c r="I394" i="4"/>
  <c r="H394" i="4"/>
  <c r="G394" i="4"/>
  <c r="J393" i="4"/>
  <c r="I393" i="4"/>
  <c r="H393" i="4"/>
  <c r="G393" i="4"/>
  <c r="J392" i="4"/>
  <c r="I392" i="4"/>
  <c r="H392" i="4"/>
  <c r="G392" i="4"/>
  <c r="J391" i="4"/>
  <c r="I391" i="4"/>
  <c r="H391" i="4"/>
  <c r="G391" i="4"/>
  <c r="J390" i="4"/>
  <c r="I390" i="4"/>
  <c r="H390" i="4"/>
  <c r="G390" i="4"/>
  <c r="J389" i="4"/>
  <c r="I389" i="4"/>
  <c r="H389" i="4"/>
  <c r="G389" i="4"/>
  <c r="J388" i="4"/>
  <c r="I388" i="4"/>
  <c r="H388" i="4"/>
  <c r="G388" i="4"/>
  <c r="J387" i="4"/>
  <c r="I387" i="4"/>
  <c r="H387" i="4"/>
  <c r="G387" i="4"/>
  <c r="J386" i="4"/>
  <c r="I386" i="4"/>
  <c r="H386" i="4"/>
  <c r="G386" i="4"/>
  <c r="J385" i="4"/>
  <c r="I385" i="4"/>
  <c r="H385" i="4"/>
  <c r="G385" i="4"/>
  <c r="J384" i="4"/>
  <c r="I384" i="4"/>
  <c r="H384" i="4"/>
  <c r="G384" i="4"/>
  <c r="J383" i="4"/>
  <c r="I383" i="4"/>
  <c r="H383" i="4"/>
  <c r="G383" i="4"/>
  <c r="J382" i="4"/>
  <c r="I382" i="4"/>
  <c r="H382" i="4"/>
  <c r="G382" i="4"/>
  <c r="J381" i="4"/>
  <c r="I381" i="4"/>
  <c r="H381" i="4"/>
  <c r="G381" i="4"/>
  <c r="J380" i="4"/>
  <c r="I380" i="4"/>
  <c r="H380" i="4"/>
  <c r="G380" i="4"/>
  <c r="J379" i="4"/>
  <c r="I379" i="4"/>
  <c r="H379" i="4"/>
  <c r="G379" i="4"/>
  <c r="J378" i="4"/>
  <c r="I378" i="4"/>
  <c r="H378" i="4"/>
  <c r="G378" i="4"/>
  <c r="J377" i="4"/>
  <c r="I377" i="4"/>
  <c r="H377" i="4"/>
  <c r="G377" i="4"/>
  <c r="J376" i="4"/>
  <c r="I376" i="4"/>
  <c r="H376" i="4"/>
  <c r="G376" i="4"/>
  <c r="J375" i="4"/>
  <c r="I375" i="4"/>
  <c r="H375" i="4"/>
  <c r="G375" i="4"/>
  <c r="J374" i="4"/>
  <c r="I374" i="4"/>
  <c r="H374" i="4"/>
  <c r="G374" i="4"/>
  <c r="J373" i="4"/>
  <c r="I373" i="4"/>
  <c r="H373" i="4"/>
  <c r="G373" i="4"/>
  <c r="J372" i="4"/>
  <c r="I372" i="4"/>
  <c r="H372" i="4"/>
  <c r="G372" i="4"/>
  <c r="J371" i="4"/>
  <c r="I371" i="4"/>
  <c r="H371" i="4"/>
  <c r="G371" i="4"/>
  <c r="J370" i="4"/>
  <c r="I370" i="4"/>
  <c r="H370" i="4"/>
  <c r="G370" i="4"/>
  <c r="J369" i="4"/>
  <c r="I369" i="4"/>
  <c r="H369" i="4"/>
  <c r="G369" i="4"/>
  <c r="J368" i="4"/>
  <c r="I368" i="4"/>
  <c r="H368" i="4"/>
  <c r="G368" i="4"/>
  <c r="J367" i="4"/>
  <c r="I367" i="4"/>
  <c r="H367" i="4"/>
  <c r="G367" i="4"/>
  <c r="J366" i="4"/>
  <c r="I366" i="4"/>
  <c r="H366" i="4"/>
  <c r="G366" i="4"/>
  <c r="J365" i="4"/>
  <c r="I365" i="4"/>
  <c r="H365" i="4"/>
  <c r="G365" i="4"/>
  <c r="J364" i="4"/>
  <c r="I364" i="4"/>
  <c r="H364" i="4"/>
  <c r="G364" i="4"/>
  <c r="J363" i="4"/>
  <c r="I363" i="4"/>
  <c r="H363" i="4"/>
  <c r="G363" i="4"/>
  <c r="J362" i="4"/>
  <c r="I362" i="4"/>
  <c r="H362" i="4"/>
  <c r="G362" i="4"/>
  <c r="J361" i="4"/>
  <c r="I361" i="4"/>
  <c r="H361" i="4"/>
  <c r="G361" i="4"/>
  <c r="J360" i="4"/>
  <c r="I360" i="4"/>
  <c r="H360" i="4"/>
  <c r="G360" i="4"/>
  <c r="J359" i="4"/>
  <c r="I359" i="4"/>
  <c r="H359" i="4"/>
  <c r="G359" i="4"/>
  <c r="J358" i="4"/>
  <c r="I358" i="4"/>
  <c r="H358" i="4"/>
  <c r="G358" i="4"/>
  <c r="J357" i="4"/>
  <c r="I357" i="4"/>
  <c r="H357" i="4"/>
  <c r="G357" i="4"/>
  <c r="J356" i="4"/>
  <c r="I356" i="4"/>
  <c r="H356" i="4"/>
  <c r="G356" i="4"/>
  <c r="J355" i="4"/>
  <c r="I355" i="4"/>
  <c r="H355" i="4"/>
  <c r="G355" i="4"/>
  <c r="J354" i="4"/>
  <c r="I354" i="4"/>
  <c r="H354" i="4"/>
  <c r="G354" i="4"/>
  <c r="J353" i="4"/>
  <c r="I353" i="4"/>
  <c r="H353" i="4"/>
  <c r="G353" i="4"/>
  <c r="J352" i="4"/>
  <c r="I352" i="4"/>
  <c r="H352" i="4"/>
  <c r="G352" i="4"/>
  <c r="J351" i="4"/>
  <c r="I351" i="4"/>
  <c r="H351" i="4"/>
  <c r="G351" i="4"/>
  <c r="J350" i="4"/>
  <c r="I350" i="4"/>
  <c r="H350" i="4"/>
  <c r="G350" i="4"/>
  <c r="J349" i="4"/>
  <c r="I349" i="4"/>
  <c r="H349" i="4"/>
  <c r="G349" i="4"/>
  <c r="J348" i="4"/>
  <c r="I348" i="4"/>
  <c r="H348" i="4"/>
  <c r="G348" i="4"/>
  <c r="J347" i="4"/>
  <c r="I347" i="4"/>
  <c r="H347" i="4"/>
  <c r="G347" i="4"/>
  <c r="J346" i="4"/>
  <c r="I346" i="4"/>
  <c r="H346" i="4"/>
  <c r="G346" i="4"/>
  <c r="J345" i="4"/>
  <c r="I345" i="4"/>
  <c r="H345" i="4"/>
  <c r="G345" i="4"/>
  <c r="J344" i="4"/>
  <c r="I344" i="4"/>
  <c r="H344" i="4"/>
  <c r="G344" i="4"/>
  <c r="J343" i="4"/>
  <c r="I343" i="4"/>
  <c r="H343" i="4"/>
  <c r="G343" i="4"/>
  <c r="J342" i="4"/>
  <c r="I342" i="4"/>
  <c r="H342" i="4"/>
  <c r="G342" i="4"/>
  <c r="J341" i="4"/>
  <c r="I341" i="4"/>
  <c r="H341" i="4"/>
  <c r="G341" i="4"/>
  <c r="J340" i="4"/>
  <c r="I340" i="4"/>
  <c r="H340" i="4"/>
  <c r="G340" i="4"/>
  <c r="J339" i="4"/>
  <c r="I339" i="4"/>
  <c r="H339" i="4"/>
  <c r="G339" i="4"/>
  <c r="J338" i="4"/>
  <c r="I338" i="4"/>
  <c r="H338" i="4"/>
  <c r="G338" i="4"/>
  <c r="J337" i="4"/>
  <c r="I337" i="4"/>
  <c r="H337" i="4"/>
  <c r="G337" i="4"/>
  <c r="J336" i="4"/>
  <c r="I336" i="4"/>
  <c r="H336" i="4"/>
  <c r="G336" i="4"/>
  <c r="J335" i="4"/>
  <c r="I335" i="4"/>
  <c r="H335" i="4"/>
  <c r="G335" i="4"/>
  <c r="J334" i="4"/>
  <c r="I334" i="4"/>
  <c r="H334" i="4"/>
  <c r="G334" i="4"/>
  <c r="J333" i="4"/>
  <c r="I333" i="4"/>
  <c r="H333" i="4"/>
  <c r="G333" i="4"/>
  <c r="J332" i="4"/>
  <c r="I332" i="4"/>
  <c r="H332" i="4"/>
  <c r="G332" i="4"/>
  <c r="J331" i="4"/>
  <c r="I331" i="4"/>
  <c r="H331" i="4"/>
  <c r="G331" i="4"/>
  <c r="J330" i="4"/>
  <c r="I330" i="4"/>
  <c r="H330" i="4"/>
  <c r="G330" i="4"/>
  <c r="J329" i="4"/>
  <c r="I329" i="4"/>
  <c r="H329" i="4"/>
  <c r="G329" i="4"/>
  <c r="J328" i="4"/>
  <c r="I328" i="4"/>
  <c r="H328" i="4"/>
  <c r="G328" i="4"/>
  <c r="J327" i="4"/>
  <c r="I327" i="4"/>
  <c r="H327" i="4"/>
  <c r="G327" i="4"/>
  <c r="J326" i="4"/>
  <c r="I326" i="4"/>
  <c r="H326" i="4"/>
  <c r="G326" i="4"/>
  <c r="J325" i="4"/>
  <c r="I325" i="4"/>
  <c r="H325" i="4"/>
  <c r="G325" i="4"/>
  <c r="J324" i="4"/>
  <c r="I324" i="4"/>
  <c r="H324" i="4"/>
  <c r="G324" i="4"/>
  <c r="J323" i="4"/>
  <c r="I323" i="4"/>
  <c r="H323" i="4"/>
  <c r="G323" i="4"/>
  <c r="J322" i="4"/>
  <c r="I322" i="4"/>
  <c r="H322" i="4"/>
  <c r="G322" i="4"/>
  <c r="J321" i="4"/>
  <c r="I321" i="4"/>
  <c r="H321" i="4"/>
  <c r="G321" i="4"/>
  <c r="J320" i="4"/>
  <c r="I320" i="4"/>
  <c r="H320" i="4"/>
  <c r="G320" i="4"/>
  <c r="J319" i="4"/>
  <c r="I319" i="4"/>
  <c r="H319" i="4"/>
  <c r="G319" i="4"/>
  <c r="J318" i="4"/>
  <c r="I318" i="4"/>
  <c r="H318" i="4"/>
  <c r="G318" i="4"/>
  <c r="J317" i="4"/>
  <c r="I317" i="4"/>
  <c r="H317" i="4"/>
  <c r="G317" i="4"/>
  <c r="J316" i="4"/>
  <c r="I316" i="4"/>
  <c r="H316" i="4"/>
  <c r="G316" i="4"/>
  <c r="J315" i="4"/>
  <c r="I315" i="4"/>
  <c r="H315" i="4"/>
  <c r="G315" i="4"/>
  <c r="J314" i="4"/>
  <c r="I314" i="4"/>
  <c r="H314" i="4"/>
  <c r="G314" i="4"/>
  <c r="J313" i="4"/>
  <c r="I313" i="4"/>
  <c r="H313" i="4"/>
  <c r="G313" i="4"/>
  <c r="J312" i="4"/>
  <c r="I312" i="4"/>
  <c r="H312" i="4"/>
  <c r="G312" i="4"/>
  <c r="J311" i="4"/>
  <c r="I311" i="4"/>
  <c r="H311" i="4"/>
  <c r="G311" i="4"/>
  <c r="J310" i="4"/>
  <c r="I310" i="4"/>
  <c r="H310" i="4"/>
  <c r="G310" i="4"/>
  <c r="J309" i="4"/>
  <c r="I309" i="4"/>
  <c r="H309" i="4"/>
  <c r="G309" i="4"/>
  <c r="J308" i="4"/>
  <c r="I308" i="4"/>
  <c r="H308" i="4"/>
  <c r="G308" i="4"/>
  <c r="J307" i="4"/>
  <c r="I307" i="4"/>
  <c r="H307" i="4"/>
  <c r="G307" i="4"/>
  <c r="J306" i="4"/>
  <c r="I306" i="4"/>
  <c r="H306" i="4"/>
  <c r="G306" i="4"/>
  <c r="J305" i="4"/>
  <c r="I305" i="4"/>
  <c r="H305" i="4"/>
  <c r="G305" i="4"/>
  <c r="J304" i="4"/>
  <c r="I304" i="4"/>
  <c r="H304" i="4"/>
  <c r="G304" i="4"/>
  <c r="J303" i="4"/>
  <c r="I303" i="4"/>
  <c r="H303" i="4"/>
  <c r="G303" i="4"/>
  <c r="J302" i="4"/>
  <c r="I302" i="4"/>
  <c r="H302" i="4"/>
  <c r="G302" i="4"/>
  <c r="J301" i="4"/>
  <c r="I301" i="4"/>
  <c r="H301" i="4"/>
  <c r="G301" i="4"/>
  <c r="J300" i="4"/>
  <c r="I300" i="4"/>
  <c r="H300" i="4"/>
  <c r="G300" i="4"/>
  <c r="J299" i="4"/>
  <c r="I299" i="4"/>
  <c r="H299" i="4"/>
  <c r="G299" i="4"/>
  <c r="J298" i="4"/>
  <c r="I298" i="4"/>
  <c r="H298" i="4"/>
  <c r="G298" i="4"/>
  <c r="J297" i="4"/>
  <c r="I297" i="4"/>
  <c r="H297" i="4"/>
  <c r="G297" i="4"/>
  <c r="J296" i="4"/>
  <c r="I296" i="4"/>
  <c r="H296" i="4"/>
  <c r="G296" i="4"/>
  <c r="J295" i="4"/>
  <c r="I295" i="4"/>
  <c r="H295" i="4"/>
  <c r="G295" i="4"/>
  <c r="J294" i="4"/>
  <c r="I294" i="4"/>
  <c r="H294" i="4"/>
  <c r="G294" i="4"/>
  <c r="J293" i="4"/>
  <c r="I293" i="4"/>
  <c r="H293" i="4"/>
  <c r="G293" i="4"/>
  <c r="J292" i="4"/>
  <c r="I292" i="4"/>
  <c r="H292" i="4"/>
  <c r="G292" i="4"/>
  <c r="J291" i="4"/>
  <c r="I291" i="4"/>
  <c r="H291" i="4"/>
  <c r="G291" i="4"/>
  <c r="J290" i="4"/>
  <c r="I290" i="4"/>
  <c r="H290" i="4"/>
  <c r="G290" i="4"/>
  <c r="J289" i="4"/>
  <c r="I289" i="4"/>
  <c r="H289" i="4"/>
  <c r="G289" i="4"/>
  <c r="J288" i="4"/>
  <c r="I288" i="4"/>
  <c r="H288" i="4"/>
  <c r="G288" i="4"/>
  <c r="J287" i="4"/>
  <c r="I287" i="4"/>
  <c r="H287" i="4"/>
  <c r="G287" i="4"/>
  <c r="J286" i="4"/>
  <c r="I286" i="4"/>
  <c r="H286" i="4"/>
  <c r="G286" i="4"/>
  <c r="J285" i="4"/>
  <c r="I285" i="4"/>
  <c r="H285" i="4"/>
  <c r="G285" i="4"/>
  <c r="J284" i="4"/>
  <c r="I284" i="4"/>
  <c r="H284" i="4"/>
  <c r="G284" i="4"/>
  <c r="J283" i="4"/>
  <c r="I283" i="4"/>
  <c r="H283" i="4"/>
  <c r="G283" i="4"/>
  <c r="J282" i="4"/>
  <c r="I282" i="4"/>
  <c r="H282" i="4"/>
  <c r="G282" i="4"/>
  <c r="J281" i="4"/>
  <c r="I281" i="4"/>
  <c r="H281" i="4"/>
  <c r="G281" i="4"/>
  <c r="J280" i="4"/>
  <c r="I280" i="4"/>
  <c r="H280" i="4"/>
  <c r="G280" i="4"/>
  <c r="J279" i="4"/>
  <c r="I279" i="4"/>
  <c r="H279" i="4"/>
  <c r="G279" i="4"/>
  <c r="J278" i="4"/>
  <c r="I278" i="4"/>
  <c r="H278" i="4"/>
  <c r="G278" i="4"/>
  <c r="J277" i="4"/>
  <c r="I277" i="4"/>
  <c r="H277" i="4"/>
  <c r="G277" i="4"/>
  <c r="J276" i="4"/>
  <c r="I276" i="4"/>
  <c r="H276" i="4"/>
  <c r="G276" i="4"/>
  <c r="J275" i="4"/>
  <c r="I275" i="4"/>
  <c r="H275" i="4"/>
  <c r="G275" i="4"/>
  <c r="J274" i="4"/>
  <c r="I274" i="4"/>
  <c r="H274" i="4"/>
  <c r="G274" i="4"/>
  <c r="J273" i="4"/>
  <c r="I273" i="4"/>
  <c r="H273" i="4"/>
  <c r="G273" i="4"/>
  <c r="J272" i="4"/>
  <c r="I272" i="4"/>
  <c r="H272" i="4"/>
  <c r="G272" i="4"/>
  <c r="J271" i="4"/>
  <c r="I271" i="4"/>
  <c r="H271" i="4"/>
  <c r="G271" i="4"/>
  <c r="J270" i="4"/>
  <c r="I270" i="4"/>
  <c r="H270" i="4"/>
  <c r="G270" i="4"/>
  <c r="J269" i="4"/>
  <c r="I269" i="4"/>
  <c r="H269" i="4"/>
  <c r="G269" i="4"/>
  <c r="J268" i="4"/>
  <c r="I268" i="4"/>
  <c r="H268" i="4"/>
  <c r="G268" i="4"/>
  <c r="J267" i="4"/>
  <c r="I267" i="4"/>
  <c r="H267" i="4"/>
  <c r="G267" i="4"/>
  <c r="J266" i="4"/>
  <c r="I266" i="4"/>
  <c r="H266" i="4"/>
  <c r="G266" i="4"/>
  <c r="J265" i="4"/>
  <c r="I265" i="4"/>
  <c r="H265" i="4"/>
  <c r="G265" i="4"/>
  <c r="J264" i="4"/>
  <c r="I264" i="4"/>
  <c r="H264" i="4"/>
  <c r="G264" i="4"/>
  <c r="J263" i="4"/>
  <c r="I263" i="4"/>
  <c r="H263" i="4"/>
  <c r="G263" i="4"/>
  <c r="J262" i="4"/>
  <c r="I262" i="4"/>
  <c r="H262" i="4"/>
  <c r="G262" i="4"/>
  <c r="J261" i="4"/>
  <c r="I261" i="4"/>
  <c r="H261" i="4"/>
  <c r="G261" i="4"/>
  <c r="J260" i="4"/>
  <c r="I260" i="4"/>
  <c r="H260" i="4"/>
  <c r="G260" i="4"/>
  <c r="J259" i="4"/>
  <c r="I259" i="4"/>
  <c r="H259" i="4"/>
  <c r="G259" i="4"/>
  <c r="J258" i="4"/>
  <c r="I258" i="4"/>
  <c r="H258" i="4"/>
  <c r="G258" i="4"/>
  <c r="J257" i="4"/>
  <c r="I257" i="4"/>
  <c r="H257" i="4"/>
  <c r="G257" i="4"/>
  <c r="J256" i="4"/>
  <c r="I256" i="4"/>
  <c r="H256" i="4"/>
  <c r="G256" i="4"/>
  <c r="J255" i="4"/>
  <c r="I255" i="4"/>
  <c r="H255" i="4"/>
  <c r="G255" i="4"/>
  <c r="J254" i="4"/>
  <c r="I254" i="4"/>
  <c r="H254" i="4"/>
  <c r="G254" i="4"/>
  <c r="J253" i="4"/>
  <c r="I253" i="4"/>
  <c r="H253" i="4"/>
  <c r="G253" i="4"/>
  <c r="J252" i="4"/>
  <c r="I252" i="4"/>
  <c r="H252" i="4"/>
  <c r="G252" i="4"/>
  <c r="J251" i="4"/>
  <c r="I251" i="4"/>
  <c r="H251" i="4"/>
  <c r="G251" i="4"/>
  <c r="J250" i="4"/>
  <c r="I250" i="4"/>
  <c r="H250" i="4"/>
  <c r="G250" i="4"/>
  <c r="J249" i="4"/>
  <c r="I249" i="4"/>
  <c r="H249" i="4"/>
  <c r="G249" i="4"/>
  <c r="J248" i="4"/>
  <c r="I248" i="4"/>
  <c r="H248" i="4"/>
  <c r="G248" i="4"/>
  <c r="J247" i="4"/>
  <c r="I247" i="4"/>
  <c r="H247" i="4"/>
  <c r="G247" i="4"/>
  <c r="J246" i="4"/>
  <c r="I246" i="4"/>
  <c r="H246" i="4"/>
  <c r="G246" i="4"/>
  <c r="J245" i="4"/>
  <c r="I245" i="4"/>
  <c r="H245" i="4"/>
  <c r="G245" i="4"/>
  <c r="J244" i="4"/>
  <c r="I244" i="4"/>
  <c r="H244" i="4"/>
  <c r="G244" i="4"/>
  <c r="J243" i="4"/>
  <c r="I243" i="4"/>
  <c r="H243" i="4"/>
  <c r="G243" i="4"/>
  <c r="J242" i="4"/>
  <c r="I242" i="4"/>
  <c r="H242" i="4"/>
  <c r="G242" i="4"/>
  <c r="J241" i="4"/>
  <c r="I241" i="4"/>
  <c r="H241" i="4"/>
  <c r="G241" i="4"/>
  <c r="J240" i="4"/>
  <c r="I240" i="4"/>
  <c r="H240" i="4"/>
  <c r="G240" i="4"/>
  <c r="J239" i="4"/>
  <c r="I239" i="4"/>
  <c r="H239" i="4"/>
  <c r="G239" i="4"/>
  <c r="J238" i="4"/>
  <c r="I238" i="4"/>
  <c r="H238" i="4"/>
  <c r="G238" i="4"/>
  <c r="J237" i="4"/>
  <c r="I237" i="4"/>
  <c r="H237" i="4"/>
  <c r="G237" i="4"/>
  <c r="J236" i="4"/>
  <c r="I236" i="4"/>
  <c r="H236" i="4"/>
  <c r="G236" i="4"/>
  <c r="J235" i="4"/>
  <c r="I235" i="4"/>
  <c r="H235" i="4"/>
  <c r="G235" i="4"/>
  <c r="J234" i="4"/>
  <c r="I234" i="4"/>
  <c r="H234" i="4"/>
  <c r="G234" i="4"/>
  <c r="J233" i="4"/>
  <c r="I233" i="4"/>
  <c r="H233" i="4"/>
  <c r="G233" i="4"/>
  <c r="J232" i="4"/>
  <c r="I232" i="4"/>
  <c r="H232" i="4"/>
  <c r="G232" i="4"/>
  <c r="J231" i="4"/>
  <c r="I231" i="4"/>
  <c r="H231" i="4"/>
  <c r="G231" i="4"/>
  <c r="J230" i="4"/>
  <c r="I230" i="4"/>
  <c r="H230" i="4"/>
  <c r="G230" i="4"/>
  <c r="J229" i="4"/>
  <c r="I229" i="4"/>
  <c r="H229" i="4"/>
  <c r="G229" i="4"/>
  <c r="J228" i="4"/>
  <c r="I228" i="4"/>
  <c r="H228" i="4"/>
  <c r="G228" i="4"/>
  <c r="J227" i="4"/>
  <c r="I227" i="4"/>
  <c r="H227" i="4"/>
  <c r="G227" i="4"/>
  <c r="J226" i="4"/>
  <c r="I226" i="4"/>
  <c r="H226" i="4"/>
  <c r="G226" i="4"/>
  <c r="J225" i="4"/>
  <c r="I225" i="4"/>
  <c r="H225" i="4"/>
  <c r="G225" i="4"/>
  <c r="J224" i="4"/>
  <c r="I224" i="4"/>
  <c r="H224" i="4"/>
  <c r="G224" i="4"/>
  <c r="J223" i="4"/>
  <c r="I223" i="4"/>
  <c r="H223" i="4"/>
  <c r="G223" i="4"/>
  <c r="J222" i="4"/>
  <c r="I222" i="4"/>
  <c r="H222" i="4"/>
  <c r="G222" i="4"/>
  <c r="J221" i="4"/>
  <c r="I221" i="4"/>
  <c r="H221" i="4"/>
  <c r="G221" i="4"/>
  <c r="J220" i="4"/>
  <c r="I220" i="4"/>
  <c r="H220" i="4"/>
  <c r="G220" i="4"/>
  <c r="J219" i="4"/>
  <c r="I219" i="4"/>
  <c r="H219" i="4"/>
  <c r="G219" i="4"/>
  <c r="J218" i="4"/>
  <c r="I218" i="4"/>
  <c r="H218" i="4"/>
  <c r="G218" i="4"/>
  <c r="J217" i="4"/>
  <c r="I217" i="4"/>
  <c r="H217" i="4"/>
  <c r="G217" i="4"/>
  <c r="J216" i="4"/>
  <c r="I216" i="4"/>
  <c r="H216" i="4"/>
  <c r="G216" i="4"/>
  <c r="J215" i="4"/>
  <c r="I215" i="4"/>
  <c r="H215" i="4"/>
  <c r="G215" i="4"/>
  <c r="J214" i="4"/>
  <c r="I214" i="4"/>
  <c r="H214" i="4"/>
  <c r="G214" i="4"/>
  <c r="J213" i="4"/>
  <c r="I213" i="4"/>
  <c r="H213" i="4"/>
  <c r="G213" i="4"/>
  <c r="J212" i="4"/>
  <c r="I212" i="4"/>
  <c r="H212" i="4"/>
  <c r="G212" i="4"/>
  <c r="J211" i="4"/>
  <c r="I211" i="4"/>
  <c r="H211" i="4"/>
  <c r="G211" i="4"/>
  <c r="J210" i="4"/>
  <c r="I210" i="4"/>
  <c r="H210" i="4"/>
  <c r="G210" i="4"/>
  <c r="J209" i="4"/>
  <c r="I209" i="4"/>
  <c r="H209" i="4"/>
  <c r="G209" i="4"/>
  <c r="J208" i="4"/>
  <c r="I208" i="4"/>
  <c r="H208" i="4"/>
  <c r="G208" i="4"/>
  <c r="J207" i="4"/>
  <c r="I207" i="4"/>
  <c r="H207" i="4"/>
  <c r="G207" i="4"/>
  <c r="J206" i="4"/>
  <c r="I206" i="4"/>
  <c r="H206" i="4"/>
  <c r="G206" i="4"/>
  <c r="J205" i="4"/>
  <c r="I205" i="4"/>
  <c r="H205" i="4"/>
  <c r="G205" i="4"/>
  <c r="J204" i="4"/>
  <c r="I204" i="4"/>
  <c r="H204" i="4"/>
  <c r="G204" i="4"/>
  <c r="J203" i="4"/>
  <c r="I203" i="4"/>
  <c r="H203" i="4"/>
  <c r="G203" i="4"/>
  <c r="J202" i="4"/>
  <c r="I202" i="4"/>
  <c r="H202" i="4"/>
  <c r="G202" i="4"/>
  <c r="J201" i="4"/>
  <c r="I201" i="4"/>
  <c r="H201" i="4"/>
  <c r="G201" i="4"/>
  <c r="J200" i="4"/>
  <c r="I200" i="4"/>
  <c r="H200" i="4"/>
  <c r="G200" i="4"/>
  <c r="J199" i="4"/>
  <c r="I199" i="4"/>
  <c r="H199" i="4"/>
  <c r="G199" i="4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9" i="4"/>
  <c r="I189" i="4"/>
  <c r="H189" i="4"/>
  <c r="G189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G162" i="4"/>
  <c r="J161" i="4"/>
  <c r="I161" i="4"/>
  <c r="H161" i="4"/>
  <c r="G161" i="4"/>
  <c r="J160" i="4"/>
  <c r="I160" i="4"/>
  <c r="H160" i="4"/>
  <c r="G160" i="4"/>
  <c r="J159" i="4"/>
  <c r="I159" i="4"/>
  <c r="H159" i="4"/>
  <c r="G159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J141" i="4"/>
  <c r="I141" i="4"/>
  <c r="H141" i="4"/>
  <c r="G141" i="4"/>
  <c r="J140" i="4"/>
  <c r="I140" i="4"/>
  <c r="H140" i="4"/>
  <c r="G140" i="4"/>
  <c r="J139" i="4"/>
  <c r="I139" i="4"/>
  <c r="H139" i="4"/>
  <c r="G139" i="4"/>
  <c r="J138" i="4"/>
  <c r="I138" i="4"/>
  <c r="H138" i="4"/>
  <c r="G138" i="4"/>
  <c r="J137" i="4"/>
  <c r="I137" i="4"/>
  <c r="H137" i="4"/>
  <c r="G137" i="4"/>
  <c r="J136" i="4"/>
  <c r="I136" i="4"/>
  <c r="H136" i="4"/>
  <c r="G136" i="4"/>
  <c r="J135" i="4"/>
  <c r="I135" i="4"/>
  <c r="H135" i="4"/>
  <c r="G135" i="4"/>
  <c r="J134" i="4"/>
  <c r="I134" i="4"/>
  <c r="H134" i="4"/>
  <c r="G134" i="4"/>
  <c r="J133" i="4"/>
  <c r="I133" i="4"/>
  <c r="H133" i="4"/>
  <c r="G133" i="4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3" i="4"/>
  <c r="I123" i="4"/>
  <c r="H123" i="4"/>
  <c r="G123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10" i="4"/>
  <c r="I110" i="4"/>
  <c r="H110" i="4"/>
  <c r="G110" i="4"/>
  <c r="J109" i="4"/>
  <c r="I109" i="4"/>
  <c r="H109" i="4"/>
  <c r="G109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I62" i="2"/>
  <c r="H62" i="2"/>
  <c r="D62" i="2"/>
  <c r="C62" i="2"/>
  <c r="I61" i="2"/>
  <c r="H61" i="2"/>
  <c r="D61" i="2"/>
  <c r="C61" i="2"/>
  <c r="I60" i="2"/>
  <c r="H60" i="2"/>
  <c r="D60" i="2"/>
  <c r="C60" i="2"/>
  <c r="I59" i="2"/>
  <c r="H59" i="2"/>
  <c r="D59" i="2"/>
  <c r="C59" i="2"/>
  <c r="I58" i="2"/>
  <c r="H58" i="2"/>
  <c r="D58" i="2"/>
  <c r="C58" i="2"/>
  <c r="I57" i="2"/>
  <c r="H57" i="2"/>
  <c r="D57" i="2"/>
  <c r="C57" i="2"/>
  <c r="I56" i="2"/>
  <c r="H56" i="2"/>
  <c r="D56" i="2"/>
  <c r="C56" i="2"/>
  <c r="I55" i="2"/>
  <c r="H55" i="2"/>
  <c r="D55" i="2"/>
  <c r="C55" i="2"/>
  <c r="I54" i="2"/>
  <c r="H54" i="2"/>
  <c r="D54" i="2"/>
  <c r="C54" i="2"/>
  <c r="I53" i="2"/>
  <c r="H53" i="2"/>
  <c r="D53" i="2"/>
  <c r="C53" i="2"/>
  <c r="I52" i="2"/>
  <c r="H52" i="2"/>
  <c r="D52" i="2"/>
  <c r="C52" i="2"/>
  <c r="I51" i="2"/>
  <c r="H51" i="2"/>
  <c r="D51" i="2"/>
  <c r="C51" i="2"/>
  <c r="I50" i="2"/>
  <c r="H50" i="2"/>
  <c r="D50" i="2"/>
  <c r="C50" i="2"/>
  <c r="I49" i="2"/>
  <c r="H49" i="2"/>
  <c r="D49" i="2"/>
  <c r="C49" i="2"/>
  <c r="I48" i="2"/>
  <c r="H48" i="2"/>
  <c r="D48" i="2"/>
  <c r="C48" i="2"/>
  <c r="I47" i="2"/>
  <c r="H47" i="2"/>
  <c r="D47" i="2"/>
  <c r="C47" i="2"/>
  <c r="I46" i="2"/>
  <c r="H46" i="2"/>
  <c r="D46" i="2"/>
  <c r="C46" i="2"/>
  <c r="I45" i="2"/>
  <c r="H45" i="2"/>
  <c r="D45" i="2"/>
  <c r="C45" i="2"/>
  <c r="I44" i="2"/>
  <c r="H44" i="2"/>
  <c r="D44" i="2"/>
  <c r="C44" i="2"/>
  <c r="I43" i="2"/>
  <c r="H43" i="2"/>
  <c r="D43" i="2"/>
  <c r="C43" i="2"/>
  <c r="I42" i="2"/>
  <c r="H42" i="2"/>
  <c r="D42" i="2"/>
  <c r="C42" i="2"/>
  <c r="I41" i="2"/>
  <c r="H41" i="2"/>
  <c r="D41" i="2"/>
  <c r="C41" i="2"/>
  <c r="I40" i="2"/>
  <c r="H40" i="2"/>
  <c r="D40" i="2"/>
  <c r="C40" i="2"/>
  <c r="I39" i="2"/>
  <c r="H39" i="2"/>
  <c r="D39" i="2"/>
  <c r="C39" i="2"/>
  <c r="J38" i="2"/>
  <c r="I38" i="2"/>
  <c r="H38" i="2"/>
  <c r="E38" i="2"/>
  <c r="D38" i="2"/>
  <c r="C38" i="2"/>
  <c r="J37" i="2"/>
  <c r="I37" i="2"/>
  <c r="H37" i="2"/>
  <c r="E37" i="2"/>
  <c r="D37" i="2"/>
  <c r="C37" i="2"/>
  <c r="J36" i="2"/>
  <c r="I36" i="2"/>
  <c r="H36" i="2"/>
  <c r="E36" i="2"/>
  <c r="D36" i="2"/>
  <c r="C36" i="2"/>
  <c r="J35" i="2"/>
  <c r="I35" i="2"/>
  <c r="H35" i="2"/>
  <c r="E35" i="2"/>
  <c r="D35" i="2"/>
  <c r="C35" i="2"/>
  <c r="J34" i="2"/>
  <c r="I34" i="2"/>
  <c r="H34" i="2"/>
  <c r="E34" i="2"/>
  <c r="D34" i="2"/>
  <c r="C34" i="2"/>
  <c r="J33" i="2"/>
  <c r="I33" i="2"/>
  <c r="H33" i="2"/>
  <c r="E33" i="2"/>
  <c r="D33" i="2"/>
  <c r="C33" i="2"/>
  <c r="J32" i="2"/>
  <c r="I32" i="2"/>
  <c r="H32" i="2"/>
  <c r="E32" i="2"/>
  <c r="D32" i="2"/>
  <c r="C32" i="2"/>
  <c r="J31" i="2"/>
  <c r="I31" i="2"/>
  <c r="H31" i="2"/>
  <c r="E31" i="2"/>
  <c r="D31" i="2"/>
  <c r="C31" i="2"/>
  <c r="J30" i="2"/>
  <c r="I30" i="2"/>
  <c r="H30" i="2"/>
  <c r="E30" i="2"/>
  <c r="D30" i="2"/>
  <c r="C30" i="2"/>
  <c r="J29" i="2"/>
  <c r="I29" i="2"/>
  <c r="H29" i="2"/>
  <c r="E29" i="2"/>
  <c r="D29" i="2"/>
  <c r="C29" i="2"/>
  <c r="J28" i="2"/>
  <c r="I28" i="2"/>
  <c r="H28" i="2"/>
  <c r="E28" i="2"/>
  <c r="D28" i="2"/>
  <c r="C28" i="2"/>
  <c r="J27" i="2"/>
  <c r="I27" i="2"/>
  <c r="H27" i="2"/>
  <c r="E27" i="2"/>
  <c r="D27" i="2"/>
  <c r="C27" i="2"/>
  <c r="K26" i="2"/>
  <c r="J26" i="2"/>
  <c r="I26" i="2"/>
  <c r="H26" i="2"/>
  <c r="F26" i="2"/>
  <c r="E26" i="2"/>
  <c r="D26" i="2"/>
  <c r="C26" i="2"/>
  <c r="K25" i="2"/>
  <c r="J25" i="2"/>
  <c r="I25" i="2"/>
  <c r="H25" i="2"/>
  <c r="F25" i="2"/>
  <c r="E25" i="2"/>
  <c r="D25" i="2"/>
  <c r="C25" i="2"/>
  <c r="K24" i="2"/>
  <c r="J24" i="2"/>
  <c r="I24" i="2"/>
  <c r="H24" i="2"/>
  <c r="F24" i="2"/>
  <c r="E24" i="2"/>
  <c r="D24" i="2"/>
  <c r="C24" i="2"/>
  <c r="K23" i="2"/>
  <c r="J23" i="2"/>
  <c r="I23" i="2"/>
  <c r="H23" i="2"/>
  <c r="F23" i="2"/>
  <c r="E23" i="2"/>
  <c r="D23" i="2"/>
  <c r="C23" i="2"/>
  <c r="K22" i="2"/>
  <c r="J22" i="2"/>
  <c r="I22" i="2"/>
  <c r="H22" i="2"/>
  <c r="F22" i="2"/>
  <c r="E22" i="2"/>
  <c r="D22" i="2"/>
  <c r="C22" i="2"/>
  <c r="K21" i="2"/>
  <c r="J21" i="2"/>
  <c r="I21" i="2"/>
  <c r="H21" i="2"/>
  <c r="F21" i="2"/>
  <c r="E21" i="2"/>
  <c r="D21" i="2"/>
  <c r="C21" i="2"/>
  <c r="K20" i="2"/>
  <c r="J20" i="2"/>
  <c r="I20" i="2"/>
  <c r="H20" i="2"/>
  <c r="F20" i="2"/>
  <c r="E20" i="2"/>
  <c r="D20" i="2"/>
  <c r="C20" i="2"/>
  <c r="K19" i="2"/>
  <c r="J19" i="2"/>
  <c r="I19" i="2"/>
  <c r="H19" i="2"/>
  <c r="F19" i="2"/>
  <c r="E19" i="2"/>
  <c r="D19" i="2"/>
  <c r="C19" i="2"/>
  <c r="K18" i="2"/>
  <c r="J18" i="2"/>
  <c r="I18" i="2"/>
  <c r="H18" i="2"/>
  <c r="F18" i="2"/>
  <c r="E18" i="2"/>
  <c r="D18" i="2"/>
  <c r="C18" i="2"/>
  <c r="K17" i="2"/>
  <c r="J17" i="2"/>
  <c r="I17" i="2"/>
  <c r="H17" i="2"/>
  <c r="F17" i="2"/>
  <c r="E17" i="2"/>
  <c r="D17" i="2"/>
  <c r="C17" i="2"/>
  <c r="K16" i="2"/>
  <c r="J16" i="2"/>
  <c r="I16" i="2"/>
  <c r="H16" i="2"/>
  <c r="F16" i="2"/>
  <c r="E16" i="2"/>
  <c r="D16" i="2"/>
  <c r="C16" i="2"/>
  <c r="K15" i="2"/>
  <c r="J15" i="2"/>
  <c r="I15" i="2"/>
  <c r="H15" i="2"/>
  <c r="F15" i="2"/>
  <c r="E15" i="2"/>
  <c r="D15" i="2"/>
  <c r="C15" i="2"/>
  <c r="K14" i="2"/>
  <c r="J14" i="2"/>
  <c r="I14" i="2"/>
  <c r="H14" i="2"/>
  <c r="F14" i="2"/>
  <c r="E14" i="2"/>
  <c r="D14" i="2"/>
  <c r="C14" i="2"/>
  <c r="K13" i="2"/>
  <c r="J13" i="2"/>
  <c r="I13" i="2"/>
  <c r="H13" i="2"/>
  <c r="F13" i="2"/>
  <c r="E13" i="2"/>
  <c r="D13" i="2"/>
  <c r="C13" i="2"/>
  <c r="K12" i="2"/>
  <c r="J12" i="2"/>
  <c r="I12" i="2"/>
  <c r="H12" i="2"/>
  <c r="F12" i="2"/>
  <c r="E12" i="2"/>
  <c r="D12" i="2"/>
  <c r="C12" i="2"/>
  <c r="K11" i="2"/>
  <c r="J11" i="2"/>
  <c r="I11" i="2"/>
  <c r="H11" i="2"/>
  <c r="F11" i="2"/>
  <c r="E11" i="2"/>
  <c r="D11" i="2"/>
  <c r="C11" i="2"/>
  <c r="K10" i="2"/>
  <c r="J10" i="2"/>
  <c r="I10" i="2"/>
  <c r="H10" i="2"/>
  <c r="F10" i="2"/>
  <c r="E10" i="2"/>
  <c r="D10" i="2"/>
  <c r="C10" i="2"/>
  <c r="K9" i="2"/>
  <c r="J9" i="2"/>
  <c r="I9" i="2"/>
  <c r="H9" i="2"/>
  <c r="F9" i="2"/>
  <c r="E9" i="2"/>
  <c r="D9" i="2"/>
  <c r="C9" i="2"/>
  <c r="K8" i="2"/>
  <c r="J8" i="2"/>
  <c r="I8" i="2"/>
  <c r="H8" i="2"/>
  <c r="F8" i="2"/>
  <c r="E8" i="2"/>
  <c r="D8" i="2"/>
  <c r="C8" i="2"/>
  <c r="K7" i="2"/>
  <c r="J7" i="2"/>
  <c r="I7" i="2"/>
  <c r="H7" i="2"/>
  <c r="F7" i="2"/>
  <c r="E7" i="2"/>
  <c r="D7" i="2"/>
  <c r="C7" i="2"/>
  <c r="K6" i="2"/>
  <c r="J6" i="2"/>
  <c r="I6" i="2"/>
  <c r="H6" i="2"/>
  <c r="F6" i="2"/>
  <c r="E6" i="2"/>
  <c r="D6" i="2"/>
  <c r="C6" i="2"/>
  <c r="K5" i="2"/>
  <c r="J5" i="2"/>
  <c r="I5" i="2"/>
  <c r="H5" i="2"/>
  <c r="F5" i="2"/>
  <c r="E5" i="2"/>
  <c r="E3" i="2"/>
  <c r="J3" i="2"/>
  <c r="E4" i="2"/>
  <c r="J4" i="2"/>
  <c r="Q4" i="2"/>
  <c r="D5" i="2"/>
  <c r="C5" i="2"/>
  <c r="K4" i="2"/>
  <c r="I4" i="2"/>
  <c r="H4" i="2"/>
  <c r="F4" i="2"/>
  <c r="D4" i="2"/>
  <c r="C4" i="2"/>
  <c r="K3" i="2"/>
  <c r="I3" i="2"/>
  <c r="H3" i="2"/>
  <c r="F3" i="2"/>
  <c r="D3" i="2"/>
  <c r="C3" i="2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H45" i="1"/>
  <c r="G45" i="1"/>
  <c r="D45" i="1"/>
  <c r="C45" i="1"/>
  <c r="H44" i="1"/>
  <c r="G44" i="1"/>
  <c r="D44" i="1"/>
  <c r="C44" i="1"/>
  <c r="H43" i="1"/>
  <c r="G43" i="1"/>
  <c r="D43" i="1"/>
  <c r="C43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C38" i="1"/>
  <c r="H37" i="1"/>
  <c r="G37" i="1"/>
  <c r="D37" i="1"/>
  <c r="C37" i="1"/>
  <c r="H36" i="1"/>
  <c r="G36" i="1"/>
  <c r="D36" i="1"/>
  <c r="C36" i="1"/>
  <c r="H35" i="1"/>
  <c r="G35" i="1"/>
  <c r="D35" i="1"/>
  <c r="C35" i="1"/>
  <c r="H34" i="1"/>
  <c r="G34" i="1"/>
  <c r="D34" i="1"/>
  <c r="C34" i="1"/>
  <c r="H33" i="1"/>
  <c r="G33" i="1"/>
  <c r="D33" i="1"/>
  <c r="C33" i="1"/>
  <c r="H32" i="1"/>
  <c r="G32" i="1"/>
  <c r="D32" i="1"/>
  <c r="C32" i="1"/>
  <c r="H31" i="1"/>
  <c r="G31" i="1"/>
  <c r="D31" i="1"/>
  <c r="C31" i="1"/>
  <c r="H30" i="1"/>
  <c r="G30" i="1"/>
  <c r="D30" i="1"/>
  <c r="C30" i="1"/>
  <c r="H29" i="1"/>
  <c r="G29" i="1"/>
  <c r="D29" i="1"/>
  <c r="C29" i="1"/>
  <c r="H28" i="1"/>
  <c r="G28" i="1"/>
  <c r="D28" i="1"/>
  <c r="C28" i="1"/>
  <c r="H27" i="1"/>
  <c r="G27" i="1"/>
  <c r="D27" i="1"/>
  <c r="C27" i="1"/>
  <c r="H26" i="1"/>
  <c r="G26" i="1"/>
  <c r="D26" i="1"/>
  <c r="C26" i="1"/>
  <c r="H25" i="1"/>
  <c r="G25" i="1"/>
  <c r="D25" i="1"/>
  <c r="C25" i="1"/>
  <c r="H24" i="1"/>
  <c r="G24" i="1"/>
  <c r="D24" i="1"/>
  <c r="C24" i="1"/>
  <c r="I23" i="1"/>
  <c r="H23" i="1"/>
  <c r="G23" i="1"/>
  <c r="E23" i="1"/>
  <c r="D23" i="1"/>
  <c r="C23" i="1"/>
  <c r="I22" i="1"/>
  <c r="H22" i="1"/>
  <c r="G22" i="1"/>
  <c r="E22" i="1"/>
  <c r="D22" i="1"/>
  <c r="C22" i="1"/>
  <c r="I21" i="1"/>
  <c r="H21" i="1"/>
  <c r="G21" i="1"/>
  <c r="E21" i="1"/>
  <c r="D21" i="1"/>
  <c r="C21" i="1"/>
  <c r="I20" i="1"/>
  <c r="H20" i="1"/>
  <c r="G20" i="1"/>
  <c r="E20" i="1"/>
  <c r="D20" i="1"/>
  <c r="C20" i="1"/>
  <c r="I19" i="1"/>
  <c r="H19" i="1"/>
  <c r="G19" i="1"/>
  <c r="E19" i="1"/>
  <c r="D19" i="1"/>
  <c r="C19" i="1"/>
  <c r="I18" i="1"/>
  <c r="H18" i="1"/>
  <c r="G18" i="1"/>
  <c r="E18" i="1"/>
  <c r="D18" i="1"/>
  <c r="C18" i="1"/>
  <c r="I17" i="1"/>
  <c r="H17" i="1"/>
  <c r="G17" i="1"/>
  <c r="E17" i="1"/>
  <c r="D17" i="1"/>
  <c r="C17" i="1"/>
  <c r="I16" i="1"/>
  <c r="H16" i="1"/>
  <c r="G16" i="1"/>
  <c r="E16" i="1"/>
  <c r="D16" i="1"/>
  <c r="C16" i="1"/>
  <c r="I15" i="1"/>
  <c r="H15" i="1"/>
  <c r="G15" i="1"/>
  <c r="E15" i="1"/>
  <c r="D15" i="1"/>
  <c r="C15" i="1"/>
  <c r="I14" i="1"/>
  <c r="H14" i="1"/>
  <c r="G14" i="1"/>
  <c r="E14" i="1"/>
  <c r="D14" i="1"/>
  <c r="C14" i="1"/>
  <c r="I13" i="1"/>
  <c r="H13" i="1"/>
  <c r="G13" i="1"/>
  <c r="E13" i="1"/>
  <c r="D13" i="1"/>
  <c r="C13" i="1"/>
  <c r="I12" i="1"/>
  <c r="H12" i="1"/>
  <c r="G12" i="1"/>
  <c r="E12" i="1"/>
  <c r="D12" i="1"/>
  <c r="C12" i="1"/>
  <c r="I11" i="1"/>
  <c r="H11" i="1"/>
  <c r="G11" i="1"/>
  <c r="E11" i="1"/>
  <c r="D11" i="1"/>
  <c r="C11" i="1"/>
  <c r="I10" i="1"/>
  <c r="H10" i="1"/>
  <c r="G10" i="1"/>
  <c r="E10" i="1"/>
  <c r="D10" i="1"/>
  <c r="C10" i="1"/>
  <c r="I9" i="1"/>
  <c r="H9" i="1"/>
  <c r="G9" i="1"/>
  <c r="E9" i="1"/>
  <c r="D9" i="1"/>
  <c r="C9" i="1"/>
  <c r="I8" i="1"/>
  <c r="H8" i="1"/>
  <c r="G8" i="1"/>
  <c r="E8" i="1"/>
  <c r="D8" i="1"/>
  <c r="C8" i="1"/>
  <c r="I7" i="1"/>
  <c r="H7" i="1"/>
  <c r="G7" i="1"/>
  <c r="E7" i="1"/>
  <c r="D7" i="1"/>
  <c r="C7" i="1"/>
  <c r="I6" i="1"/>
  <c r="H6" i="1"/>
  <c r="G6" i="1"/>
  <c r="E6" i="1"/>
  <c r="D6" i="1"/>
  <c r="C6" i="1"/>
  <c r="I5" i="1"/>
  <c r="H5" i="1"/>
  <c r="G5" i="1"/>
  <c r="E5" i="1"/>
  <c r="D5" i="1"/>
  <c r="C5" i="1"/>
  <c r="I4" i="1"/>
  <c r="H4" i="1"/>
  <c r="G4" i="1"/>
  <c r="E4" i="1"/>
  <c r="D4" i="1"/>
  <c r="C4" i="1"/>
  <c r="I3" i="1"/>
  <c r="H3" i="1"/>
  <c r="G3" i="1"/>
  <c r="E3" i="1"/>
  <c r="D3" i="1"/>
  <c r="C3" i="1"/>
  <c r="O2" i="2"/>
  <c r="N4" i="2"/>
  <c r="M5" i="1"/>
  <c r="O4" i="2"/>
  <c r="N2" i="2"/>
  <c r="N5" i="2"/>
  <c r="O5" i="2"/>
  <c r="M4" i="1"/>
  <c r="M3" i="1"/>
  <c r="O3" i="2"/>
  <c r="L4" i="1"/>
  <c r="L5" i="1"/>
  <c r="L3" i="1"/>
  <c r="N3" i="2"/>
  <c r="G40" i="9"/>
  <c r="G39" i="9"/>
  <c r="E42" i="9"/>
  <c r="O5" i="1"/>
  <c r="Q2" i="2"/>
  <c r="N3" i="1"/>
  <c r="P2" i="2"/>
  <c r="P4" i="2"/>
  <c r="N4" i="1"/>
  <c r="P3" i="2"/>
  <c r="N5" i="1"/>
  <c r="P5" i="2"/>
  <c r="Q3" i="2"/>
  <c r="O3" i="1"/>
  <c r="Q5" i="2"/>
  <c r="O4" i="1"/>
  <c r="L2532" i="4"/>
  <c r="F27" i="9"/>
  <c r="M2532" i="4"/>
  <c r="F28" i="9"/>
  <c r="F31" i="9"/>
  <c r="E33" i="9"/>
  <c r="L2527" i="4"/>
  <c r="F15" i="9"/>
  <c r="M2527" i="4"/>
  <c r="F16" i="9"/>
  <c r="F19" i="9"/>
  <c r="E21" i="9"/>
  <c r="G33" i="9"/>
  <c r="L2536" i="4"/>
  <c r="F39" i="9"/>
  <c r="M2536" i="4"/>
  <c r="F40" i="9"/>
  <c r="F43" i="9"/>
  <c r="E45" i="9"/>
  <c r="G45" i="9"/>
  <c r="N2532" i="4"/>
  <c r="F29" i="9"/>
  <c r="E34" i="9"/>
  <c r="N2527" i="4"/>
  <c r="F17" i="9"/>
  <c r="E22" i="9"/>
  <c r="G34" i="9"/>
  <c r="M2521" i="4"/>
  <c r="F2" i="9"/>
  <c r="M2522" i="4"/>
  <c r="F3" i="9"/>
  <c r="F6" i="9"/>
  <c r="E9" i="9"/>
  <c r="G21" i="9"/>
  <c r="F21" i="9"/>
  <c r="F22" i="9"/>
  <c r="F23" i="9"/>
  <c r="F33" i="9"/>
  <c r="F34" i="9"/>
  <c r="F35" i="9"/>
  <c r="N2536" i="4"/>
  <c r="F41" i="9"/>
  <c r="E46" i="9"/>
  <c r="G46" i="9"/>
  <c r="M2523" i="4"/>
  <c r="F4" i="9"/>
  <c r="E10" i="9"/>
  <c r="G22" i="9"/>
  <c r="F45" i="9"/>
  <c r="F46" i="9"/>
  <c r="F47" i="9"/>
  <c r="F9" i="9"/>
  <c r="F10" i="9"/>
  <c r="F11" i="9"/>
  <c r="K15" i="9"/>
  <c r="K28" i="9"/>
  <c r="K27" i="9"/>
  <c r="K39" i="9"/>
  <c r="K16" i="9"/>
  <c r="M34" i="4"/>
  <c r="L34" i="4"/>
  <c r="N34" i="4"/>
  <c r="K40" i="9"/>
  <c r="N2535" i="4"/>
  <c r="M2535" i="4"/>
  <c r="L2535" i="4"/>
  <c r="N2534" i="4"/>
  <c r="M2534" i="4"/>
  <c r="L2534" i="4"/>
  <c r="N2533" i="4"/>
  <c r="M2533" i="4"/>
  <c r="L2533" i="4"/>
  <c r="N2531" i="4"/>
  <c r="M2531" i="4"/>
  <c r="L2531" i="4"/>
  <c r="N2530" i="4"/>
  <c r="M2530" i="4"/>
  <c r="L2530" i="4"/>
  <c r="N2529" i="4"/>
  <c r="M2529" i="4"/>
  <c r="L2529" i="4"/>
  <c r="N2528" i="4"/>
  <c r="M2528" i="4"/>
  <c r="L2528" i="4"/>
  <c r="N2526" i="4"/>
  <c r="M2526" i="4"/>
  <c r="L2526" i="4"/>
  <c r="N2525" i="4"/>
  <c r="M2525" i="4"/>
  <c r="L2525" i="4"/>
  <c r="N2524" i="4"/>
  <c r="M2524" i="4"/>
  <c r="L2524" i="4"/>
  <c r="N2523" i="4"/>
  <c r="L2523" i="4"/>
  <c r="N2522" i="4"/>
  <c r="L2522" i="4"/>
  <c r="N2521" i="4"/>
  <c r="L2521" i="4"/>
  <c r="N2520" i="4"/>
  <c r="M2520" i="4"/>
  <c r="L2520" i="4"/>
  <c r="N2519" i="4"/>
  <c r="M2519" i="4"/>
  <c r="L2519" i="4"/>
  <c r="N2518" i="4"/>
  <c r="M2518" i="4"/>
  <c r="L2518" i="4"/>
  <c r="N2517" i="4"/>
  <c r="M2517" i="4"/>
  <c r="L2517" i="4"/>
  <c r="N2516" i="4"/>
  <c r="M2516" i="4"/>
  <c r="L2516" i="4"/>
  <c r="N2515" i="4"/>
  <c r="M2515" i="4"/>
  <c r="L2515" i="4"/>
  <c r="N2514" i="4"/>
  <c r="M2514" i="4"/>
  <c r="L2514" i="4"/>
  <c r="N2513" i="4"/>
  <c r="M2513" i="4"/>
  <c r="L2513" i="4"/>
  <c r="N2512" i="4"/>
  <c r="M2512" i="4"/>
  <c r="L2512" i="4"/>
  <c r="N2511" i="4"/>
  <c r="M2511" i="4"/>
  <c r="L2511" i="4"/>
  <c r="N2510" i="4"/>
  <c r="M2510" i="4"/>
  <c r="L2510" i="4"/>
  <c r="N2509" i="4"/>
  <c r="M2509" i="4"/>
  <c r="L2509" i="4"/>
  <c r="N2508" i="4"/>
  <c r="M2508" i="4"/>
  <c r="L2508" i="4"/>
  <c r="N2507" i="4"/>
  <c r="M2507" i="4"/>
  <c r="L2507" i="4"/>
  <c r="N2506" i="4"/>
  <c r="M2506" i="4"/>
  <c r="L2506" i="4"/>
  <c r="N2505" i="4"/>
  <c r="M2505" i="4"/>
  <c r="L2505" i="4"/>
  <c r="N2504" i="4"/>
  <c r="M2504" i="4"/>
  <c r="L2504" i="4"/>
  <c r="N2503" i="4"/>
  <c r="M2503" i="4"/>
  <c r="L2503" i="4"/>
  <c r="N2502" i="4"/>
  <c r="M2502" i="4"/>
  <c r="L2502" i="4"/>
  <c r="N2501" i="4"/>
  <c r="M2501" i="4"/>
  <c r="L2501" i="4"/>
  <c r="N2500" i="4"/>
  <c r="M2500" i="4"/>
  <c r="L2500" i="4"/>
  <c r="N2499" i="4"/>
  <c r="M2499" i="4"/>
  <c r="L2499" i="4"/>
  <c r="N2498" i="4"/>
  <c r="M2498" i="4"/>
  <c r="L2498" i="4"/>
  <c r="N2497" i="4"/>
  <c r="M2497" i="4"/>
  <c r="L2497" i="4"/>
  <c r="N2496" i="4"/>
  <c r="M2496" i="4"/>
  <c r="L2496" i="4"/>
  <c r="N2495" i="4"/>
  <c r="M2495" i="4"/>
  <c r="L2495" i="4"/>
  <c r="N2494" i="4"/>
  <c r="M2494" i="4"/>
  <c r="L2494" i="4"/>
  <c r="N2493" i="4"/>
  <c r="M2493" i="4"/>
  <c r="L2493" i="4"/>
  <c r="N2492" i="4"/>
  <c r="M2492" i="4"/>
  <c r="L2492" i="4"/>
  <c r="N2491" i="4"/>
  <c r="M2491" i="4"/>
  <c r="L2491" i="4"/>
  <c r="N2490" i="4"/>
  <c r="M2490" i="4"/>
  <c r="L2490" i="4"/>
  <c r="N2489" i="4"/>
  <c r="M2489" i="4"/>
  <c r="L2489" i="4"/>
  <c r="N2488" i="4"/>
  <c r="M2488" i="4"/>
  <c r="L2488" i="4"/>
  <c r="N2487" i="4"/>
  <c r="M2487" i="4"/>
  <c r="L2487" i="4"/>
  <c r="N2486" i="4"/>
  <c r="M2486" i="4"/>
  <c r="L2486" i="4"/>
  <c r="N2485" i="4"/>
  <c r="M2485" i="4"/>
  <c r="L2485" i="4"/>
  <c r="N2484" i="4"/>
  <c r="M2484" i="4"/>
  <c r="L2484" i="4"/>
  <c r="N2483" i="4"/>
  <c r="M2483" i="4"/>
  <c r="L2483" i="4"/>
  <c r="N2482" i="4"/>
  <c r="M2482" i="4"/>
  <c r="L2482" i="4"/>
  <c r="N2481" i="4"/>
  <c r="M2481" i="4"/>
  <c r="L2481" i="4"/>
  <c r="N2480" i="4"/>
  <c r="M2480" i="4"/>
  <c r="L2480" i="4"/>
  <c r="N2479" i="4"/>
  <c r="M2479" i="4"/>
  <c r="L2479" i="4"/>
  <c r="N2478" i="4"/>
  <c r="M2478" i="4"/>
  <c r="L2478" i="4"/>
  <c r="N2477" i="4"/>
  <c r="M2477" i="4"/>
  <c r="L2477" i="4"/>
  <c r="N2476" i="4"/>
  <c r="M2476" i="4"/>
  <c r="L2476" i="4"/>
  <c r="N2475" i="4"/>
  <c r="M2475" i="4"/>
  <c r="L2475" i="4"/>
  <c r="N2474" i="4"/>
  <c r="M2474" i="4"/>
  <c r="L2474" i="4"/>
  <c r="N2473" i="4"/>
  <c r="M2473" i="4"/>
  <c r="L2473" i="4"/>
  <c r="N2472" i="4"/>
  <c r="M2472" i="4"/>
  <c r="L2472" i="4"/>
  <c r="N2471" i="4"/>
  <c r="M2471" i="4"/>
  <c r="L2471" i="4"/>
  <c r="N2470" i="4"/>
  <c r="M2470" i="4"/>
  <c r="L2470" i="4"/>
  <c r="N2469" i="4"/>
  <c r="M2469" i="4"/>
  <c r="L2469" i="4"/>
  <c r="N2468" i="4"/>
  <c r="M2468" i="4"/>
  <c r="L2468" i="4"/>
  <c r="N2467" i="4"/>
  <c r="M2467" i="4"/>
  <c r="L2467" i="4"/>
  <c r="N2466" i="4"/>
  <c r="M2466" i="4"/>
  <c r="L2466" i="4"/>
  <c r="N2465" i="4"/>
  <c r="M2465" i="4"/>
  <c r="L2465" i="4"/>
  <c r="N2464" i="4"/>
  <c r="M2464" i="4"/>
  <c r="L2464" i="4"/>
  <c r="N2463" i="4"/>
  <c r="M2463" i="4"/>
  <c r="L2463" i="4"/>
  <c r="N2462" i="4"/>
  <c r="M2462" i="4"/>
  <c r="L2462" i="4"/>
  <c r="N2461" i="4"/>
  <c r="M2461" i="4"/>
  <c r="L2461" i="4"/>
  <c r="N2460" i="4"/>
  <c r="M2460" i="4"/>
  <c r="L2460" i="4"/>
  <c r="N2459" i="4"/>
  <c r="M2459" i="4"/>
  <c r="L2459" i="4"/>
  <c r="N2458" i="4"/>
  <c r="M2458" i="4"/>
  <c r="L2458" i="4"/>
  <c r="N2457" i="4"/>
  <c r="M2457" i="4"/>
  <c r="L2457" i="4"/>
  <c r="N2456" i="4"/>
  <c r="M2456" i="4"/>
  <c r="L2456" i="4"/>
  <c r="N2455" i="4"/>
  <c r="M2455" i="4"/>
  <c r="L2455" i="4"/>
  <c r="N2454" i="4"/>
  <c r="M2454" i="4"/>
  <c r="L2454" i="4"/>
  <c r="N2453" i="4"/>
  <c r="M2453" i="4"/>
  <c r="L2453" i="4"/>
  <c r="N2452" i="4"/>
  <c r="M2452" i="4"/>
  <c r="L2452" i="4"/>
  <c r="N2451" i="4"/>
  <c r="M2451" i="4"/>
  <c r="L2451" i="4"/>
  <c r="N2450" i="4"/>
  <c r="M2450" i="4"/>
  <c r="L2450" i="4"/>
  <c r="N2449" i="4"/>
  <c r="M2449" i="4"/>
  <c r="L2449" i="4"/>
  <c r="N2448" i="4"/>
  <c r="M2448" i="4"/>
  <c r="L2448" i="4"/>
  <c r="N2447" i="4"/>
  <c r="M2447" i="4"/>
  <c r="L2447" i="4"/>
  <c r="N2446" i="4"/>
  <c r="M2446" i="4"/>
  <c r="L2446" i="4"/>
  <c r="N2445" i="4"/>
  <c r="M2445" i="4"/>
  <c r="L2445" i="4"/>
  <c r="N2444" i="4"/>
  <c r="M2444" i="4"/>
  <c r="L2444" i="4"/>
  <c r="N2443" i="4"/>
  <c r="M2443" i="4"/>
  <c r="L2443" i="4"/>
  <c r="N2442" i="4"/>
  <c r="M2442" i="4"/>
  <c r="L2442" i="4"/>
  <c r="N2441" i="4"/>
  <c r="M2441" i="4"/>
  <c r="L2441" i="4"/>
  <c r="N2440" i="4"/>
  <c r="M2440" i="4"/>
  <c r="L2440" i="4"/>
  <c r="N2439" i="4"/>
  <c r="M2439" i="4"/>
  <c r="L2439" i="4"/>
  <c r="N2438" i="4"/>
  <c r="M2438" i="4"/>
  <c r="L2438" i="4"/>
  <c r="N2437" i="4"/>
  <c r="M2437" i="4"/>
  <c r="L2437" i="4"/>
  <c r="N2436" i="4"/>
  <c r="M2436" i="4"/>
  <c r="L2436" i="4"/>
  <c r="N2435" i="4"/>
  <c r="M2435" i="4"/>
  <c r="L2435" i="4"/>
  <c r="N2434" i="4"/>
  <c r="M2434" i="4"/>
  <c r="L2434" i="4"/>
  <c r="N2433" i="4"/>
  <c r="M2433" i="4"/>
  <c r="L2433" i="4"/>
  <c r="N2432" i="4"/>
  <c r="M2432" i="4"/>
  <c r="L2432" i="4"/>
  <c r="N2431" i="4"/>
  <c r="M2431" i="4"/>
  <c r="L2431" i="4"/>
  <c r="N2430" i="4"/>
  <c r="M2430" i="4"/>
  <c r="L2430" i="4"/>
  <c r="N2429" i="4"/>
  <c r="M2429" i="4"/>
  <c r="L2429" i="4"/>
  <c r="N2428" i="4"/>
  <c r="M2428" i="4"/>
  <c r="L2428" i="4"/>
  <c r="N2427" i="4"/>
  <c r="M2427" i="4"/>
  <c r="L2427" i="4"/>
  <c r="N2426" i="4"/>
  <c r="M2426" i="4"/>
  <c r="L2426" i="4"/>
  <c r="N2425" i="4"/>
  <c r="M2425" i="4"/>
  <c r="L2425" i="4"/>
  <c r="N2424" i="4"/>
  <c r="M2424" i="4"/>
  <c r="L2424" i="4"/>
  <c r="N2423" i="4"/>
  <c r="M2423" i="4"/>
  <c r="L2423" i="4"/>
  <c r="N2422" i="4"/>
  <c r="M2422" i="4"/>
  <c r="L2422" i="4"/>
  <c r="N2421" i="4"/>
  <c r="M2421" i="4"/>
  <c r="L2421" i="4"/>
  <c r="N2420" i="4"/>
  <c r="M2420" i="4"/>
  <c r="L2420" i="4"/>
  <c r="N2419" i="4"/>
  <c r="M2419" i="4"/>
  <c r="L2419" i="4"/>
  <c r="N2418" i="4"/>
  <c r="M2418" i="4"/>
  <c r="L2418" i="4"/>
  <c r="N2417" i="4"/>
  <c r="M2417" i="4"/>
  <c r="L2417" i="4"/>
  <c r="N2416" i="4"/>
  <c r="M2416" i="4"/>
  <c r="L2416" i="4"/>
  <c r="N2415" i="4"/>
  <c r="M2415" i="4"/>
  <c r="L2415" i="4"/>
  <c r="N2414" i="4"/>
  <c r="M2414" i="4"/>
  <c r="L2414" i="4"/>
  <c r="N2413" i="4"/>
  <c r="M2413" i="4"/>
  <c r="L2413" i="4"/>
  <c r="N2412" i="4"/>
  <c r="M2412" i="4"/>
  <c r="L2412" i="4"/>
  <c r="N2411" i="4"/>
  <c r="M2411" i="4"/>
  <c r="L2411" i="4"/>
  <c r="N2410" i="4"/>
  <c r="M2410" i="4"/>
  <c r="L2410" i="4"/>
  <c r="N2409" i="4"/>
  <c r="M2409" i="4"/>
  <c r="L2409" i="4"/>
  <c r="N2408" i="4"/>
  <c r="M2408" i="4"/>
  <c r="L2408" i="4"/>
  <c r="N2407" i="4"/>
  <c r="M2407" i="4"/>
  <c r="L2407" i="4"/>
  <c r="N2406" i="4"/>
  <c r="M2406" i="4"/>
  <c r="L2406" i="4"/>
  <c r="N2405" i="4"/>
  <c r="M2405" i="4"/>
  <c r="L2405" i="4"/>
  <c r="N2404" i="4"/>
  <c r="M2404" i="4"/>
  <c r="L2404" i="4"/>
  <c r="N2403" i="4"/>
  <c r="M2403" i="4"/>
  <c r="L2403" i="4"/>
  <c r="N2402" i="4"/>
  <c r="M2402" i="4"/>
  <c r="L2402" i="4"/>
  <c r="N2401" i="4"/>
  <c r="M2401" i="4"/>
  <c r="L2401" i="4"/>
  <c r="N2400" i="4"/>
  <c r="M2400" i="4"/>
  <c r="L2400" i="4"/>
  <c r="N2399" i="4"/>
  <c r="M2399" i="4"/>
  <c r="L2399" i="4"/>
  <c r="N2398" i="4"/>
  <c r="M2398" i="4"/>
  <c r="L2398" i="4"/>
  <c r="N2397" i="4"/>
  <c r="M2397" i="4"/>
  <c r="L2397" i="4"/>
  <c r="N2396" i="4"/>
  <c r="M2396" i="4"/>
  <c r="L2396" i="4"/>
  <c r="N2395" i="4"/>
  <c r="M2395" i="4"/>
  <c r="L2395" i="4"/>
  <c r="N2394" i="4"/>
  <c r="M2394" i="4"/>
  <c r="L2394" i="4"/>
  <c r="N2393" i="4"/>
  <c r="M2393" i="4"/>
  <c r="L2393" i="4"/>
  <c r="N2392" i="4"/>
  <c r="M2392" i="4"/>
  <c r="L2392" i="4"/>
  <c r="N2391" i="4"/>
  <c r="M2391" i="4"/>
  <c r="L2391" i="4"/>
  <c r="N2390" i="4"/>
  <c r="M2390" i="4"/>
  <c r="L2390" i="4"/>
  <c r="N2389" i="4"/>
  <c r="M2389" i="4"/>
  <c r="L2389" i="4"/>
  <c r="N2388" i="4"/>
  <c r="M2388" i="4"/>
  <c r="L2388" i="4"/>
  <c r="N2387" i="4"/>
  <c r="M2387" i="4"/>
  <c r="L2387" i="4"/>
  <c r="N2386" i="4"/>
  <c r="M2386" i="4"/>
  <c r="L2386" i="4"/>
  <c r="N2385" i="4"/>
  <c r="M2385" i="4"/>
  <c r="L2385" i="4"/>
  <c r="N2384" i="4"/>
  <c r="M2384" i="4"/>
  <c r="L2384" i="4"/>
  <c r="N2383" i="4"/>
  <c r="M2383" i="4"/>
  <c r="L2383" i="4"/>
  <c r="N2382" i="4"/>
  <c r="M2382" i="4"/>
  <c r="L2382" i="4"/>
  <c r="N2381" i="4"/>
  <c r="M2381" i="4"/>
  <c r="L2381" i="4"/>
  <c r="N2380" i="4"/>
  <c r="M2380" i="4"/>
  <c r="L2380" i="4"/>
  <c r="N2379" i="4"/>
  <c r="M2379" i="4"/>
  <c r="L2379" i="4"/>
  <c r="N2378" i="4"/>
  <c r="M2378" i="4"/>
  <c r="L2378" i="4"/>
  <c r="N2377" i="4"/>
  <c r="M2377" i="4"/>
  <c r="L2377" i="4"/>
  <c r="N2376" i="4"/>
  <c r="M2376" i="4"/>
  <c r="L2376" i="4"/>
  <c r="N2375" i="4"/>
  <c r="M2375" i="4"/>
  <c r="L2375" i="4"/>
  <c r="N2374" i="4"/>
  <c r="M2374" i="4"/>
  <c r="L2374" i="4"/>
  <c r="N2373" i="4"/>
  <c r="M2373" i="4"/>
  <c r="L2373" i="4"/>
  <c r="N2372" i="4"/>
  <c r="M2372" i="4"/>
  <c r="L2372" i="4"/>
  <c r="N2371" i="4"/>
  <c r="M2371" i="4"/>
  <c r="L2371" i="4"/>
  <c r="N2370" i="4"/>
  <c r="M2370" i="4"/>
  <c r="L2370" i="4"/>
  <c r="N2369" i="4"/>
  <c r="M2369" i="4"/>
  <c r="L2369" i="4"/>
  <c r="N2368" i="4"/>
  <c r="M2368" i="4"/>
  <c r="L2368" i="4"/>
  <c r="N2367" i="4"/>
  <c r="M2367" i="4"/>
  <c r="L2367" i="4"/>
  <c r="N2366" i="4"/>
  <c r="M2366" i="4"/>
  <c r="L2366" i="4"/>
  <c r="N2365" i="4"/>
  <c r="M2365" i="4"/>
  <c r="L2365" i="4"/>
  <c r="N2364" i="4"/>
  <c r="M2364" i="4"/>
  <c r="L2364" i="4"/>
  <c r="N2363" i="4"/>
  <c r="M2363" i="4"/>
  <c r="L2363" i="4"/>
  <c r="N2362" i="4"/>
  <c r="M2362" i="4"/>
  <c r="L2362" i="4"/>
  <c r="N2361" i="4"/>
  <c r="M2361" i="4"/>
  <c r="L2361" i="4"/>
  <c r="N2360" i="4"/>
  <c r="M2360" i="4"/>
  <c r="L2360" i="4"/>
  <c r="N2359" i="4"/>
  <c r="M2359" i="4"/>
  <c r="L2359" i="4"/>
  <c r="N2358" i="4"/>
  <c r="M2358" i="4"/>
  <c r="L2358" i="4"/>
  <c r="N2357" i="4"/>
  <c r="M2357" i="4"/>
  <c r="L2357" i="4"/>
  <c r="N2356" i="4"/>
  <c r="M2356" i="4"/>
  <c r="L2356" i="4"/>
  <c r="N2355" i="4"/>
  <c r="M2355" i="4"/>
  <c r="L2355" i="4"/>
  <c r="N2354" i="4"/>
  <c r="M2354" i="4"/>
  <c r="L2354" i="4"/>
  <c r="N2353" i="4"/>
  <c r="M2353" i="4"/>
  <c r="L2353" i="4"/>
  <c r="N2352" i="4"/>
  <c r="M2352" i="4"/>
  <c r="L2352" i="4"/>
  <c r="N2351" i="4"/>
  <c r="M2351" i="4"/>
  <c r="L2351" i="4"/>
  <c r="N2350" i="4"/>
  <c r="M2350" i="4"/>
  <c r="L2350" i="4"/>
  <c r="N2349" i="4"/>
  <c r="M2349" i="4"/>
  <c r="L2349" i="4"/>
  <c r="N2348" i="4"/>
  <c r="M2348" i="4"/>
  <c r="L2348" i="4"/>
  <c r="N2347" i="4"/>
  <c r="M2347" i="4"/>
  <c r="L2347" i="4"/>
  <c r="N2346" i="4"/>
  <c r="M2346" i="4"/>
  <c r="L2346" i="4"/>
  <c r="N2345" i="4"/>
  <c r="M2345" i="4"/>
  <c r="L2345" i="4"/>
  <c r="N2344" i="4"/>
  <c r="M2344" i="4"/>
  <c r="L2344" i="4"/>
  <c r="N2343" i="4"/>
  <c r="M2343" i="4"/>
  <c r="L2343" i="4"/>
  <c r="N2342" i="4"/>
  <c r="M2342" i="4"/>
  <c r="L2342" i="4"/>
  <c r="N2341" i="4"/>
  <c r="M2341" i="4"/>
  <c r="L2341" i="4"/>
  <c r="N2340" i="4"/>
  <c r="M2340" i="4"/>
  <c r="L2340" i="4"/>
  <c r="N2339" i="4"/>
  <c r="M2339" i="4"/>
  <c r="L2339" i="4"/>
  <c r="N2338" i="4"/>
  <c r="M2338" i="4"/>
  <c r="L2338" i="4"/>
  <c r="N2337" i="4"/>
  <c r="M2337" i="4"/>
  <c r="L2337" i="4"/>
  <c r="N2336" i="4"/>
  <c r="M2336" i="4"/>
  <c r="L2336" i="4"/>
  <c r="N2335" i="4"/>
  <c r="M2335" i="4"/>
  <c r="L2335" i="4"/>
  <c r="N2334" i="4"/>
  <c r="M2334" i="4"/>
  <c r="L2334" i="4"/>
  <c r="N2333" i="4"/>
  <c r="M2333" i="4"/>
  <c r="L2333" i="4"/>
  <c r="N2332" i="4"/>
  <c r="M2332" i="4"/>
  <c r="L2332" i="4"/>
  <c r="N2331" i="4"/>
  <c r="M2331" i="4"/>
  <c r="L2331" i="4"/>
  <c r="N2330" i="4"/>
  <c r="M2330" i="4"/>
  <c r="L2330" i="4"/>
  <c r="N2329" i="4"/>
  <c r="M2329" i="4"/>
  <c r="L2329" i="4"/>
  <c r="N2328" i="4"/>
  <c r="M2328" i="4"/>
  <c r="L2328" i="4"/>
  <c r="N2327" i="4"/>
  <c r="M2327" i="4"/>
  <c r="L2327" i="4"/>
  <c r="N2326" i="4"/>
  <c r="M2326" i="4"/>
  <c r="L2326" i="4"/>
  <c r="N2325" i="4"/>
  <c r="M2325" i="4"/>
  <c r="L2325" i="4"/>
  <c r="N2324" i="4"/>
  <c r="M2324" i="4"/>
  <c r="L2324" i="4"/>
  <c r="N2323" i="4"/>
  <c r="M2323" i="4"/>
  <c r="L2323" i="4"/>
  <c r="N2322" i="4"/>
  <c r="M2322" i="4"/>
  <c r="L2322" i="4"/>
  <c r="N2321" i="4"/>
  <c r="M2321" i="4"/>
  <c r="L2321" i="4"/>
  <c r="N2320" i="4"/>
  <c r="M2320" i="4"/>
  <c r="L2320" i="4"/>
  <c r="N2319" i="4"/>
  <c r="M2319" i="4"/>
  <c r="L2319" i="4"/>
  <c r="N2318" i="4"/>
  <c r="M2318" i="4"/>
  <c r="L2318" i="4"/>
  <c r="N2317" i="4"/>
  <c r="M2317" i="4"/>
  <c r="L2317" i="4"/>
  <c r="N2316" i="4"/>
  <c r="M2316" i="4"/>
  <c r="L2316" i="4"/>
  <c r="N2315" i="4"/>
  <c r="M2315" i="4"/>
  <c r="L2315" i="4"/>
  <c r="N2314" i="4"/>
  <c r="M2314" i="4"/>
  <c r="L2314" i="4"/>
  <c r="N2313" i="4"/>
  <c r="M2313" i="4"/>
  <c r="L2313" i="4"/>
  <c r="N2312" i="4"/>
  <c r="M2312" i="4"/>
  <c r="L2312" i="4"/>
  <c r="N2311" i="4"/>
  <c r="M2311" i="4"/>
  <c r="L2311" i="4"/>
  <c r="N2310" i="4"/>
  <c r="M2310" i="4"/>
  <c r="L2310" i="4"/>
  <c r="N2309" i="4"/>
  <c r="M2309" i="4"/>
  <c r="L2309" i="4"/>
  <c r="N2308" i="4"/>
  <c r="M2308" i="4"/>
  <c r="L2308" i="4"/>
  <c r="N2307" i="4"/>
  <c r="M2307" i="4"/>
  <c r="L2307" i="4"/>
  <c r="N2306" i="4"/>
  <c r="M2306" i="4"/>
  <c r="L2306" i="4"/>
  <c r="N2305" i="4"/>
  <c r="M2305" i="4"/>
  <c r="L2305" i="4"/>
  <c r="N2304" i="4"/>
  <c r="M2304" i="4"/>
  <c r="L2304" i="4"/>
  <c r="N2303" i="4"/>
  <c r="M2303" i="4"/>
  <c r="L2303" i="4"/>
  <c r="N2302" i="4"/>
  <c r="M2302" i="4"/>
  <c r="L2302" i="4"/>
  <c r="N2301" i="4"/>
  <c r="M2301" i="4"/>
  <c r="L2301" i="4"/>
  <c r="N2300" i="4"/>
  <c r="M2300" i="4"/>
  <c r="L2300" i="4"/>
  <c r="N2299" i="4"/>
  <c r="M2299" i="4"/>
  <c r="L2299" i="4"/>
  <c r="N2298" i="4"/>
  <c r="M2298" i="4"/>
  <c r="L2298" i="4"/>
  <c r="N2297" i="4"/>
  <c r="M2297" i="4"/>
  <c r="L2297" i="4"/>
  <c r="N2296" i="4"/>
  <c r="M2296" i="4"/>
  <c r="L2296" i="4"/>
  <c r="N2295" i="4"/>
  <c r="M2295" i="4"/>
  <c r="L2295" i="4"/>
  <c r="N2294" i="4"/>
  <c r="M2294" i="4"/>
  <c r="L2294" i="4"/>
  <c r="N2293" i="4"/>
  <c r="M2293" i="4"/>
  <c r="L2293" i="4"/>
  <c r="N2292" i="4"/>
  <c r="M2292" i="4"/>
  <c r="L2292" i="4"/>
  <c r="N2291" i="4"/>
  <c r="M2291" i="4"/>
  <c r="L2291" i="4"/>
  <c r="N2290" i="4"/>
  <c r="M2290" i="4"/>
  <c r="L2290" i="4"/>
  <c r="N2289" i="4"/>
  <c r="M2289" i="4"/>
  <c r="L2289" i="4"/>
  <c r="N2288" i="4"/>
  <c r="M2288" i="4"/>
  <c r="L2288" i="4"/>
  <c r="N2287" i="4"/>
  <c r="M2287" i="4"/>
  <c r="L2287" i="4"/>
  <c r="N2286" i="4"/>
  <c r="M2286" i="4"/>
  <c r="L2286" i="4"/>
  <c r="N2285" i="4"/>
  <c r="M2285" i="4"/>
  <c r="L2285" i="4"/>
  <c r="N2284" i="4"/>
  <c r="M2284" i="4"/>
  <c r="L2284" i="4"/>
  <c r="N2283" i="4"/>
  <c r="M2283" i="4"/>
  <c r="L2283" i="4"/>
  <c r="N2282" i="4"/>
  <c r="M2282" i="4"/>
  <c r="L2282" i="4"/>
  <c r="N2281" i="4"/>
  <c r="M2281" i="4"/>
  <c r="L2281" i="4"/>
  <c r="N2280" i="4"/>
  <c r="M2280" i="4"/>
  <c r="L2280" i="4"/>
  <c r="N2279" i="4"/>
  <c r="M2279" i="4"/>
  <c r="L2279" i="4"/>
  <c r="N2278" i="4"/>
  <c r="M2278" i="4"/>
  <c r="L2278" i="4"/>
  <c r="N2277" i="4"/>
  <c r="M2277" i="4"/>
  <c r="L2277" i="4"/>
  <c r="N2276" i="4"/>
  <c r="M2276" i="4"/>
  <c r="L2276" i="4"/>
  <c r="N2275" i="4"/>
  <c r="M2275" i="4"/>
  <c r="L2275" i="4"/>
  <c r="N2274" i="4"/>
  <c r="M2274" i="4"/>
  <c r="L2274" i="4"/>
  <c r="N2273" i="4"/>
  <c r="M2273" i="4"/>
  <c r="L2273" i="4"/>
  <c r="N2272" i="4"/>
  <c r="M2272" i="4"/>
  <c r="L2272" i="4"/>
  <c r="N2271" i="4"/>
  <c r="M2271" i="4"/>
  <c r="L2271" i="4"/>
  <c r="N2270" i="4"/>
  <c r="M2270" i="4"/>
  <c r="L2270" i="4"/>
  <c r="N2269" i="4"/>
  <c r="M2269" i="4"/>
  <c r="L2269" i="4"/>
  <c r="N2268" i="4"/>
  <c r="M2268" i="4"/>
  <c r="L2268" i="4"/>
  <c r="N2267" i="4"/>
  <c r="M2267" i="4"/>
  <c r="L2267" i="4"/>
  <c r="N2266" i="4"/>
  <c r="M2266" i="4"/>
  <c r="L2266" i="4"/>
  <c r="N2265" i="4"/>
  <c r="M2265" i="4"/>
  <c r="L2265" i="4"/>
  <c r="N2264" i="4"/>
  <c r="M2264" i="4"/>
  <c r="L2264" i="4"/>
  <c r="N2263" i="4"/>
  <c r="M2263" i="4"/>
  <c r="L2263" i="4"/>
  <c r="N2262" i="4"/>
  <c r="M2262" i="4"/>
  <c r="L2262" i="4"/>
  <c r="N2261" i="4"/>
  <c r="M2261" i="4"/>
  <c r="L2261" i="4"/>
  <c r="N2260" i="4"/>
  <c r="M2260" i="4"/>
  <c r="L2260" i="4"/>
  <c r="N2259" i="4"/>
  <c r="M2259" i="4"/>
  <c r="L2259" i="4"/>
  <c r="N2258" i="4"/>
  <c r="M2258" i="4"/>
  <c r="L2258" i="4"/>
  <c r="N2257" i="4"/>
  <c r="M2257" i="4"/>
  <c r="L2257" i="4"/>
  <c r="N2256" i="4"/>
  <c r="M2256" i="4"/>
  <c r="L2256" i="4"/>
  <c r="N2255" i="4"/>
  <c r="M2255" i="4"/>
  <c r="L2255" i="4"/>
  <c r="N2254" i="4"/>
  <c r="M2254" i="4"/>
  <c r="L2254" i="4"/>
  <c r="N2253" i="4"/>
  <c r="M2253" i="4"/>
  <c r="L2253" i="4"/>
  <c r="N2252" i="4"/>
  <c r="M2252" i="4"/>
  <c r="L2252" i="4"/>
  <c r="N2251" i="4"/>
  <c r="M2251" i="4"/>
  <c r="L2251" i="4"/>
  <c r="N2250" i="4"/>
  <c r="M2250" i="4"/>
  <c r="L2250" i="4"/>
  <c r="N2249" i="4"/>
  <c r="M2249" i="4"/>
  <c r="L2249" i="4"/>
  <c r="N2248" i="4"/>
  <c r="M2248" i="4"/>
  <c r="L2248" i="4"/>
  <c r="N2247" i="4"/>
  <c r="M2247" i="4"/>
  <c r="L2247" i="4"/>
  <c r="N2246" i="4"/>
  <c r="M2246" i="4"/>
  <c r="L2246" i="4"/>
  <c r="N2245" i="4"/>
  <c r="M2245" i="4"/>
  <c r="L2245" i="4"/>
  <c r="N2244" i="4"/>
  <c r="M2244" i="4"/>
  <c r="L2244" i="4"/>
  <c r="N2243" i="4"/>
  <c r="M2243" i="4"/>
  <c r="L2243" i="4"/>
  <c r="N2242" i="4"/>
  <c r="M2242" i="4"/>
  <c r="L2242" i="4"/>
  <c r="N2241" i="4"/>
  <c r="M2241" i="4"/>
  <c r="L2241" i="4"/>
  <c r="N2240" i="4"/>
  <c r="M2240" i="4"/>
  <c r="L2240" i="4"/>
  <c r="N2239" i="4"/>
  <c r="M2239" i="4"/>
  <c r="L2239" i="4"/>
  <c r="N2238" i="4"/>
  <c r="M2238" i="4"/>
  <c r="L2238" i="4"/>
  <c r="N2237" i="4"/>
  <c r="M2237" i="4"/>
  <c r="L2237" i="4"/>
  <c r="N2236" i="4"/>
  <c r="M2236" i="4"/>
  <c r="L2236" i="4"/>
  <c r="N2235" i="4"/>
  <c r="M2235" i="4"/>
  <c r="L2235" i="4"/>
  <c r="N2234" i="4"/>
  <c r="M2234" i="4"/>
  <c r="L2234" i="4"/>
  <c r="N2233" i="4"/>
  <c r="M2233" i="4"/>
  <c r="L2233" i="4"/>
  <c r="N2232" i="4"/>
  <c r="M2232" i="4"/>
  <c r="L2232" i="4"/>
  <c r="N2231" i="4"/>
  <c r="M2231" i="4"/>
  <c r="L2231" i="4"/>
  <c r="N2230" i="4"/>
  <c r="M2230" i="4"/>
  <c r="L2230" i="4"/>
  <c r="N2229" i="4"/>
  <c r="M2229" i="4"/>
  <c r="L2229" i="4"/>
  <c r="N2228" i="4"/>
  <c r="M2228" i="4"/>
  <c r="L2228" i="4"/>
  <c r="N2227" i="4"/>
  <c r="M2227" i="4"/>
  <c r="L2227" i="4"/>
  <c r="N2226" i="4"/>
  <c r="M2226" i="4"/>
  <c r="L2226" i="4"/>
  <c r="N2225" i="4"/>
  <c r="M2225" i="4"/>
  <c r="L2225" i="4"/>
  <c r="N2224" i="4"/>
  <c r="M2224" i="4"/>
  <c r="L2224" i="4"/>
  <c r="N2223" i="4"/>
  <c r="M2223" i="4"/>
  <c r="L2223" i="4"/>
  <c r="N2222" i="4"/>
  <c r="M2222" i="4"/>
  <c r="L2222" i="4"/>
  <c r="N2221" i="4"/>
  <c r="M2221" i="4"/>
  <c r="L2221" i="4"/>
  <c r="N2220" i="4"/>
  <c r="M2220" i="4"/>
  <c r="L2220" i="4"/>
  <c r="N2219" i="4"/>
  <c r="M2219" i="4"/>
  <c r="L2219" i="4"/>
  <c r="N2218" i="4"/>
  <c r="M2218" i="4"/>
  <c r="L2218" i="4"/>
  <c r="N2217" i="4"/>
  <c r="M2217" i="4"/>
  <c r="L2217" i="4"/>
  <c r="N2216" i="4"/>
  <c r="M2216" i="4"/>
  <c r="L2216" i="4"/>
  <c r="N2215" i="4"/>
  <c r="M2215" i="4"/>
  <c r="L2215" i="4"/>
  <c r="N2214" i="4"/>
  <c r="M2214" i="4"/>
  <c r="L2214" i="4"/>
  <c r="N2213" i="4"/>
  <c r="M2213" i="4"/>
  <c r="L2213" i="4"/>
  <c r="N2212" i="4"/>
  <c r="M2212" i="4"/>
  <c r="L2212" i="4"/>
  <c r="N2211" i="4"/>
  <c r="M2211" i="4"/>
  <c r="L2211" i="4"/>
  <c r="N2210" i="4"/>
  <c r="M2210" i="4"/>
  <c r="L2210" i="4"/>
  <c r="N2209" i="4"/>
  <c r="M2209" i="4"/>
  <c r="L2209" i="4"/>
  <c r="N2208" i="4"/>
  <c r="M2208" i="4"/>
  <c r="L2208" i="4"/>
  <c r="N2207" i="4"/>
  <c r="M2207" i="4"/>
  <c r="L2207" i="4"/>
  <c r="N2206" i="4"/>
  <c r="M2206" i="4"/>
  <c r="L2206" i="4"/>
  <c r="N2205" i="4"/>
  <c r="M2205" i="4"/>
  <c r="L2205" i="4"/>
  <c r="N2204" i="4"/>
  <c r="M2204" i="4"/>
  <c r="L2204" i="4"/>
  <c r="N2203" i="4"/>
  <c r="M2203" i="4"/>
  <c r="L2203" i="4"/>
  <c r="N2202" i="4"/>
  <c r="M2202" i="4"/>
  <c r="L2202" i="4"/>
  <c r="N2201" i="4"/>
  <c r="M2201" i="4"/>
  <c r="L2201" i="4"/>
  <c r="N2200" i="4"/>
  <c r="M2200" i="4"/>
  <c r="L2200" i="4"/>
  <c r="N2199" i="4"/>
  <c r="M2199" i="4"/>
  <c r="L2199" i="4"/>
  <c r="N2198" i="4"/>
  <c r="M2198" i="4"/>
  <c r="L2198" i="4"/>
  <c r="N2197" i="4"/>
  <c r="M2197" i="4"/>
  <c r="L2197" i="4"/>
  <c r="N2196" i="4"/>
  <c r="M2196" i="4"/>
  <c r="L2196" i="4"/>
  <c r="N2195" i="4"/>
  <c r="M2195" i="4"/>
  <c r="L2195" i="4"/>
  <c r="N2194" i="4"/>
  <c r="M2194" i="4"/>
  <c r="L2194" i="4"/>
  <c r="N2193" i="4"/>
  <c r="M2193" i="4"/>
  <c r="L2193" i="4"/>
  <c r="N2192" i="4"/>
  <c r="M2192" i="4"/>
  <c r="L2192" i="4"/>
  <c r="N2191" i="4"/>
  <c r="M2191" i="4"/>
  <c r="L2191" i="4"/>
  <c r="N2190" i="4"/>
  <c r="M2190" i="4"/>
  <c r="L2190" i="4"/>
  <c r="N2189" i="4"/>
  <c r="M2189" i="4"/>
  <c r="L2189" i="4"/>
  <c r="N2188" i="4"/>
  <c r="M2188" i="4"/>
  <c r="L2188" i="4"/>
  <c r="N2187" i="4"/>
  <c r="M2187" i="4"/>
  <c r="L2187" i="4"/>
  <c r="N2186" i="4"/>
  <c r="M2186" i="4"/>
  <c r="L2186" i="4"/>
  <c r="N2185" i="4"/>
  <c r="M2185" i="4"/>
  <c r="L2185" i="4"/>
  <c r="N2184" i="4"/>
  <c r="M2184" i="4"/>
  <c r="L2184" i="4"/>
  <c r="N2183" i="4"/>
  <c r="M2183" i="4"/>
  <c r="L2183" i="4"/>
  <c r="N2182" i="4"/>
  <c r="M2182" i="4"/>
  <c r="L2182" i="4"/>
  <c r="N2181" i="4"/>
  <c r="M2181" i="4"/>
  <c r="L2181" i="4"/>
  <c r="N2180" i="4"/>
  <c r="M2180" i="4"/>
  <c r="L2180" i="4"/>
  <c r="N2179" i="4"/>
  <c r="M2179" i="4"/>
  <c r="L2179" i="4"/>
  <c r="N2178" i="4"/>
  <c r="M2178" i="4"/>
  <c r="L2178" i="4"/>
  <c r="N2177" i="4"/>
  <c r="M2177" i="4"/>
  <c r="L2177" i="4"/>
  <c r="N2176" i="4"/>
  <c r="M2176" i="4"/>
  <c r="L2176" i="4"/>
  <c r="N2175" i="4"/>
  <c r="M2175" i="4"/>
  <c r="L2175" i="4"/>
  <c r="N2174" i="4"/>
  <c r="M2174" i="4"/>
  <c r="L2174" i="4"/>
  <c r="N2173" i="4"/>
  <c r="M2173" i="4"/>
  <c r="L2173" i="4"/>
  <c r="N2172" i="4"/>
  <c r="M2172" i="4"/>
  <c r="L2172" i="4"/>
  <c r="N2171" i="4"/>
  <c r="M2171" i="4"/>
  <c r="L2171" i="4"/>
  <c r="N2170" i="4"/>
  <c r="M2170" i="4"/>
  <c r="L2170" i="4"/>
  <c r="N2169" i="4"/>
  <c r="M2169" i="4"/>
  <c r="L2169" i="4"/>
  <c r="N2168" i="4"/>
  <c r="M2168" i="4"/>
  <c r="L2168" i="4"/>
  <c r="N2167" i="4"/>
  <c r="M2167" i="4"/>
  <c r="L2167" i="4"/>
  <c r="N2166" i="4"/>
  <c r="M2166" i="4"/>
  <c r="L2166" i="4"/>
  <c r="N2165" i="4"/>
  <c r="M2165" i="4"/>
  <c r="L2165" i="4"/>
  <c r="N2164" i="4"/>
  <c r="M2164" i="4"/>
  <c r="L2164" i="4"/>
  <c r="N2163" i="4"/>
  <c r="M2163" i="4"/>
  <c r="L2163" i="4"/>
  <c r="N2162" i="4"/>
  <c r="M2162" i="4"/>
  <c r="L2162" i="4"/>
  <c r="N2161" i="4"/>
  <c r="M2161" i="4"/>
  <c r="L2161" i="4"/>
  <c r="N2160" i="4"/>
  <c r="M2160" i="4"/>
  <c r="L2160" i="4"/>
  <c r="N2159" i="4"/>
  <c r="M2159" i="4"/>
  <c r="L2159" i="4"/>
  <c r="N2158" i="4"/>
  <c r="M2158" i="4"/>
  <c r="L2158" i="4"/>
  <c r="N2157" i="4"/>
  <c r="M2157" i="4"/>
  <c r="L2157" i="4"/>
  <c r="N2156" i="4"/>
  <c r="M2156" i="4"/>
  <c r="L2156" i="4"/>
  <c r="N2155" i="4"/>
  <c r="M2155" i="4"/>
  <c r="L2155" i="4"/>
  <c r="N2154" i="4"/>
  <c r="M2154" i="4"/>
  <c r="L2154" i="4"/>
  <c r="N2153" i="4"/>
  <c r="M2153" i="4"/>
  <c r="L2153" i="4"/>
  <c r="N2152" i="4"/>
  <c r="M2152" i="4"/>
  <c r="L2152" i="4"/>
  <c r="N2151" i="4"/>
  <c r="M2151" i="4"/>
  <c r="L2151" i="4"/>
  <c r="N2150" i="4"/>
  <c r="M2150" i="4"/>
  <c r="L2150" i="4"/>
  <c r="N2149" i="4"/>
  <c r="M2149" i="4"/>
  <c r="L2149" i="4"/>
  <c r="N2148" i="4"/>
  <c r="M2148" i="4"/>
  <c r="L2148" i="4"/>
  <c r="N2147" i="4"/>
  <c r="M2147" i="4"/>
  <c r="L2147" i="4"/>
  <c r="N2146" i="4"/>
  <c r="M2146" i="4"/>
  <c r="L2146" i="4"/>
  <c r="N2145" i="4"/>
  <c r="M2145" i="4"/>
  <c r="L2145" i="4"/>
  <c r="N2144" i="4"/>
  <c r="M2144" i="4"/>
  <c r="L2144" i="4"/>
  <c r="N2143" i="4"/>
  <c r="M2143" i="4"/>
  <c r="L2143" i="4"/>
  <c r="N2142" i="4"/>
  <c r="M2142" i="4"/>
  <c r="L2142" i="4"/>
  <c r="N2141" i="4"/>
  <c r="M2141" i="4"/>
  <c r="L2141" i="4"/>
  <c r="N2140" i="4"/>
  <c r="M2140" i="4"/>
  <c r="L2140" i="4"/>
  <c r="N2139" i="4"/>
  <c r="M2139" i="4"/>
  <c r="L2139" i="4"/>
  <c r="N2138" i="4"/>
  <c r="M2138" i="4"/>
  <c r="L2138" i="4"/>
  <c r="N2137" i="4"/>
  <c r="M2137" i="4"/>
  <c r="L2137" i="4"/>
  <c r="N2136" i="4"/>
  <c r="M2136" i="4"/>
  <c r="L2136" i="4"/>
  <c r="N2135" i="4"/>
  <c r="M2135" i="4"/>
  <c r="L2135" i="4"/>
  <c r="N2134" i="4"/>
  <c r="M2134" i="4"/>
  <c r="L2134" i="4"/>
  <c r="N2133" i="4"/>
  <c r="M2133" i="4"/>
  <c r="L2133" i="4"/>
  <c r="N2132" i="4"/>
  <c r="M2132" i="4"/>
  <c r="L2132" i="4"/>
  <c r="N2131" i="4"/>
  <c r="M2131" i="4"/>
  <c r="L2131" i="4"/>
  <c r="N2130" i="4"/>
  <c r="M2130" i="4"/>
  <c r="L2130" i="4"/>
  <c r="N2129" i="4"/>
  <c r="M2129" i="4"/>
  <c r="L2129" i="4"/>
  <c r="N2128" i="4"/>
  <c r="M2128" i="4"/>
  <c r="L2128" i="4"/>
  <c r="N2127" i="4"/>
  <c r="M2127" i="4"/>
  <c r="L2127" i="4"/>
  <c r="N2126" i="4"/>
  <c r="M2126" i="4"/>
  <c r="L2126" i="4"/>
  <c r="N2125" i="4"/>
  <c r="M2125" i="4"/>
  <c r="L2125" i="4"/>
  <c r="N2124" i="4"/>
  <c r="M2124" i="4"/>
  <c r="L2124" i="4"/>
  <c r="N2123" i="4"/>
  <c r="M2123" i="4"/>
  <c r="L2123" i="4"/>
  <c r="N2122" i="4"/>
  <c r="M2122" i="4"/>
  <c r="L2122" i="4"/>
  <c r="N2121" i="4"/>
  <c r="M2121" i="4"/>
  <c r="L2121" i="4"/>
  <c r="N2120" i="4"/>
  <c r="M2120" i="4"/>
  <c r="L2120" i="4"/>
  <c r="N2119" i="4"/>
  <c r="M2119" i="4"/>
  <c r="L2119" i="4"/>
  <c r="N2118" i="4"/>
  <c r="M2118" i="4"/>
  <c r="L2118" i="4"/>
  <c r="N2117" i="4"/>
  <c r="M2117" i="4"/>
  <c r="L2117" i="4"/>
  <c r="N2116" i="4"/>
  <c r="M2116" i="4"/>
  <c r="L2116" i="4"/>
  <c r="N2115" i="4"/>
  <c r="M2115" i="4"/>
  <c r="L2115" i="4"/>
  <c r="N2114" i="4"/>
  <c r="M2114" i="4"/>
  <c r="L2114" i="4"/>
  <c r="N2113" i="4"/>
  <c r="M2113" i="4"/>
  <c r="L2113" i="4"/>
  <c r="N2112" i="4"/>
  <c r="M2112" i="4"/>
  <c r="L2112" i="4"/>
  <c r="N2111" i="4"/>
  <c r="M2111" i="4"/>
  <c r="L2111" i="4"/>
  <c r="N2110" i="4"/>
  <c r="M2110" i="4"/>
  <c r="L2110" i="4"/>
  <c r="N2109" i="4"/>
  <c r="M2109" i="4"/>
  <c r="L2109" i="4"/>
  <c r="N2108" i="4"/>
  <c r="M2108" i="4"/>
  <c r="L2108" i="4"/>
  <c r="N2107" i="4"/>
  <c r="M2107" i="4"/>
  <c r="L2107" i="4"/>
  <c r="N2106" i="4"/>
  <c r="M2106" i="4"/>
  <c r="L2106" i="4"/>
  <c r="N2105" i="4"/>
  <c r="M2105" i="4"/>
  <c r="L2105" i="4"/>
  <c r="N2104" i="4"/>
  <c r="M2104" i="4"/>
  <c r="L2104" i="4"/>
  <c r="N2103" i="4"/>
  <c r="M2103" i="4"/>
  <c r="L2103" i="4"/>
  <c r="N2102" i="4"/>
  <c r="M2102" i="4"/>
  <c r="L2102" i="4"/>
  <c r="N2101" i="4"/>
  <c r="M2101" i="4"/>
  <c r="L2101" i="4"/>
  <c r="N2100" i="4"/>
  <c r="M2100" i="4"/>
  <c r="L2100" i="4"/>
  <c r="N2099" i="4"/>
  <c r="M2099" i="4"/>
  <c r="L2099" i="4"/>
  <c r="N2098" i="4"/>
  <c r="M2098" i="4"/>
  <c r="L2098" i="4"/>
  <c r="N2097" i="4"/>
  <c r="M2097" i="4"/>
  <c r="L2097" i="4"/>
  <c r="N2096" i="4"/>
  <c r="M2096" i="4"/>
  <c r="L2096" i="4"/>
  <c r="N2095" i="4"/>
  <c r="M2095" i="4"/>
  <c r="L2095" i="4"/>
  <c r="N2094" i="4"/>
  <c r="M2094" i="4"/>
  <c r="L2094" i="4"/>
  <c r="N2093" i="4"/>
  <c r="M2093" i="4"/>
  <c r="L2093" i="4"/>
  <c r="N2092" i="4"/>
  <c r="M2092" i="4"/>
  <c r="L2092" i="4"/>
  <c r="N2091" i="4"/>
  <c r="M2091" i="4"/>
  <c r="L2091" i="4"/>
  <c r="N2090" i="4"/>
  <c r="M2090" i="4"/>
  <c r="L2090" i="4"/>
  <c r="N2089" i="4"/>
  <c r="M2089" i="4"/>
  <c r="L2089" i="4"/>
  <c r="N2088" i="4"/>
  <c r="M2088" i="4"/>
  <c r="L2088" i="4"/>
  <c r="N2087" i="4"/>
  <c r="M2087" i="4"/>
  <c r="L2087" i="4"/>
  <c r="N2086" i="4"/>
  <c r="M2086" i="4"/>
  <c r="L2086" i="4"/>
  <c r="N2085" i="4"/>
  <c r="M2085" i="4"/>
  <c r="L2085" i="4"/>
  <c r="N2084" i="4"/>
  <c r="M2084" i="4"/>
  <c r="L2084" i="4"/>
  <c r="N2083" i="4"/>
  <c r="M2083" i="4"/>
  <c r="L2083" i="4"/>
  <c r="N2082" i="4"/>
  <c r="M2082" i="4"/>
  <c r="L2082" i="4"/>
  <c r="N2081" i="4"/>
  <c r="M2081" i="4"/>
  <c r="L2081" i="4"/>
  <c r="N2080" i="4"/>
  <c r="M2080" i="4"/>
  <c r="L2080" i="4"/>
  <c r="N2079" i="4"/>
  <c r="M2079" i="4"/>
  <c r="L2079" i="4"/>
  <c r="N2078" i="4"/>
  <c r="M2078" i="4"/>
  <c r="L2078" i="4"/>
  <c r="N2077" i="4"/>
  <c r="M2077" i="4"/>
  <c r="L2077" i="4"/>
  <c r="N2076" i="4"/>
  <c r="M2076" i="4"/>
  <c r="L2076" i="4"/>
  <c r="N2075" i="4"/>
  <c r="M2075" i="4"/>
  <c r="L2075" i="4"/>
  <c r="N2074" i="4"/>
  <c r="M2074" i="4"/>
  <c r="L2074" i="4"/>
  <c r="N2073" i="4"/>
  <c r="M2073" i="4"/>
  <c r="L2073" i="4"/>
  <c r="N2072" i="4"/>
  <c r="M2072" i="4"/>
  <c r="L2072" i="4"/>
  <c r="N2071" i="4"/>
  <c r="M2071" i="4"/>
  <c r="L2071" i="4"/>
  <c r="N2070" i="4"/>
  <c r="M2070" i="4"/>
  <c r="L2070" i="4"/>
  <c r="N2069" i="4"/>
  <c r="M2069" i="4"/>
  <c r="L2069" i="4"/>
  <c r="N2068" i="4"/>
  <c r="M2068" i="4"/>
  <c r="L2068" i="4"/>
  <c r="N2067" i="4"/>
  <c r="M2067" i="4"/>
  <c r="L2067" i="4"/>
  <c r="N2066" i="4"/>
  <c r="M2066" i="4"/>
  <c r="L2066" i="4"/>
  <c r="N2065" i="4"/>
  <c r="M2065" i="4"/>
  <c r="L2065" i="4"/>
  <c r="N2064" i="4"/>
  <c r="M2064" i="4"/>
  <c r="L2064" i="4"/>
  <c r="N2063" i="4"/>
  <c r="M2063" i="4"/>
  <c r="L2063" i="4"/>
  <c r="N2062" i="4"/>
  <c r="M2062" i="4"/>
  <c r="L2062" i="4"/>
  <c r="N2061" i="4"/>
  <c r="M2061" i="4"/>
  <c r="L2061" i="4"/>
  <c r="N2060" i="4"/>
  <c r="M2060" i="4"/>
  <c r="L2060" i="4"/>
  <c r="N2059" i="4"/>
  <c r="M2059" i="4"/>
  <c r="L2059" i="4"/>
  <c r="N2058" i="4"/>
  <c r="M2058" i="4"/>
  <c r="L2058" i="4"/>
  <c r="N2057" i="4"/>
  <c r="M2057" i="4"/>
  <c r="L2057" i="4"/>
  <c r="N2056" i="4"/>
  <c r="M2056" i="4"/>
  <c r="L2056" i="4"/>
  <c r="N2055" i="4"/>
  <c r="M2055" i="4"/>
  <c r="L2055" i="4"/>
  <c r="N2054" i="4"/>
  <c r="M2054" i="4"/>
  <c r="L2054" i="4"/>
  <c r="N2053" i="4"/>
  <c r="M2053" i="4"/>
  <c r="L2053" i="4"/>
  <c r="N2052" i="4"/>
  <c r="M2052" i="4"/>
  <c r="L2052" i="4"/>
  <c r="N2051" i="4"/>
  <c r="M2051" i="4"/>
  <c r="L2051" i="4"/>
  <c r="N2050" i="4"/>
  <c r="M2050" i="4"/>
  <c r="L2050" i="4"/>
  <c r="N2049" i="4"/>
  <c r="M2049" i="4"/>
  <c r="L2049" i="4"/>
  <c r="N2048" i="4"/>
  <c r="M2048" i="4"/>
  <c r="L2048" i="4"/>
  <c r="N2047" i="4"/>
  <c r="M2047" i="4"/>
  <c r="L2047" i="4"/>
  <c r="N2046" i="4"/>
  <c r="M2046" i="4"/>
  <c r="L2046" i="4"/>
  <c r="N2045" i="4"/>
  <c r="M2045" i="4"/>
  <c r="L2045" i="4"/>
  <c r="N2044" i="4"/>
  <c r="M2044" i="4"/>
  <c r="L2044" i="4"/>
  <c r="N2043" i="4"/>
  <c r="M2043" i="4"/>
  <c r="L2043" i="4"/>
  <c r="N2042" i="4"/>
  <c r="M2042" i="4"/>
  <c r="L2042" i="4"/>
  <c r="N2041" i="4"/>
  <c r="M2041" i="4"/>
  <c r="L2041" i="4"/>
  <c r="N2040" i="4"/>
  <c r="M2040" i="4"/>
  <c r="L2040" i="4"/>
  <c r="N2039" i="4"/>
  <c r="M2039" i="4"/>
  <c r="L2039" i="4"/>
  <c r="N2038" i="4"/>
  <c r="M2038" i="4"/>
  <c r="L2038" i="4"/>
  <c r="N2037" i="4"/>
  <c r="M2037" i="4"/>
  <c r="L2037" i="4"/>
  <c r="N2036" i="4"/>
  <c r="M2036" i="4"/>
  <c r="L2036" i="4"/>
  <c r="N2035" i="4"/>
  <c r="M2035" i="4"/>
  <c r="L2035" i="4"/>
  <c r="N2034" i="4"/>
  <c r="M2034" i="4"/>
  <c r="L2034" i="4"/>
  <c r="N2033" i="4"/>
  <c r="M2033" i="4"/>
  <c r="L2033" i="4"/>
  <c r="N2032" i="4"/>
  <c r="M2032" i="4"/>
  <c r="L2032" i="4"/>
  <c r="N2031" i="4"/>
  <c r="M2031" i="4"/>
  <c r="L2031" i="4"/>
  <c r="N2030" i="4"/>
  <c r="M2030" i="4"/>
  <c r="L2030" i="4"/>
  <c r="N2029" i="4"/>
  <c r="M2029" i="4"/>
  <c r="L2029" i="4"/>
  <c r="N2028" i="4"/>
  <c r="M2028" i="4"/>
  <c r="L2028" i="4"/>
  <c r="N2027" i="4"/>
  <c r="M2027" i="4"/>
  <c r="L2027" i="4"/>
  <c r="N2026" i="4"/>
  <c r="M2026" i="4"/>
  <c r="L2026" i="4"/>
  <c r="N2025" i="4"/>
  <c r="M2025" i="4"/>
  <c r="L2025" i="4"/>
  <c r="N2024" i="4"/>
  <c r="M2024" i="4"/>
  <c r="L2024" i="4"/>
  <c r="N2023" i="4"/>
  <c r="M2023" i="4"/>
  <c r="L2023" i="4"/>
  <c r="N2022" i="4"/>
  <c r="M2022" i="4"/>
  <c r="L2022" i="4"/>
  <c r="N2021" i="4"/>
  <c r="M2021" i="4"/>
  <c r="L2021" i="4"/>
  <c r="N2020" i="4"/>
  <c r="M2020" i="4"/>
  <c r="L2020" i="4"/>
  <c r="N2019" i="4"/>
  <c r="M2019" i="4"/>
  <c r="L2019" i="4"/>
  <c r="N2018" i="4"/>
  <c r="M2018" i="4"/>
  <c r="L2018" i="4"/>
  <c r="N2017" i="4"/>
  <c r="M2017" i="4"/>
  <c r="L2017" i="4"/>
  <c r="N2016" i="4"/>
  <c r="M2016" i="4"/>
  <c r="L2016" i="4"/>
  <c r="N2015" i="4"/>
  <c r="M2015" i="4"/>
  <c r="L2015" i="4"/>
  <c r="N2014" i="4"/>
  <c r="M2014" i="4"/>
  <c r="L2014" i="4"/>
  <c r="N2013" i="4"/>
  <c r="M2013" i="4"/>
  <c r="L2013" i="4"/>
  <c r="N2012" i="4"/>
  <c r="M2012" i="4"/>
  <c r="L2012" i="4"/>
  <c r="N2011" i="4"/>
  <c r="M2011" i="4"/>
  <c r="L2011" i="4"/>
  <c r="N2010" i="4"/>
  <c r="M2010" i="4"/>
  <c r="L2010" i="4"/>
  <c r="N2009" i="4"/>
  <c r="M2009" i="4"/>
  <c r="L2009" i="4"/>
  <c r="N2008" i="4"/>
  <c r="M2008" i="4"/>
  <c r="L2008" i="4"/>
  <c r="N2007" i="4"/>
  <c r="M2007" i="4"/>
  <c r="L2007" i="4"/>
  <c r="N2006" i="4"/>
  <c r="M2006" i="4"/>
  <c r="L2006" i="4"/>
  <c r="N2005" i="4"/>
  <c r="M2005" i="4"/>
  <c r="L2005" i="4"/>
  <c r="N2004" i="4"/>
  <c r="M2004" i="4"/>
  <c r="L2004" i="4"/>
  <c r="N2003" i="4"/>
  <c r="M2003" i="4"/>
  <c r="L2003" i="4"/>
  <c r="N2002" i="4"/>
  <c r="M2002" i="4"/>
  <c r="L2002" i="4"/>
  <c r="N2001" i="4"/>
  <c r="M2001" i="4"/>
  <c r="L2001" i="4"/>
  <c r="N2000" i="4"/>
  <c r="M2000" i="4"/>
  <c r="L2000" i="4"/>
  <c r="N1999" i="4"/>
  <c r="M1999" i="4"/>
  <c r="L1999" i="4"/>
  <c r="N1998" i="4"/>
  <c r="M1998" i="4"/>
  <c r="L1998" i="4"/>
  <c r="N1997" i="4"/>
  <c r="M1997" i="4"/>
  <c r="L1997" i="4"/>
  <c r="N1996" i="4"/>
  <c r="M1996" i="4"/>
  <c r="L1996" i="4"/>
  <c r="N1995" i="4"/>
  <c r="M1995" i="4"/>
  <c r="L1995" i="4"/>
  <c r="N1994" i="4"/>
  <c r="M1994" i="4"/>
  <c r="L1994" i="4"/>
  <c r="N1993" i="4"/>
  <c r="M1993" i="4"/>
  <c r="L1993" i="4"/>
  <c r="N1992" i="4"/>
  <c r="M1992" i="4"/>
  <c r="L1992" i="4"/>
  <c r="N1991" i="4"/>
  <c r="M1991" i="4"/>
  <c r="L1991" i="4"/>
  <c r="N1990" i="4"/>
  <c r="M1990" i="4"/>
  <c r="L1990" i="4"/>
  <c r="N1989" i="4"/>
  <c r="M1989" i="4"/>
  <c r="L1989" i="4"/>
  <c r="N1988" i="4"/>
  <c r="M1988" i="4"/>
  <c r="L1988" i="4"/>
  <c r="N1987" i="4"/>
  <c r="M1987" i="4"/>
  <c r="L1987" i="4"/>
  <c r="N1986" i="4"/>
  <c r="M1986" i="4"/>
  <c r="L1986" i="4"/>
  <c r="N1985" i="4"/>
  <c r="M1985" i="4"/>
  <c r="L1985" i="4"/>
  <c r="N1984" i="4"/>
  <c r="M1984" i="4"/>
  <c r="L1984" i="4"/>
  <c r="N1983" i="4"/>
  <c r="M1983" i="4"/>
  <c r="L1983" i="4"/>
  <c r="N1982" i="4"/>
  <c r="M1982" i="4"/>
  <c r="L1982" i="4"/>
  <c r="N1981" i="4"/>
  <c r="M1981" i="4"/>
  <c r="L1981" i="4"/>
  <c r="N1980" i="4"/>
  <c r="M1980" i="4"/>
  <c r="L1980" i="4"/>
  <c r="N1979" i="4"/>
  <c r="M1979" i="4"/>
  <c r="L1979" i="4"/>
  <c r="N1978" i="4"/>
  <c r="M1978" i="4"/>
  <c r="L1978" i="4"/>
  <c r="N1977" i="4"/>
  <c r="M1977" i="4"/>
  <c r="L1977" i="4"/>
  <c r="N1976" i="4"/>
  <c r="M1976" i="4"/>
  <c r="L1976" i="4"/>
  <c r="N1975" i="4"/>
  <c r="M1975" i="4"/>
  <c r="L1975" i="4"/>
  <c r="N1974" i="4"/>
  <c r="M1974" i="4"/>
  <c r="L1974" i="4"/>
  <c r="N1973" i="4"/>
  <c r="M1973" i="4"/>
  <c r="L1973" i="4"/>
  <c r="N1972" i="4"/>
  <c r="M1972" i="4"/>
  <c r="L1972" i="4"/>
  <c r="N1971" i="4"/>
  <c r="M1971" i="4"/>
  <c r="L1971" i="4"/>
  <c r="N1970" i="4"/>
  <c r="M1970" i="4"/>
  <c r="L1970" i="4"/>
  <c r="N1969" i="4"/>
  <c r="M1969" i="4"/>
  <c r="L1969" i="4"/>
  <c r="N1968" i="4"/>
  <c r="M1968" i="4"/>
  <c r="L1968" i="4"/>
  <c r="N1967" i="4"/>
  <c r="M1967" i="4"/>
  <c r="L1967" i="4"/>
  <c r="N1966" i="4"/>
  <c r="M1966" i="4"/>
  <c r="L1966" i="4"/>
  <c r="N1965" i="4"/>
  <c r="M1965" i="4"/>
  <c r="L1965" i="4"/>
  <c r="N1964" i="4"/>
  <c r="M1964" i="4"/>
  <c r="L1964" i="4"/>
  <c r="N1963" i="4"/>
  <c r="M1963" i="4"/>
  <c r="L1963" i="4"/>
  <c r="N1962" i="4"/>
  <c r="M1962" i="4"/>
  <c r="L1962" i="4"/>
  <c r="N1961" i="4"/>
  <c r="M1961" i="4"/>
  <c r="L1961" i="4"/>
  <c r="N1960" i="4"/>
  <c r="M1960" i="4"/>
  <c r="L1960" i="4"/>
  <c r="N1959" i="4"/>
  <c r="M1959" i="4"/>
  <c r="L1959" i="4"/>
  <c r="N1958" i="4"/>
  <c r="M1958" i="4"/>
  <c r="L1958" i="4"/>
  <c r="N1957" i="4"/>
  <c r="M1957" i="4"/>
  <c r="L1957" i="4"/>
  <c r="N1956" i="4"/>
  <c r="M1956" i="4"/>
  <c r="L1956" i="4"/>
  <c r="N1955" i="4"/>
  <c r="M1955" i="4"/>
  <c r="L1955" i="4"/>
  <c r="N1954" i="4"/>
  <c r="M1954" i="4"/>
  <c r="L1954" i="4"/>
  <c r="N1953" i="4"/>
  <c r="M1953" i="4"/>
  <c r="L1953" i="4"/>
  <c r="N1952" i="4"/>
  <c r="M1952" i="4"/>
  <c r="L1952" i="4"/>
  <c r="N1951" i="4"/>
  <c r="M1951" i="4"/>
  <c r="L1951" i="4"/>
  <c r="N1950" i="4"/>
  <c r="M1950" i="4"/>
  <c r="L1950" i="4"/>
  <c r="N1949" i="4"/>
  <c r="M1949" i="4"/>
  <c r="L1949" i="4"/>
  <c r="N1948" i="4"/>
  <c r="M1948" i="4"/>
  <c r="L1948" i="4"/>
  <c r="N1947" i="4"/>
  <c r="M1947" i="4"/>
  <c r="L1947" i="4"/>
  <c r="N1946" i="4"/>
  <c r="M1946" i="4"/>
  <c r="L1946" i="4"/>
  <c r="N1945" i="4"/>
  <c r="M1945" i="4"/>
  <c r="L1945" i="4"/>
  <c r="N1944" i="4"/>
  <c r="M1944" i="4"/>
  <c r="L1944" i="4"/>
  <c r="N1943" i="4"/>
  <c r="M1943" i="4"/>
  <c r="L1943" i="4"/>
  <c r="N1942" i="4"/>
  <c r="M1942" i="4"/>
  <c r="L1942" i="4"/>
  <c r="N1941" i="4"/>
  <c r="M1941" i="4"/>
  <c r="L1941" i="4"/>
  <c r="N1940" i="4"/>
  <c r="M1940" i="4"/>
  <c r="L1940" i="4"/>
  <c r="N1939" i="4"/>
  <c r="M1939" i="4"/>
  <c r="L1939" i="4"/>
  <c r="N1938" i="4"/>
  <c r="M1938" i="4"/>
  <c r="L1938" i="4"/>
  <c r="N1937" i="4"/>
  <c r="M1937" i="4"/>
  <c r="L1937" i="4"/>
  <c r="N1936" i="4"/>
  <c r="M1936" i="4"/>
  <c r="L1936" i="4"/>
  <c r="N1935" i="4"/>
  <c r="M1935" i="4"/>
  <c r="L1935" i="4"/>
  <c r="N1934" i="4"/>
  <c r="M1934" i="4"/>
  <c r="L1934" i="4"/>
  <c r="N1933" i="4"/>
  <c r="M1933" i="4"/>
  <c r="L1933" i="4"/>
  <c r="N1932" i="4"/>
  <c r="M1932" i="4"/>
  <c r="L1932" i="4"/>
  <c r="N1931" i="4"/>
  <c r="M1931" i="4"/>
  <c r="L1931" i="4"/>
  <c r="N1930" i="4"/>
  <c r="M1930" i="4"/>
  <c r="L1930" i="4"/>
  <c r="N1929" i="4"/>
  <c r="M1929" i="4"/>
  <c r="L1929" i="4"/>
  <c r="N1928" i="4"/>
  <c r="M1928" i="4"/>
  <c r="L1928" i="4"/>
  <c r="N1927" i="4"/>
  <c r="M1927" i="4"/>
  <c r="L1927" i="4"/>
  <c r="N1926" i="4"/>
  <c r="M1926" i="4"/>
  <c r="L1926" i="4"/>
  <c r="N1925" i="4"/>
  <c r="M1925" i="4"/>
  <c r="L1925" i="4"/>
  <c r="N1924" i="4"/>
  <c r="M1924" i="4"/>
  <c r="L1924" i="4"/>
  <c r="N1923" i="4"/>
  <c r="M1923" i="4"/>
  <c r="L1923" i="4"/>
  <c r="N1922" i="4"/>
  <c r="M1922" i="4"/>
  <c r="L1922" i="4"/>
  <c r="N1921" i="4"/>
  <c r="M1921" i="4"/>
  <c r="L1921" i="4"/>
  <c r="N1920" i="4"/>
  <c r="M1920" i="4"/>
  <c r="L1920" i="4"/>
  <c r="N1919" i="4"/>
  <c r="M1919" i="4"/>
  <c r="L1919" i="4"/>
  <c r="N1918" i="4"/>
  <c r="M1918" i="4"/>
  <c r="L1918" i="4"/>
  <c r="N1917" i="4"/>
  <c r="M1917" i="4"/>
  <c r="L1917" i="4"/>
  <c r="N1916" i="4"/>
  <c r="M1916" i="4"/>
  <c r="L1916" i="4"/>
  <c r="N1915" i="4"/>
  <c r="M1915" i="4"/>
  <c r="L1915" i="4"/>
  <c r="N1914" i="4"/>
  <c r="M1914" i="4"/>
  <c r="L1914" i="4"/>
  <c r="N1913" i="4"/>
  <c r="M1913" i="4"/>
  <c r="L1913" i="4"/>
  <c r="N1912" i="4"/>
  <c r="M1912" i="4"/>
  <c r="L1912" i="4"/>
  <c r="N1911" i="4"/>
  <c r="M1911" i="4"/>
  <c r="L1911" i="4"/>
  <c r="N1910" i="4"/>
  <c r="M1910" i="4"/>
  <c r="L1910" i="4"/>
  <c r="N1909" i="4"/>
  <c r="M1909" i="4"/>
  <c r="L1909" i="4"/>
  <c r="N1908" i="4"/>
  <c r="M1908" i="4"/>
  <c r="L1908" i="4"/>
  <c r="N1907" i="4"/>
  <c r="M1907" i="4"/>
  <c r="L1907" i="4"/>
  <c r="N1906" i="4"/>
  <c r="M1906" i="4"/>
  <c r="L1906" i="4"/>
  <c r="N1905" i="4"/>
  <c r="M1905" i="4"/>
  <c r="L1905" i="4"/>
  <c r="N1904" i="4"/>
  <c r="M1904" i="4"/>
  <c r="L1904" i="4"/>
  <c r="N1903" i="4"/>
  <c r="M1903" i="4"/>
  <c r="L1903" i="4"/>
  <c r="N1902" i="4"/>
  <c r="M1902" i="4"/>
  <c r="L1902" i="4"/>
  <c r="N1901" i="4"/>
  <c r="M1901" i="4"/>
  <c r="L1901" i="4"/>
  <c r="N1900" i="4"/>
  <c r="M1900" i="4"/>
  <c r="L1900" i="4"/>
  <c r="N1899" i="4"/>
  <c r="M1899" i="4"/>
  <c r="L1899" i="4"/>
  <c r="N1898" i="4"/>
  <c r="M1898" i="4"/>
  <c r="L1898" i="4"/>
  <c r="N1897" i="4"/>
  <c r="M1897" i="4"/>
  <c r="L1897" i="4"/>
  <c r="N1896" i="4"/>
  <c r="M1896" i="4"/>
  <c r="L1896" i="4"/>
  <c r="N1895" i="4"/>
  <c r="M1895" i="4"/>
  <c r="L1895" i="4"/>
  <c r="N1894" i="4"/>
  <c r="M1894" i="4"/>
  <c r="L1894" i="4"/>
  <c r="N1893" i="4"/>
  <c r="M1893" i="4"/>
  <c r="L1893" i="4"/>
  <c r="N1892" i="4"/>
  <c r="M1892" i="4"/>
  <c r="L1892" i="4"/>
  <c r="N1891" i="4"/>
  <c r="M1891" i="4"/>
  <c r="L1891" i="4"/>
  <c r="N1890" i="4"/>
  <c r="M1890" i="4"/>
  <c r="L1890" i="4"/>
  <c r="N1889" i="4"/>
  <c r="M1889" i="4"/>
  <c r="L1889" i="4"/>
  <c r="N1888" i="4"/>
  <c r="M1888" i="4"/>
  <c r="L1888" i="4"/>
  <c r="N1887" i="4"/>
  <c r="M1887" i="4"/>
  <c r="L1887" i="4"/>
  <c r="N1886" i="4"/>
  <c r="M1886" i="4"/>
  <c r="L1886" i="4"/>
  <c r="N1885" i="4"/>
  <c r="M1885" i="4"/>
  <c r="L1885" i="4"/>
  <c r="N1884" i="4"/>
  <c r="M1884" i="4"/>
  <c r="L1884" i="4"/>
  <c r="N1883" i="4"/>
  <c r="M1883" i="4"/>
  <c r="L1883" i="4"/>
  <c r="N1882" i="4"/>
  <c r="M1882" i="4"/>
  <c r="L1882" i="4"/>
  <c r="N1881" i="4"/>
  <c r="M1881" i="4"/>
  <c r="L1881" i="4"/>
  <c r="N1880" i="4"/>
  <c r="M1880" i="4"/>
  <c r="L1880" i="4"/>
  <c r="N1879" i="4"/>
  <c r="M1879" i="4"/>
  <c r="L1879" i="4"/>
  <c r="N1878" i="4"/>
  <c r="M1878" i="4"/>
  <c r="L1878" i="4"/>
  <c r="N1877" i="4"/>
  <c r="M1877" i="4"/>
  <c r="L1877" i="4"/>
  <c r="N1876" i="4"/>
  <c r="M1876" i="4"/>
  <c r="L1876" i="4"/>
  <c r="N1875" i="4"/>
  <c r="M1875" i="4"/>
  <c r="L1875" i="4"/>
  <c r="N1874" i="4"/>
  <c r="M1874" i="4"/>
  <c r="L1874" i="4"/>
  <c r="N1873" i="4"/>
  <c r="M1873" i="4"/>
  <c r="L1873" i="4"/>
  <c r="N1872" i="4"/>
  <c r="M1872" i="4"/>
  <c r="L1872" i="4"/>
  <c r="N1871" i="4"/>
  <c r="M1871" i="4"/>
  <c r="L1871" i="4"/>
  <c r="N1870" i="4"/>
  <c r="M1870" i="4"/>
  <c r="L1870" i="4"/>
  <c r="N1869" i="4"/>
  <c r="M1869" i="4"/>
  <c r="L1869" i="4"/>
  <c r="N1868" i="4"/>
  <c r="M1868" i="4"/>
  <c r="L1868" i="4"/>
  <c r="N1867" i="4"/>
  <c r="M1867" i="4"/>
  <c r="L1867" i="4"/>
  <c r="N1866" i="4"/>
  <c r="M1866" i="4"/>
  <c r="L1866" i="4"/>
  <c r="N1865" i="4"/>
  <c r="M1865" i="4"/>
  <c r="L1865" i="4"/>
  <c r="N1864" i="4"/>
  <c r="M1864" i="4"/>
  <c r="L1864" i="4"/>
  <c r="N1863" i="4"/>
  <c r="M1863" i="4"/>
  <c r="L1863" i="4"/>
  <c r="N1862" i="4"/>
  <c r="M1862" i="4"/>
  <c r="L1862" i="4"/>
  <c r="N1861" i="4"/>
  <c r="M1861" i="4"/>
  <c r="L1861" i="4"/>
  <c r="N1860" i="4"/>
  <c r="M1860" i="4"/>
  <c r="L1860" i="4"/>
  <c r="N1859" i="4"/>
  <c r="M1859" i="4"/>
  <c r="L1859" i="4"/>
  <c r="N1858" i="4"/>
  <c r="M1858" i="4"/>
  <c r="L1858" i="4"/>
  <c r="N1857" i="4"/>
  <c r="M1857" i="4"/>
  <c r="L1857" i="4"/>
  <c r="N1856" i="4"/>
  <c r="M1856" i="4"/>
  <c r="L1856" i="4"/>
  <c r="N1855" i="4"/>
  <c r="M1855" i="4"/>
  <c r="L1855" i="4"/>
  <c r="N1854" i="4"/>
  <c r="M1854" i="4"/>
  <c r="L1854" i="4"/>
  <c r="N1853" i="4"/>
  <c r="M1853" i="4"/>
  <c r="L1853" i="4"/>
  <c r="N1852" i="4"/>
  <c r="M1852" i="4"/>
  <c r="L1852" i="4"/>
  <c r="N1851" i="4"/>
  <c r="M1851" i="4"/>
  <c r="L1851" i="4"/>
  <c r="N1850" i="4"/>
  <c r="M1850" i="4"/>
  <c r="L1850" i="4"/>
  <c r="N1849" i="4"/>
  <c r="M1849" i="4"/>
  <c r="L1849" i="4"/>
  <c r="N1848" i="4"/>
  <c r="M1848" i="4"/>
  <c r="L1848" i="4"/>
  <c r="N1847" i="4"/>
  <c r="M1847" i="4"/>
  <c r="L1847" i="4"/>
  <c r="N1846" i="4"/>
  <c r="M1846" i="4"/>
  <c r="L1846" i="4"/>
  <c r="N1845" i="4"/>
  <c r="M1845" i="4"/>
  <c r="L1845" i="4"/>
  <c r="N1844" i="4"/>
  <c r="M1844" i="4"/>
  <c r="L1844" i="4"/>
  <c r="N1843" i="4"/>
  <c r="M1843" i="4"/>
  <c r="L1843" i="4"/>
  <c r="N1842" i="4"/>
  <c r="M1842" i="4"/>
  <c r="L1842" i="4"/>
  <c r="N1841" i="4"/>
  <c r="M1841" i="4"/>
  <c r="L1841" i="4"/>
  <c r="N1840" i="4"/>
  <c r="M1840" i="4"/>
  <c r="L1840" i="4"/>
  <c r="N1839" i="4"/>
  <c r="M1839" i="4"/>
  <c r="L1839" i="4"/>
  <c r="N1838" i="4"/>
  <c r="M1838" i="4"/>
  <c r="L1838" i="4"/>
  <c r="N1837" i="4"/>
  <c r="M1837" i="4"/>
  <c r="L1837" i="4"/>
  <c r="N1836" i="4"/>
  <c r="M1836" i="4"/>
  <c r="L1836" i="4"/>
  <c r="N1835" i="4"/>
  <c r="M1835" i="4"/>
  <c r="L1835" i="4"/>
  <c r="N1834" i="4"/>
  <c r="M1834" i="4"/>
  <c r="L1834" i="4"/>
  <c r="N1833" i="4"/>
  <c r="M1833" i="4"/>
  <c r="L1833" i="4"/>
  <c r="N1832" i="4"/>
  <c r="M1832" i="4"/>
  <c r="L1832" i="4"/>
  <c r="N1831" i="4"/>
  <c r="M1831" i="4"/>
  <c r="L1831" i="4"/>
  <c r="N1830" i="4"/>
  <c r="M1830" i="4"/>
  <c r="L1830" i="4"/>
  <c r="N1829" i="4"/>
  <c r="M1829" i="4"/>
  <c r="L1829" i="4"/>
  <c r="N1828" i="4"/>
  <c r="M1828" i="4"/>
  <c r="L1828" i="4"/>
  <c r="N1827" i="4"/>
  <c r="M1827" i="4"/>
  <c r="L1827" i="4"/>
  <c r="N1826" i="4"/>
  <c r="M1826" i="4"/>
  <c r="L1826" i="4"/>
  <c r="N1825" i="4"/>
  <c r="M1825" i="4"/>
  <c r="L1825" i="4"/>
  <c r="N1824" i="4"/>
  <c r="M1824" i="4"/>
  <c r="L1824" i="4"/>
  <c r="N1823" i="4"/>
  <c r="M1823" i="4"/>
  <c r="L1823" i="4"/>
  <c r="N1822" i="4"/>
  <c r="M1822" i="4"/>
  <c r="L1822" i="4"/>
  <c r="N1821" i="4"/>
  <c r="M1821" i="4"/>
  <c r="L1821" i="4"/>
  <c r="N1820" i="4"/>
  <c r="M1820" i="4"/>
  <c r="L1820" i="4"/>
  <c r="N1819" i="4"/>
  <c r="M1819" i="4"/>
  <c r="L1819" i="4"/>
  <c r="N1818" i="4"/>
  <c r="M1818" i="4"/>
  <c r="L1818" i="4"/>
  <c r="N1817" i="4"/>
  <c r="M1817" i="4"/>
  <c r="L1817" i="4"/>
  <c r="N1816" i="4"/>
  <c r="M1816" i="4"/>
  <c r="L1816" i="4"/>
  <c r="N1815" i="4"/>
  <c r="M1815" i="4"/>
  <c r="L1815" i="4"/>
  <c r="N1814" i="4"/>
  <c r="M1814" i="4"/>
  <c r="L1814" i="4"/>
  <c r="N1813" i="4"/>
  <c r="M1813" i="4"/>
  <c r="L1813" i="4"/>
  <c r="N1812" i="4"/>
  <c r="M1812" i="4"/>
  <c r="L1812" i="4"/>
  <c r="N1811" i="4"/>
  <c r="M1811" i="4"/>
  <c r="L1811" i="4"/>
  <c r="N1810" i="4"/>
  <c r="M1810" i="4"/>
  <c r="L1810" i="4"/>
  <c r="N1809" i="4"/>
  <c r="M1809" i="4"/>
  <c r="L1809" i="4"/>
  <c r="N1808" i="4"/>
  <c r="M1808" i="4"/>
  <c r="L1808" i="4"/>
  <c r="N1807" i="4"/>
  <c r="M1807" i="4"/>
  <c r="L1807" i="4"/>
  <c r="N1806" i="4"/>
  <c r="M1806" i="4"/>
  <c r="L1806" i="4"/>
  <c r="N1805" i="4"/>
  <c r="M1805" i="4"/>
  <c r="L1805" i="4"/>
  <c r="N1804" i="4"/>
  <c r="M1804" i="4"/>
  <c r="L1804" i="4"/>
  <c r="N1803" i="4"/>
  <c r="M1803" i="4"/>
  <c r="L1803" i="4"/>
  <c r="N1802" i="4"/>
  <c r="M1802" i="4"/>
  <c r="L1802" i="4"/>
  <c r="N1801" i="4"/>
  <c r="M1801" i="4"/>
  <c r="L1801" i="4"/>
  <c r="N1800" i="4"/>
  <c r="M1800" i="4"/>
  <c r="L1800" i="4"/>
  <c r="N1799" i="4"/>
  <c r="M1799" i="4"/>
  <c r="L1799" i="4"/>
  <c r="N1798" i="4"/>
  <c r="M1798" i="4"/>
  <c r="L1798" i="4"/>
  <c r="N1797" i="4"/>
  <c r="M1797" i="4"/>
  <c r="L1797" i="4"/>
  <c r="N1796" i="4"/>
  <c r="M1796" i="4"/>
  <c r="L1796" i="4"/>
  <c r="N1795" i="4"/>
  <c r="M1795" i="4"/>
  <c r="L1795" i="4"/>
  <c r="N1794" i="4"/>
  <c r="M1794" i="4"/>
  <c r="L1794" i="4"/>
  <c r="N1793" i="4"/>
  <c r="M1793" i="4"/>
  <c r="L1793" i="4"/>
  <c r="N1792" i="4"/>
  <c r="M1792" i="4"/>
  <c r="L1792" i="4"/>
  <c r="N1791" i="4"/>
  <c r="M1791" i="4"/>
  <c r="L1791" i="4"/>
  <c r="N1790" i="4"/>
  <c r="M1790" i="4"/>
  <c r="L1790" i="4"/>
  <c r="N1789" i="4"/>
  <c r="M1789" i="4"/>
  <c r="L1789" i="4"/>
  <c r="N1788" i="4"/>
  <c r="M1788" i="4"/>
  <c r="L1788" i="4"/>
  <c r="N1787" i="4"/>
  <c r="M1787" i="4"/>
  <c r="L1787" i="4"/>
  <c r="N1786" i="4"/>
  <c r="M1786" i="4"/>
  <c r="L1786" i="4"/>
  <c r="N1785" i="4"/>
  <c r="M1785" i="4"/>
  <c r="L1785" i="4"/>
  <c r="N1784" i="4"/>
  <c r="M1784" i="4"/>
  <c r="L1784" i="4"/>
  <c r="N1783" i="4"/>
  <c r="M1783" i="4"/>
  <c r="L1783" i="4"/>
  <c r="N1782" i="4"/>
  <c r="M1782" i="4"/>
  <c r="L1782" i="4"/>
  <c r="N1781" i="4"/>
  <c r="M1781" i="4"/>
  <c r="L1781" i="4"/>
  <c r="N1780" i="4"/>
  <c r="M1780" i="4"/>
  <c r="L1780" i="4"/>
  <c r="N1779" i="4"/>
  <c r="M1779" i="4"/>
  <c r="L1779" i="4"/>
  <c r="N1778" i="4"/>
  <c r="M1778" i="4"/>
  <c r="L1778" i="4"/>
  <c r="N1777" i="4"/>
  <c r="M1777" i="4"/>
  <c r="L1777" i="4"/>
  <c r="N1776" i="4"/>
  <c r="M1776" i="4"/>
  <c r="L1776" i="4"/>
  <c r="N1775" i="4"/>
  <c r="M1775" i="4"/>
  <c r="L1775" i="4"/>
  <c r="N1774" i="4"/>
  <c r="M1774" i="4"/>
  <c r="L1774" i="4"/>
  <c r="N1773" i="4"/>
  <c r="M1773" i="4"/>
  <c r="L1773" i="4"/>
  <c r="N1772" i="4"/>
  <c r="M1772" i="4"/>
  <c r="L1772" i="4"/>
  <c r="N1771" i="4"/>
  <c r="M1771" i="4"/>
  <c r="L1771" i="4"/>
  <c r="N1770" i="4"/>
  <c r="M1770" i="4"/>
  <c r="L1770" i="4"/>
  <c r="N1769" i="4"/>
  <c r="M1769" i="4"/>
  <c r="L1769" i="4"/>
  <c r="N1768" i="4"/>
  <c r="M1768" i="4"/>
  <c r="L1768" i="4"/>
  <c r="N1767" i="4"/>
  <c r="M1767" i="4"/>
  <c r="L1767" i="4"/>
  <c r="N1766" i="4"/>
  <c r="M1766" i="4"/>
  <c r="L1766" i="4"/>
  <c r="N1765" i="4"/>
  <c r="M1765" i="4"/>
  <c r="L1765" i="4"/>
  <c r="N1764" i="4"/>
  <c r="M1764" i="4"/>
  <c r="L1764" i="4"/>
  <c r="N1763" i="4"/>
  <c r="M1763" i="4"/>
  <c r="L1763" i="4"/>
  <c r="N1762" i="4"/>
  <c r="M1762" i="4"/>
  <c r="L1762" i="4"/>
  <c r="N1761" i="4"/>
  <c r="M1761" i="4"/>
  <c r="L1761" i="4"/>
  <c r="N1760" i="4"/>
  <c r="M1760" i="4"/>
  <c r="L1760" i="4"/>
  <c r="N1759" i="4"/>
  <c r="M1759" i="4"/>
  <c r="L1759" i="4"/>
  <c r="N1758" i="4"/>
  <c r="M1758" i="4"/>
  <c r="L1758" i="4"/>
  <c r="N1757" i="4"/>
  <c r="M1757" i="4"/>
  <c r="L1757" i="4"/>
  <c r="N1756" i="4"/>
  <c r="M1756" i="4"/>
  <c r="L1756" i="4"/>
  <c r="N1755" i="4"/>
  <c r="M1755" i="4"/>
  <c r="L1755" i="4"/>
  <c r="N1754" i="4"/>
  <c r="M1754" i="4"/>
  <c r="L1754" i="4"/>
  <c r="N1753" i="4"/>
  <c r="M1753" i="4"/>
  <c r="L1753" i="4"/>
  <c r="N1752" i="4"/>
  <c r="M1752" i="4"/>
  <c r="L1752" i="4"/>
  <c r="N1751" i="4"/>
  <c r="M1751" i="4"/>
  <c r="L1751" i="4"/>
  <c r="N1750" i="4"/>
  <c r="M1750" i="4"/>
  <c r="L1750" i="4"/>
  <c r="N1749" i="4"/>
  <c r="M1749" i="4"/>
  <c r="L1749" i="4"/>
  <c r="N1748" i="4"/>
  <c r="M1748" i="4"/>
  <c r="L1748" i="4"/>
  <c r="N1747" i="4"/>
  <c r="M1747" i="4"/>
  <c r="L1747" i="4"/>
  <c r="N1746" i="4"/>
  <c r="M1746" i="4"/>
  <c r="L1746" i="4"/>
  <c r="N1745" i="4"/>
  <c r="M1745" i="4"/>
  <c r="L1745" i="4"/>
  <c r="N1744" i="4"/>
  <c r="M1744" i="4"/>
  <c r="L1744" i="4"/>
  <c r="N1743" i="4"/>
  <c r="M1743" i="4"/>
  <c r="L1743" i="4"/>
  <c r="N1742" i="4"/>
  <c r="M1742" i="4"/>
  <c r="L1742" i="4"/>
  <c r="N1741" i="4"/>
  <c r="M1741" i="4"/>
  <c r="L1741" i="4"/>
  <c r="N1740" i="4"/>
  <c r="M1740" i="4"/>
  <c r="L1740" i="4"/>
  <c r="N1739" i="4"/>
  <c r="M1739" i="4"/>
  <c r="L1739" i="4"/>
  <c r="N1738" i="4"/>
  <c r="M1738" i="4"/>
  <c r="L1738" i="4"/>
  <c r="N1737" i="4"/>
  <c r="M1737" i="4"/>
  <c r="L1737" i="4"/>
  <c r="N1736" i="4"/>
  <c r="M1736" i="4"/>
  <c r="L1736" i="4"/>
  <c r="N1735" i="4"/>
  <c r="M1735" i="4"/>
  <c r="L1735" i="4"/>
  <c r="N1734" i="4"/>
  <c r="M1734" i="4"/>
  <c r="L1734" i="4"/>
  <c r="N1733" i="4"/>
  <c r="M1733" i="4"/>
  <c r="L1733" i="4"/>
  <c r="N1732" i="4"/>
  <c r="M1732" i="4"/>
  <c r="L1732" i="4"/>
  <c r="N1731" i="4"/>
  <c r="M1731" i="4"/>
  <c r="L1731" i="4"/>
  <c r="N1730" i="4"/>
  <c r="M1730" i="4"/>
  <c r="L1730" i="4"/>
  <c r="N1729" i="4"/>
  <c r="M1729" i="4"/>
  <c r="L1729" i="4"/>
  <c r="N1728" i="4"/>
  <c r="M1728" i="4"/>
  <c r="L1728" i="4"/>
  <c r="N1727" i="4"/>
  <c r="M1727" i="4"/>
  <c r="L1727" i="4"/>
  <c r="N1726" i="4"/>
  <c r="M1726" i="4"/>
  <c r="L1726" i="4"/>
  <c r="N1725" i="4"/>
  <c r="M1725" i="4"/>
  <c r="L1725" i="4"/>
  <c r="N1724" i="4"/>
  <c r="M1724" i="4"/>
  <c r="L1724" i="4"/>
  <c r="N1723" i="4"/>
  <c r="M1723" i="4"/>
  <c r="L1723" i="4"/>
  <c r="N1722" i="4"/>
  <c r="M1722" i="4"/>
  <c r="L1722" i="4"/>
  <c r="N1721" i="4"/>
  <c r="M1721" i="4"/>
  <c r="L1721" i="4"/>
  <c r="N1720" i="4"/>
  <c r="M1720" i="4"/>
  <c r="L1720" i="4"/>
  <c r="N1719" i="4"/>
  <c r="M1719" i="4"/>
  <c r="L1719" i="4"/>
  <c r="N1718" i="4"/>
  <c r="M1718" i="4"/>
  <c r="L1718" i="4"/>
  <c r="N1717" i="4"/>
  <c r="M1717" i="4"/>
  <c r="L1717" i="4"/>
  <c r="N1716" i="4"/>
  <c r="M1716" i="4"/>
  <c r="L1716" i="4"/>
  <c r="N1715" i="4"/>
  <c r="M1715" i="4"/>
  <c r="L1715" i="4"/>
  <c r="N1714" i="4"/>
  <c r="M1714" i="4"/>
  <c r="L1714" i="4"/>
  <c r="N1713" i="4"/>
  <c r="M1713" i="4"/>
  <c r="L1713" i="4"/>
  <c r="N1712" i="4"/>
  <c r="M1712" i="4"/>
  <c r="L1712" i="4"/>
  <c r="N1711" i="4"/>
  <c r="M1711" i="4"/>
  <c r="L1711" i="4"/>
  <c r="N1710" i="4"/>
  <c r="M1710" i="4"/>
  <c r="L1710" i="4"/>
  <c r="N1709" i="4"/>
  <c r="M1709" i="4"/>
  <c r="L1709" i="4"/>
  <c r="N1708" i="4"/>
  <c r="M1708" i="4"/>
  <c r="L1708" i="4"/>
  <c r="N1707" i="4"/>
  <c r="M1707" i="4"/>
  <c r="L1707" i="4"/>
  <c r="N1706" i="4"/>
  <c r="M1706" i="4"/>
  <c r="L1706" i="4"/>
  <c r="N1705" i="4"/>
  <c r="M1705" i="4"/>
  <c r="L1705" i="4"/>
  <c r="N1704" i="4"/>
  <c r="M1704" i="4"/>
  <c r="L1704" i="4"/>
  <c r="N1703" i="4"/>
  <c r="M1703" i="4"/>
  <c r="L1703" i="4"/>
  <c r="N1702" i="4"/>
  <c r="M1702" i="4"/>
  <c r="L1702" i="4"/>
  <c r="N1701" i="4"/>
  <c r="M1701" i="4"/>
  <c r="L1701" i="4"/>
  <c r="N1700" i="4"/>
  <c r="M1700" i="4"/>
  <c r="L1700" i="4"/>
  <c r="N1699" i="4"/>
  <c r="M1699" i="4"/>
  <c r="L1699" i="4"/>
  <c r="N1698" i="4"/>
  <c r="M1698" i="4"/>
  <c r="L1698" i="4"/>
  <c r="N1697" i="4"/>
  <c r="M1697" i="4"/>
  <c r="L1697" i="4"/>
  <c r="N1696" i="4"/>
  <c r="M1696" i="4"/>
  <c r="L1696" i="4"/>
  <c r="N1695" i="4"/>
  <c r="M1695" i="4"/>
  <c r="L1695" i="4"/>
  <c r="N1694" i="4"/>
  <c r="M1694" i="4"/>
  <c r="L1694" i="4"/>
  <c r="N1693" i="4"/>
  <c r="M1693" i="4"/>
  <c r="L1693" i="4"/>
  <c r="N1692" i="4"/>
  <c r="M1692" i="4"/>
  <c r="L1692" i="4"/>
  <c r="N1691" i="4"/>
  <c r="M1691" i="4"/>
  <c r="L1691" i="4"/>
  <c r="N1690" i="4"/>
  <c r="M1690" i="4"/>
  <c r="L1690" i="4"/>
  <c r="N1689" i="4"/>
  <c r="M1689" i="4"/>
  <c r="L1689" i="4"/>
  <c r="N1688" i="4"/>
  <c r="M1688" i="4"/>
  <c r="L1688" i="4"/>
  <c r="N1687" i="4"/>
  <c r="M1687" i="4"/>
  <c r="L1687" i="4"/>
  <c r="N1686" i="4"/>
  <c r="M1686" i="4"/>
  <c r="L1686" i="4"/>
  <c r="N1685" i="4"/>
  <c r="M1685" i="4"/>
  <c r="L1685" i="4"/>
  <c r="N1684" i="4"/>
  <c r="M1684" i="4"/>
  <c r="L1684" i="4"/>
  <c r="N1683" i="4"/>
  <c r="M1683" i="4"/>
  <c r="L1683" i="4"/>
  <c r="N1682" i="4"/>
  <c r="M1682" i="4"/>
  <c r="L1682" i="4"/>
  <c r="N1681" i="4"/>
  <c r="M1681" i="4"/>
  <c r="L1681" i="4"/>
  <c r="N1680" i="4"/>
  <c r="M1680" i="4"/>
  <c r="L1680" i="4"/>
  <c r="N1679" i="4"/>
  <c r="M1679" i="4"/>
  <c r="L1679" i="4"/>
  <c r="N1678" i="4"/>
  <c r="M1678" i="4"/>
  <c r="L1678" i="4"/>
  <c r="N1677" i="4"/>
  <c r="M1677" i="4"/>
  <c r="L1677" i="4"/>
  <c r="N1676" i="4"/>
  <c r="M1676" i="4"/>
  <c r="L1676" i="4"/>
  <c r="N1675" i="4"/>
  <c r="M1675" i="4"/>
  <c r="L1675" i="4"/>
  <c r="N1674" i="4"/>
  <c r="M1674" i="4"/>
  <c r="L1674" i="4"/>
  <c r="N1673" i="4"/>
  <c r="M1673" i="4"/>
  <c r="L1673" i="4"/>
  <c r="N1672" i="4"/>
  <c r="M1672" i="4"/>
  <c r="L1672" i="4"/>
  <c r="N1671" i="4"/>
  <c r="M1671" i="4"/>
  <c r="L1671" i="4"/>
  <c r="N1670" i="4"/>
  <c r="M1670" i="4"/>
  <c r="L1670" i="4"/>
  <c r="N1669" i="4"/>
  <c r="M1669" i="4"/>
  <c r="L1669" i="4"/>
  <c r="N1668" i="4"/>
  <c r="M1668" i="4"/>
  <c r="L1668" i="4"/>
  <c r="N1667" i="4"/>
  <c r="M1667" i="4"/>
  <c r="L1667" i="4"/>
  <c r="N1666" i="4"/>
  <c r="M1666" i="4"/>
  <c r="L1666" i="4"/>
  <c r="N1665" i="4"/>
  <c r="M1665" i="4"/>
  <c r="L1665" i="4"/>
  <c r="N1664" i="4"/>
  <c r="M1664" i="4"/>
  <c r="L1664" i="4"/>
  <c r="N1663" i="4"/>
  <c r="M1663" i="4"/>
  <c r="L1663" i="4"/>
  <c r="N1662" i="4"/>
  <c r="M1662" i="4"/>
  <c r="L1662" i="4"/>
  <c r="N1661" i="4"/>
  <c r="M1661" i="4"/>
  <c r="L1661" i="4"/>
  <c r="N1660" i="4"/>
  <c r="M1660" i="4"/>
  <c r="L1660" i="4"/>
  <c r="N1659" i="4"/>
  <c r="M1659" i="4"/>
  <c r="L1659" i="4"/>
  <c r="N1658" i="4"/>
  <c r="M1658" i="4"/>
  <c r="L1658" i="4"/>
  <c r="N1657" i="4"/>
  <c r="M1657" i="4"/>
  <c r="L1657" i="4"/>
  <c r="N1656" i="4"/>
  <c r="M1656" i="4"/>
  <c r="L1656" i="4"/>
  <c r="N1655" i="4"/>
  <c r="M1655" i="4"/>
  <c r="L1655" i="4"/>
  <c r="N1654" i="4"/>
  <c r="M1654" i="4"/>
  <c r="L1654" i="4"/>
  <c r="N1653" i="4"/>
  <c r="M1653" i="4"/>
  <c r="L1653" i="4"/>
  <c r="N1652" i="4"/>
  <c r="M1652" i="4"/>
  <c r="L1652" i="4"/>
  <c r="N1651" i="4"/>
  <c r="M1651" i="4"/>
  <c r="L1651" i="4"/>
  <c r="N1650" i="4"/>
  <c r="M1650" i="4"/>
  <c r="L1650" i="4"/>
  <c r="N1649" i="4"/>
  <c r="M1649" i="4"/>
  <c r="L1649" i="4"/>
  <c r="N1648" i="4"/>
  <c r="M1648" i="4"/>
  <c r="L1648" i="4"/>
  <c r="N1647" i="4"/>
  <c r="M1647" i="4"/>
  <c r="L1647" i="4"/>
  <c r="N1646" i="4"/>
  <c r="M1646" i="4"/>
  <c r="L1646" i="4"/>
  <c r="N1645" i="4"/>
  <c r="M1645" i="4"/>
  <c r="L1645" i="4"/>
  <c r="N1644" i="4"/>
  <c r="M1644" i="4"/>
  <c r="L1644" i="4"/>
  <c r="N1643" i="4"/>
  <c r="M1643" i="4"/>
  <c r="L1643" i="4"/>
  <c r="N1642" i="4"/>
  <c r="M1642" i="4"/>
  <c r="L1642" i="4"/>
  <c r="N1641" i="4"/>
  <c r="M1641" i="4"/>
  <c r="L1641" i="4"/>
  <c r="N1640" i="4"/>
  <c r="M1640" i="4"/>
  <c r="L1640" i="4"/>
  <c r="N1639" i="4"/>
  <c r="M1639" i="4"/>
  <c r="L1639" i="4"/>
  <c r="N1638" i="4"/>
  <c r="M1638" i="4"/>
  <c r="L1638" i="4"/>
  <c r="N1637" i="4"/>
  <c r="M1637" i="4"/>
  <c r="L1637" i="4"/>
  <c r="N1636" i="4"/>
  <c r="M1636" i="4"/>
  <c r="L1636" i="4"/>
  <c r="N1635" i="4"/>
  <c r="M1635" i="4"/>
  <c r="L1635" i="4"/>
  <c r="N1634" i="4"/>
  <c r="M1634" i="4"/>
  <c r="L1634" i="4"/>
  <c r="N1633" i="4"/>
  <c r="M1633" i="4"/>
  <c r="L1633" i="4"/>
  <c r="N1632" i="4"/>
  <c r="M1632" i="4"/>
  <c r="L1632" i="4"/>
  <c r="N1631" i="4"/>
  <c r="M1631" i="4"/>
  <c r="L1631" i="4"/>
  <c r="N1630" i="4"/>
  <c r="M1630" i="4"/>
  <c r="L1630" i="4"/>
  <c r="N1629" i="4"/>
  <c r="M1629" i="4"/>
  <c r="L1629" i="4"/>
  <c r="N1628" i="4"/>
  <c r="M1628" i="4"/>
  <c r="L1628" i="4"/>
  <c r="N1627" i="4"/>
  <c r="M1627" i="4"/>
  <c r="L1627" i="4"/>
  <c r="N1626" i="4"/>
  <c r="M1626" i="4"/>
  <c r="L1626" i="4"/>
  <c r="N1625" i="4"/>
  <c r="M1625" i="4"/>
  <c r="L1625" i="4"/>
  <c r="N1624" i="4"/>
  <c r="M1624" i="4"/>
  <c r="L1624" i="4"/>
  <c r="N1623" i="4"/>
  <c r="M1623" i="4"/>
  <c r="L1623" i="4"/>
  <c r="N1622" i="4"/>
  <c r="M1622" i="4"/>
  <c r="L1622" i="4"/>
  <c r="N1621" i="4"/>
  <c r="M1621" i="4"/>
  <c r="L1621" i="4"/>
  <c r="N1620" i="4"/>
  <c r="M1620" i="4"/>
  <c r="L1620" i="4"/>
  <c r="N1619" i="4"/>
  <c r="M1619" i="4"/>
  <c r="L1619" i="4"/>
  <c r="N1618" i="4"/>
  <c r="M1618" i="4"/>
  <c r="L1618" i="4"/>
  <c r="N1617" i="4"/>
  <c r="M1617" i="4"/>
  <c r="L1617" i="4"/>
  <c r="N1616" i="4"/>
  <c r="M1616" i="4"/>
  <c r="L1616" i="4"/>
  <c r="N1615" i="4"/>
  <c r="M1615" i="4"/>
  <c r="L1615" i="4"/>
  <c r="N1614" i="4"/>
  <c r="M1614" i="4"/>
  <c r="L1614" i="4"/>
  <c r="N1613" i="4"/>
  <c r="M1613" i="4"/>
  <c r="L1613" i="4"/>
  <c r="N1612" i="4"/>
  <c r="M1612" i="4"/>
  <c r="L1612" i="4"/>
  <c r="N1611" i="4"/>
  <c r="M1611" i="4"/>
  <c r="L1611" i="4"/>
  <c r="N1610" i="4"/>
  <c r="M1610" i="4"/>
  <c r="L1610" i="4"/>
  <c r="N1609" i="4"/>
  <c r="M1609" i="4"/>
  <c r="L1609" i="4"/>
  <c r="N1608" i="4"/>
  <c r="M1608" i="4"/>
  <c r="L1608" i="4"/>
  <c r="N1607" i="4"/>
  <c r="M1607" i="4"/>
  <c r="L1607" i="4"/>
  <c r="N1606" i="4"/>
  <c r="M1606" i="4"/>
  <c r="L1606" i="4"/>
  <c r="N1605" i="4"/>
  <c r="M1605" i="4"/>
  <c r="L1605" i="4"/>
  <c r="N1604" i="4"/>
  <c r="M1604" i="4"/>
  <c r="L1604" i="4"/>
  <c r="N1603" i="4"/>
  <c r="M1603" i="4"/>
  <c r="L1603" i="4"/>
  <c r="N1602" i="4"/>
  <c r="M1602" i="4"/>
  <c r="L1602" i="4"/>
  <c r="N1601" i="4"/>
  <c r="M1601" i="4"/>
  <c r="L1601" i="4"/>
  <c r="N1600" i="4"/>
  <c r="M1600" i="4"/>
  <c r="L1600" i="4"/>
  <c r="N1599" i="4"/>
  <c r="M1599" i="4"/>
  <c r="L1599" i="4"/>
  <c r="N1598" i="4"/>
  <c r="M1598" i="4"/>
  <c r="L1598" i="4"/>
  <c r="N1597" i="4"/>
  <c r="M1597" i="4"/>
  <c r="L1597" i="4"/>
  <c r="N1596" i="4"/>
  <c r="M1596" i="4"/>
  <c r="L1596" i="4"/>
  <c r="N1595" i="4"/>
  <c r="M1595" i="4"/>
  <c r="L1595" i="4"/>
  <c r="N1594" i="4"/>
  <c r="M1594" i="4"/>
  <c r="L1594" i="4"/>
  <c r="N1593" i="4"/>
  <c r="M1593" i="4"/>
  <c r="L1593" i="4"/>
  <c r="N1592" i="4"/>
  <c r="M1592" i="4"/>
  <c r="L1592" i="4"/>
  <c r="N1591" i="4"/>
  <c r="M1591" i="4"/>
  <c r="L1591" i="4"/>
  <c r="N1590" i="4"/>
  <c r="M1590" i="4"/>
  <c r="L1590" i="4"/>
  <c r="N1589" i="4"/>
  <c r="M1589" i="4"/>
  <c r="L1589" i="4"/>
  <c r="N1588" i="4"/>
  <c r="M1588" i="4"/>
  <c r="L1588" i="4"/>
  <c r="N1587" i="4"/>
  <c r="M1587" i="4"/>
  <c r="L1587" i="4"/>
  <c r="N1586" i="4"/>
  <c r="M1586" i="4"/>
  <c r="L1586" i="4"/>
  <c r="N1585" i="4"/>
  <c r="M1585" i="4"/>
  <c r="L1585" i="4"/>
  <c r="N1584" i="4"/>
  <c r="M1584" i="4"/>
  <c r="L1584" i="4"/>
  <c r="N1583" i="4"/>
  <c r="M1583" i="4"/>
  <c r="L1583" i="4"/>
  <c r="N1582" i="4"/>
  <c r="M1582" i="4"/>
  <c r="L1582" i="4"/>
  <c r="N1581" i="4"/>
  <c r="M1581" i="4"/>
  <c r="L1581" i="4"/>
  <c r="N1580" i="4"/>
  <c r="M1580" i="4"/>
  <c r="L1580" i="4"/>
  <c r="N1579" i="4"/>
  <c r="M1579" i="4"/>
  <c r="L1579" i="4"/>
  <c r="N1578" i="4"/>
  <c r="M1578" i="4"/>
  <c r="L1578" i="4"/>
  <c r="N1577" i="4"/>
  <c r="M1577" i="4"/>
  <c r="L1577" i="4"/>
  <c r="N1576" i="4"/>
  <c r="M1576" i="4"/>
  <c r="L1576" i="4"/>
  <c r="N1575" i="4"/>
  <c r="M1575" i="4"/>
  <c r="L1575" i="4"/>
  <c r="N1574" i="4"/>
  <c r="M1574" i="4"/>
  <c r="L1574" i="4"/>
  <c r="N1573" i="4"/>
  <c r="M1573" i="4"/>
  <c r="L1573" i="4"/>
  <c r="N1572" i="4"/>
  <c r="M1572" i="4"/>
  <c r="L1572" i="4"/>
  <c r="N1571" i="4"/>
  <c r="M1571" i="4"/>
  <c r="L1571" i="4"/>
  <c r="N1570" i="4"/>
  <c r="M1570" i="4"/>
  <c r="L1570" i="4"/>
  <c r="N1569" i="4"/>
  <c r="M1569" i="4"/>
  <c r="L1569" i="4"/>
  <c r="N1568" i="4"/>
  <c r="M1568" i="4"/>
  <c r="L1568" i="4"/>
  <c r="N1567" i="4"/>
  <c r="M1567" i="4"/>
  <c r="L1567" i="4"/>
  <c r="N1566" i="4"/>
  <c r="M1566" i="4"/>
  <c r="L1566" i="4"/>
  <c r="N1565" i="4"/>
  <c r="M1565" i="4"/>
  <c r="L1565" i="4"/>
  <c r="N1564" i="4"/>
  <c r="M1564" i="4"/>
  <c r="L1564" i="4"/>
  <c r="N1563" i="4"/>
  <c r="M1563" i="4"/>
  <c r="L1563" i="4"/>
  <c r="N1562" i="4"/>
  <c r="M1562" i="4"/>
  <c r="L1562" i="4"/>
  <c r="N1561" i="4"/>
  <c r="M1561" i="4"/>
  <c r="L1561" i="4"/>
  <c r="N1560" i="4"/>
  <c r="M1560" i="4"/>
  <c r="L1560" i="4"/>
  <c r="N1559" i="4"/>
  <c r="M1559" i="4"/>
  <c r="L1559" i="4"/>
  <c r="N1558" i="4"/>
  <c r="M1558" i="4"/>
  <c r="L1558" i="4"/>
  <c r="N1557" i="4"/>
  <c r="M1557" i="4"/>
  <c r="L1557" i="4"/>
  <c r="N1556" i="4"/>
  <c r="M1556" i="4"/>
  <c r="L1556" i="4"/>
  <c r="N1555" i="4"/>
  <c r="M1555" i="4"/>
  <c r="L1555" i="4"/>
  <c r="N1554" i="4"/>
  <c r="M1554" i="4"/>
  <c r="L1554" i="4"/>
  <c r="N1553" i="4"/>
  <c r="M1553" i="4"/>
  <c r="L1553" i="4"/>
  <c r="N1552" i="4"/>
  <c r="M1552" i="4"/>
  <c r="L1552" i="4"/>
  <c r="N1551" i="4"/>
  <c r="M1551" i="4"/>
  <c r="L1551" i="4"/>
  <c r="N1550" i="4"/>
  <c r="M1550" i="4"/>
  <c r="L1550" i="4"/>
  <c r="N1549" i="4"/>
  <c r="M1549" i="4"/>
  <c r="L1549" i="4"/>
  <c r="N1548" i="4"/>
  <c r="M1548" i="4"/>
  <c r="L1548" i="4"/>
  <c r="N1547" i="4"/>
  <c r="M1547" i="4"/>
  <c r="L1547" i="4"/>
  <c r="N1546" i="4"/>
  <c r="M1546" i="4"/>
  <c r="L1546" i="4"/>
  <c r="N1545" i="4"/>
  <c r="M1545" i="4"/>
  <c r="L1545" i="4"/>
  <c r="N1544" i="4"/>
  <c r="M1544" i="4"/>
  <c r="L1544" i="4"/>
  <c r="N1543" i="4"/>
  <c r="M1543" i="4"/>
  <c r="L1543" i="4"/>
  <c r="N1542" i="4"/>
  <c r="M1542" i="4"/>
  <c r="L1542" i="4"/>
  <c r="N1541" i="4"/>
  <c r="M1541" i="4"/>
  <c r="L1541" i="4"/>
  <c r="N1540" i="4"/>
  <c r="M1540" i="4"/>
  <c r="L1540" i="4"/>
  <c r="N1539" i="4"/>
  <c r="M1539" i="4"/>
  <c r="L1539" i="4"/>
  <c r="N1538" i="4"/>
  <c r="M1538" i="4"/>
  <c r="L1538" i="4"/>
  <c r="N1537" i="4"/>
  <c r="M1537" i="4"/>
  <c r="L1537" i="4"/>
  <c r="N1536" i="4"/>
  <c r="M1536" i="4"/>
  <c r="L1536" i="4"/>
  <c r="N1535" i="4"/>
  <c r="M1535" i="4"/>
  <c r="L1535" i="4"/>
  <c r="N1534" i="4"/>
  <c r="M1534" i="4"/>
  <c r="L1534" i="4"/>
  <c r="N1533" i="4"/>
  <c r="M1533" i="4"/>
  <c r="L1533" i="4"/>
  <c r="N1532" i="4"/>
  <c r="M1532" i="4"/>
  <c r="L1532" i="4"/>
  <c r="N1531" i="4"/>
  <c r="M1531" i="4"/>
  <c r="L1531" i="4"/>
  <c r="N1530" i="4"/>
  <c r="M1530" i="4"/>
  <c r="L1530" i="4"/>
  <c r="N1529" i="4"/>
  <c r="M1529" i="4"/>
  <c r="L1529" i="4"/>
  <c r="N1528" i="4"/>
  <c r="M1528" i="4"/>
  <c r="L1528" i="4"/>
  <c r="N1527" i="4"/>
  <c r="M1527" i="4"/>
  <c r="L1527" i="4"/>
  <c r="N1526" i="4"/>
  <c r="M1526" i="4"/>
  <c r="L1526" i="4"/>
  <c r="N1525" i="4"/>
  <c r="M1525" i="4"/>
  <c r="L1525" i="4"/>
  <c r="N1524" i="4"/>
  <c r="M1524" i="4"/>
  <c r="L1524" i="4"/>
  <c r="N1523" i="4"/>
  <c r="M1523" i="4"/>
  <c r="L1523" i="4"/>
  <c r="N1522" i="4"/>
  <c r="M1522" i="4"/>
  <c r="L1522" i="4"/>
  <c r="N1521" i="4"/>
  <c r="M1521" i="4"/>
  <c r="L1521" i="4"/>
  <c r="N1520" i="4"/>
  <c r="M1520" i="4"/>
  <c r="L1520" i="4"/>
  <c r="N1519" i="4"/>
  <c r="M1519" i="4"/>
  <c r="L1519" i="4"/>
  <c r="N1518" i="4"/>
  <c r="M1518" i="4"/>
  <c r="L1518" i="4"/>
  <c r="N1517" i="4"/>
  <c r="M1517" i="4"/>
  <c r="L1517" i="4"/>
  <c r="N1516" i="4"/>
  <c r="M1516" i="4"/>
  <c r="L1516" i="4"/>
  <c r="N1515" i="4"/>
  <c r="M1515" i="4"/>
  <c r="L1515" i="4"/>
  <c r="N1514" i="4"/>
  <c r="M1514" i="4"/>
  <c r="L1514" i="4"/>
  <c r="N1513" i="4"/>
  <c r="M1513" i="4"/>
  <c r="L1513" i="4"/>
  <c r="N1512" i="4"/>
  <c r="M1512" i="4"/>
  <c r="L1512" i="4"/>
  <c r="N1511" i="4"/>
  <c r="M1511" i="4"/>
  <c r="L1511" i="4"/>
  <c r="N1510" i="4"/>
  <c r="M1510" i="4"/>
  <c r="L1510" i="4"/>
  <c r="N1509" i="4"/>
  <c r="M1509" i="4"/>
  <c r="L1509" i="4"/>
  <c r="N1508" i="4"/>
  <c r="M1508" i="4"/>
  <c r="L1508" i="4"/>
  <c r="N1507" i="4"/>
  <c r="M1507" i="4"/>
  <c r="L1507" i="4"/>
  <c r="N1506" i="4"/>
  <c r="M1506" i="4"/>
  <c r="L1506" i="4"/>
  <c r="N1505" i="4"/>
  <c r="M1505" i="4"/>
  <c r="L1505" i="4"/>
  <c r="N1504" i="4"/>
  <c r="M1504" i="4"/>
  <c r="L1504" i="4"/>
  <c r="N1503" i="4"/>
  <c r="M1503" i="4"/>
  <c r="L1503" i="4"/>
  <c r="N1502" i="4"/>
  <c r="M1502" i="4"/>
  <c r="L1502" i="4"/>
  <c r="N1501" i="4"/>
  <c r="M1501" i="4"/>
  <c r="L1501" i="4"/>
  <c r="N1500" i="4"/>
  <c r="M1500" i="4"/>
  <c r="L1500" i="4"/>
  <c r="N1499" i="4"/>
  <c r="M1499" i="4"/>
  <c r="L1499" i="4"/>
  <c r="N1498" i="4"/>
  <c r="M1498" i="4"/>
  <c r="L1498" i="4"/>
  <c r="N1497" i="4"/>
  <c r="M1497" i="4"/>
  <c r="L1497" i="4"/>
  <c r="N1496" i="4"/>
  <c r="M1496" i="4"/>
  <c r="L1496" i="4"/>
  <c r="N1495" i="4"/>
  <c r="M1495" i="4"/>
  <c r="L1495" i="4"/>
  <c r="N1494" i="4"/>
  <c r="M1494" i="4"/>
  <c r="L1494" i="4"/>
  <c r="N1493" i="4"/>
  <c r="M1493" i="4"/>
  <c r="L1493" i="4"/>
  <c r="N1492" i="4"/>
  <c r="M1492" i="4"/>
  <c r="L1492" i="4"/>
  <c r="N1491" i="4"/>
  <c r="M1491" i="4"/>
  <c r="L1491" i="4"/>
  <c r="N1490" i="4"/>
  <c r="M1490" i="4"/>
  <c r="L1490" i="4"/>
  <c r="N1489" i="4"/>
  <c r="M1489" i="4"/>
  <c r="L1489" i="4"/>
  <c r="N1488" i="4"/>
  <c r="M1488" i="4"/>
  <c r="L1488" i="4"/>
  <c r="N1487" i="4"/>
  <c r="M1487" i="4"/>
  <c r="L1487" i="4"/>
  <c r="N1486" i="4"/>
  <c r="M1486" i="4"/>
  <c r="L1486" i="4"/>
  <c r="N1485" i="4"/>
  <c r="M1485" i="4"/>
  <c r="L1485" i="4"/>
  <c r="N1484" i="4"/>
  <c r="M1484" i="4"/>
  <c r="L1484" i="4"/>
  <c r="N1483" i="4"/>
  <c r="M1483" i="4"/>
  <c r="L1483" i="4"/>
  <c r="N1482" i="4"/>
  <c r="M1482" i="4"/>
  <c r="L1482" i="4"/>
  <c r="N1481" i="4"/>
  <c r="M1481" i="4"/>
  <c r="L1481" i="4"/>
  <c r="N1480" i="4"/>
  <c r="M1480" i="4"/>
  <c r="L1480" i="4"/>
  <c r="N1479" i="4"/>
  <c r="M1479" i="4"/>
  <c r="L1479" i="4"/>
  <c r="N1478" i="4"/>
  <c r="M1478" i="4"/>
  <c r="L1478" i="4"/>
  <c r="N1477" i="4"/>
  <c r="M1477" i="4"/>
  <c r="L1477" i="4"/>
  <c r="N1476" i="4"/>
  <c r="M1476" i="4"/>
  <c r="L1476" i="4"/>
  <c r="N1475" i="4"/>
  <c r="M1475" i="4"/>
  <c r="L1475" i="4"/>
  <c r="N1474" i="4"/>
  <c r="M1474" i="4"/>
  <c r="L1474" i="4"/>
  <c r="N1473" i="4"/>
  <c r="M1473" i="4"/>
  <c r="L1473" i="4"/>
  <c r="N1472" i="4"/>
  <c r="M1472" i="4"/>
  <c r="L1472" i="4"/>
  <c r="N1471" i="4"/>
  <c r="M1471" i="4"/>
  <c r="L1471" i="4"/>
  <c r="N1470" i="4"/>
  <c r="M1470" i="4"/>
  <c r="L1470" i="4"/>
  <c r="N1469" i="4"/>
  <c r="M1469" i="4"/>
  <c r="L1469" i="4"/>
  <c r="N1468" i="4"/>
  <c r="M1468" i="4"/>
  <c r="L1468" i="4"/>
  <c r="N1467" i="4"/>
  <c r="M1467" i="4"/>
  <c r="L1467" i="4"/>
  <c r="N1466" i="4"/>
  <c r="M1466" i="4"/>
  <c r="L1466" i="4"/>
  <c r="N1465" i="4"/>
  <c r="M1465" i="4"/>
  <c r="L1465" i="4"/>
  <c r="N1464" i="4"/>
  <c r="M1464" i="4"/>
  <c r="L1464" i="4"/>
  <c r="N1463" i="4"/>
  <c r="M1463" i="4"/>
  <c r="L1463" i="4"/>
  <c r="N1462" i="4"/>
  <c r="M1462" i="4"/>
  <c r="L1462" i="4"/>
  <c r="N1461" i="4"/>
  <c r="M1461" i="4"/>
  <c r="L1461" i="4"/>
  <c r="N1460" i="4"/>
  <c r="M1460" i="4"/>
  <c r="L1460" i="4"/>
  <c r="N1459" i="4"/>
  <c r="M1459" i="4"/>
  <c r="L1459" i="4"/>
  <c r="N1458" i="4"/>
  <c r="M1458" i="4"/>
  <c r="L1458" i="4"/>
  <c r="N1457" i="4"/>
  <c r="M1457" i="4"/>
  <c r="L1457" i="4"/>
  <c r="N1456" i="4"/>
  <c r="M1456" i="4"/>
  <c r="L1456" i="4"/>
  <c r="N1455" i="4"/>
  <c r="M1455" i="4"/>
  <c r="L1455" i="4"/>
  <c r="N1454" i="4"/>
  <c r="M1454" i="4"/>
  <c r="L1454" i="4"/>
  <c r="N1453" i="4"/>
  <c r="M1453" i="4"/>
  <c r="L1453" i="4"/>
  <c r="N1452" i="4"/>
  <c r="M1452" i="4"/>
  <c r="L1452" i="4"/>
  <c r="N1451" i="4"/>
  <c r="M1451" i="4"/>
  <c r="L1451" i="4"/>
  <c r="N1450" i="4"/>
  <c r="M1450" i="4"/>
  <c r="L1450" i="4"/>
  <c r="N1449" i="4"/>
  <c r="M1449" i="4"/>
  <c r="L1449" i="4"/>
  <c r="N1448" i="4"/>
  <c r="M1448" i="4"/>
  <c r="L1448" i="4"/>
  <c r="N1447" i="4"/>
  <c r="M1447" i="4"/>
  <c r="L1447" i="4"/>
  <c r="N1446" i="4"/>
  <c r="M1446" i="4"/>
  <c r="L1446" i="4"/>
  <c r="N1445" i="4"/>
  <c r="M1445" i="4"/>
  <c r="L1445" i="4"/>
  <c r="N1444" i="4"/>
  <c r="M1444" i="4"/>
  <c r="L1444" i="4"/>
  <c r="N1443" i="4"/>
  <c r="M1443" i="4"/>
  <c r="L1443" i="4"/>
  <c r="N1442" i="4"/>
  <c r="M1442" i="4"/>
  <c r="L1442" i="4"/>
  <c r="N1441" i="4"/>
  <c r="M1441" i="4"/>
  <c r="L1441" i="4"/>
  <c r="N1440" i="4"/>
  <c r="M1440" i="4"/>
  <c r="L1440" i="4"/>
  <c r="N1439" i="4"/>
  <c r="M1439" i="4"/>
  <c r="L1439" i="4"/>
  <c r="N1438" i="4"/>
  <c r="M1438" i="4"/>
  <c r="L1438" i="4"/>
  <c r="N1437" i="4"/>
  <c r="M1437" i="4"/>
  <c r="L1437" i="4"/>
  <c r="N1436" i="4"/>
  <c r="M1436" i="4"/>
  <c r="L1436" i="4"/>
  <c r="N1435" i="4"/>
  <c r="M1435" i="4"/>
  <c r="L1435" i="4"/>
  <c r="N1434" i="4"/>
  <c r="M1434" i="4"/>
  <c r="L1434" i="4"/>
  <c r="N1433" i="4"/>
  <c r="M1433" i="4"/>
  <c r="L1433" i="4"/>
  <c r="N1432" i="4"/>
  <c r="M1432" i="4"/>
  <c r="L1432" i="4"/>
  <c r="N1431" i="4"/>
  <c r="M1431" i="4"/>
  <c r="L1431" i="4"/>
  <c r="N1430" i="4"/>
  <c r="M1430" i="4"/>
  <c r="L1430" i="4"/>
  <c r="N1429" i="4"/>
  <c r="M1429" i="4"/>
  <c r="L1429" i="4"/>
  <c r="N1428" i="4"/>
  <c r="M1428" i="4"/>
  <c r="L1428" i="4"/>
  <c r="N1427" i="4"/>
  <c r="M1427" i="4"/>
  <c r="L1427" i="4"/>
  <c r="N1426" i="4"/>
  <c r="M1426" i="4"/>
  <c r="L1426" i="4"/>
  <c r="N1425" i="4"/>
  <c r="M1425" i="4"/>
  <c r="L1425" i="4"/>
  <c r="N1424" i="4"/>
  <c r="M1424" i="4"/>
  <c r="L1424" i="4"/>
  <c r="N1423" i="4"/>
  <c r="M1423" i="4"/>
  <c r="L1423" i="4"/>
  <c r="N1422" i="4"/>
  <c r="M1422" i="4"/>
  <c r="L1422" i="4"/>
  <c r="N1421" i="4"/>
  <c r="M1421" i="4"/>
  <c r="L1421" i="4"/>
  <c r="N1420" i="4"/>
  <c r="M1420" i="4"/>
  <c r="L1420" i="4"/>
  <c r="N1419" i="4"/>
  <c r="M1419" i="4"/>
  <c r="L1419" i="4"/>
  <c r="N1418" i="4"/>
  <c r="M1418" i="4"/>
  <c r="L1418" i="4"/>
  <c r="N1417" i="4"/>
  <c r="M1417" i="4"/>
  <c r="L1417" i="4"/>
  <c r="N1416" i="4"/>
  <c r="M1416" i="4"/>
  <c r="L1416" i="4"/>
  <c r="N1415" i="4"/>
  <c r="M1415" i="4"/>
  <c r="L1415" i="4"/>
  <c r="N1414" i="4"/>
  <c r="M1414" i="4"/>
  <c r="L1414" i="4"/>
  <c r="N1413" i="4"/>
  <c r="M1413" i="4"/>
  <c r="L1413" i="4"/>
  <c r="N1412" i="4"/>
  <c r="M1412" i="4"/>
  <c r="L1412" i="4"/>
  <c r="N1411" i="4"/>
  <c r="M1411" i="4"/>
  <c r="L1411" i="4"/>
  <c r="N1410" i="4"/>
  <c r="M1410" i="4"/>
  <c r="L1410" i="4"/>
  <c r="N1409" i="4"/>
  <c r="M1409" i="4"/>
  <c r="L1409" i="4"/>
  <c r="N1408" i="4"/>
  <c r="M1408" i="4"/>
  <c r="L1408" i="4"/>
  <c r="N1407" i="4"/>
  <c r="M1407" i="4"/>
  <c r="L1407" i="4"/>
  <c r="N1406" i="4"/>
  <c r="M1406" i="4"/>
  <c r="L1406" i="4"/>
  <c r="N1405" i="4"/>
  <c r="M1405" i="4"/>
  <c r="L1405" i="4"/>
  <c r="N1404" i="4"/>
  <c r="M1404" i="4"/>
  <c r="L1404" i="4"/>
  <c r="N1403" i="4"/>
  <c r="M1403" i="4"/>
  <c r="L1403" i="4"/>
  <c r="N1402" i="4"/>
  <c r="M1402" i="4"/>
  <c r="L1402" i="4"/>
  <c r="N1401" i="4"/>
  <c r="M1401" i="4"/>
  <c r="L1401" i="4"/>
  <c r="N1400" i="4"/>
  <c r="M1400" i="4"/>
  <c r="L1400" i="4"/>
  <c r="N1399" i="4"/>
  <c r="M1399" i="4"/>
  <c r="L1399" i="4"/>
  <c r="N1398" i="4"/>
  <c r="M1398" i="4"/>
  <c r="L1398" i="4"/>
  <c r="N1397" i="4"/>
  <c r="M1397" i="4"/>
  <c r="L1397" i="4"/>
  <c r="N1396" i="4"/>
  <c r="M1396" i="4"/>
  <c r="L1396" i="4"/>
  <c r="N1395" i="4"/>
  <c r="M1395" i="4"/>
  <c r="L1395" i="4"/>
  <c r="N1394" i="4"/>
  <c r="M1394" i="4"/>
  <c r="L1394" i="4"/>
  <c r="N1393" i="4"/>
  <c r="M1393" i="4"/>
  <c r="L1393" i="4"/>
  <c r="N1392" i="4"/>
  <c r="M1392" i="4"/>
  <c r="L1392" i="4"/>
  <c r="N1391" i="4"/>
  <c r="M1391" i="4"/>
  <c r="L1391" i="4"/>
  <c r="N1390" i="4"/>
  <c r="M1390" i="4"/>
  <c r="L1390" i="4"/>
  <c r="N1389" i="4"/>
  <c r="M1389" i="4"/>
  <c r="L1389" i="4"/>
  <c r="N1388" i="4"/>
  <c r="M1388" i="4"/>
  <c r="L1388" i="4"/>
  <c r="N1387" i="4"/>
  <c r="M1387" i="4"/>
  <c r="L1387" i="4"/>
  <c r="N1386" i="4"/>
  <c r="M1386" i="4"/>
  <c r="L1386" i="4"/>
  <c r="N1385" i="4"/>
  <c r="M1385" i="4"/>
  <c r="L1385" i="4"/>
  <c r="N1384" i="4"/>
  <c r="M1384" i="4"/>
  <c r="L1384" i="4"/>
  <c r="N1383" i="4"/>
  <c r="M1383" i="4"/>
  <c r="L1383" i="4"/>
  <c r="N1382" i="4"/>
  <c r="M1382" i="4"/>
  <c r="L1382" i="4"/>
  <c r="N1381" i="4"/>
  <c r="M1381" i="4"/>
  <c r="L1381" i="4"/>
  <c r="N1380" i="4"/>
  <c r="M1380" i="4"/>
  <c r="L1380" i="4"/>
  <c r="N1379" i="4"/>
  <c r="M1379" i="4"/>
  <c r="L1379" i="4"/>
  <c r="N1378" i="4"/>
  <c r="M1378" i="4"/>
  <c r="L1378" i="4"/>
  <c r="N1377" i="4"/>
  <c r="M1377" i="4"/>
  <c r="L1377" i="4"/>
  <c r="N1376" i="4"/>
  <c r="M1376" i="4"/>
  <c r="L1376" i="4"/>
  <c r="N1375" i="4"/>
  <c r="M1375" i="4"/>
  <c r="L1375" i="4"/>
  <c r="N1374" i="4"/>
  <c r="M1374" i="4"/>
  <c r="L1374" i="4"/>
  <c r="N1373" i="4"/>
  <c r="M1373" i="4"/>
  <c r="L1373" i="4"/>
  <c r="N1372" i="4"/>
  <c r="M1372" i="4"/>
  <c r="L1372" i="4"/>
  <c r="N1371" i="4"/>
  <c r="M1371" i="4"/>
  <c r="L1371" i="4"/>
  <c r="N1370" i="4"/>
  <c r="M1370" i="4"/>
  <c r="L1370" i="4"/>
  <c r="N1369" i="4"/>
  <c r="M1369" i="4"/>
  <c r="L1369" i="4"/>
  <c r="N1368" i="4"/>
  <c r="M1368" i="4"/>
  <c r="L1368" i="4"/>
  <c r="N1367" i="4"/>
  <c r="M1367" i="4"/>
  <c r="L1367" i="4"/>
  <c r="N1366" i="4"/>
  <c r="M1366" i="4"/>
  <c r="L1366" i="4"/>
  <c r="N1365" i="4"/>
  <c r="M1365" i="4"/>
  <c r="L1365" i="4"/>
  <c r="N1364" i="4"/>
  <c r="M1364" i="4"/>
  <c r="L1364" i="4"/>
  <c r="N1363" i="4"/>
  <c r="M1363" i="4"/>
  <c r="L1363" i="4"/>
  <c r="N1362" i="4"/>
  <c r="M1362" i="4"/>
  <c r="L1362" i="4"/>
  <c r="N1361" i="4"/>
  <c r="M1361" i="4"/>
  <c r="L1361" i="4"/>
  <c r="N1360" i="4"/>
  <c r="M1360" i="4"/>
  <c r="L1360" i="4"/>
  <c r="N1359" i="4"/>
  <c r="M1359" i="4"/>
  <c r="L1359" i="4"/>
  <c r="N1358" i="4"/>
  <c r="M1358" i="4"/>
  <c r="L1358" i="4"/>
  <c r="N1357" i="4"/>
  <c r="M1357" i="4"/>
  <c r="L1357" i="4"/>
  <c r="N1356" i="4"/>
  <c r="M1356" i="4"/>
  <c r="L1356" i="4"/>
  <c r="N1355" i="4"/>
  <c r="M1355" i="4"/>
  <c r="L1355" i="4"/>
  <c r="N1354" i="4"/>
  <c r="M1354" i="4"/>
  <c r="L1354" i="4"/>
  <c r="N1353" i="4"/>
  <c r="M1353" i="4"/>
  <c r="L1353" i="4"/>
  <c r="N1352" i="4"/>
  <c r="M1352" i="4"/>
  <c r="L1352" i="4"/>
  <c r="N1351" i="4"/>
  <c r="M1351" i="4"/>
  <c r="L1351" i="4"/>
  <c r="N1350" i="4"/>
  <c r="M1350" i="4"/>
  <c r="L1350" i="4"/>
  <c r="N1349" i="4"/>
  <c r="M1349" i="4"/>
  <c r="L1349" i="4"/>
  <c r="N1348" i="4"/>
  <c r="M1348" i="4"/>
  <c r="L1348" i="4"/>
  <c r="N1347" i="4"/>
  <c r="M1347" i="4"/>
  <c r="L1347" i="4"/>
  <c r="N1346" i="4"/>
  <c r="M1346" i="4"/>
  <c r="L1346" i="4"/>
  <c r="N1345" i="4"/>
  <c r="M1345" i="4"/>
  <c r="L1345" i="4"/>
  <c r="N1344" i="4"/>
  <c r="M1344" i="4"/>
  <c r="L1344" i="4"/>
  <c r="N1343" i="4"/>
  <c r="M1343" i="4"/>
  <c r="L1343" i="4"/>
  <c r="N1342" i="4"/>
  <c r="M1342" i="4"/>
  <c r="L1342" i="4"/>
  <c r="N1341" i="4"/>
  <c r="M1341" i="4"/>
  <c r="L1341" i="4"/>
  <c r="N1340" i="4"/>
  <c r="M1340" i="4"/>
  <c r="L1340" i="4"/>
  <c r="N1339" i="4"/>
  <c r="M1339" i="4"/>
  <c r="L1339" i="4"/>
  <c r="N1338" i="4"/>
  <c r="M1338" i="4"/>
  <c r="L1338" i="4"/>
  <c r="N1337" i="4"/>
  <c r="M1337" i="4"/>
  <c r="L1337" i="4"/>
  <c r="N1336" i="4"/>
  <c r="M1336" i="4"/>
  <c r="L1336" i="4"/>
  <c r="N1335" i="4"/>
  <c r="M1335" i="4"/>
  <c r="L1335" i="4"/>
  <c r="N1334" i="4"/>
  <c r="M1334" i="4"/>
  <c r="L1334" i="4"/>
  <c r="N1333" i="4"/>
  <c r="M1333" i="4"/>
  <c r="L1333" i="4"/>
  <c r="N1332" i="4"/>
  <c r="M1332" i="4"/>
  <c r="L1332" i="4"/>
  <c r="N1331" i="4"/>
  <c r="M1331" i="4"/>
  <c r="L1331" i="4"/>
  <c r="N1330" i="4"/>
  <c r="M1330" i="4"/>
  <c r="L1330" i="4"/>
  <c r="N1329" i="4"/>
  <c r="M1329" i="4"/>
  <c r="L1329" i="4"/>
  <c r="N1328" i="4"/>
  <c r="M1328" i="4"/>
  <c r="L1328" i="4"/>
  <c r="N1327" i="4"/>
  <c r="M1327" i="4"/>
  <c r="L1327" i="4"/>
  <c r="N1326" i="4"/>
  <c r="M1326" i="4"/>
  <c r="L1326" i="4"/>
  <c r="N1325" i="4"/>
  <c r="M1325" i="4"/>
  <c r="L1325" i="4"/>
  <c r="N1324" i="4"/>
  <c r="M1324" i="4"/>
  <c r="L1324" i="4"/>
  <c r="N1323" i="4"/>
  <c r="M1323" i="4"/>
  <c r="L1323" i="4"/>
  <c r="N1322" i="4"/>
  <c r="M1322" i="4"/>
  <c r="L1322" i="4"/>
  <c r="N1321" i="4"/>
  <c r="M1321" i="4"/>
  <c r="L1321" i="4"/>
  <c r="N1320" i="4"/>
  <c r="M1320" i="4"/>
  <c r="L1320" i="4"/>
  <c r="N1319" i="4"/>
  <c r="M1319" i="4"/>
  <c r="L1319" i="4"/>
  <c r="N1318" i="4"/>
  <c r="M1318" i="4"/>
  <c r="L1318" i="4"/>
  <c r="N1317" i="4"/>
  <c r="M1317" i="4"/>
  <c r="L1317" i="4"/>
  <c r="N1316" i="4"/>
  <c r="M1316" i="4"/>
  <c r="L1316" i="4"/>
  <c r="N1315" i="4"/>
  <c r="M1315" i="4"/>
  <c r="L1315" i="4"/>
  <c r="N1314" i="4"/>
  <c r="M1314" i="4"/>
  <c r="L1314" i="4"/>
  <c r="N1313" i="4"/>
  <c r="M1313" i="4"/>
  <c r="L1313" i="4"/>
  <c r="N1312" i="4"/>
  <c r="M1312" i="4"/>
  <c r="L1312" i="4"/>
  <c r="N1311" i="4"/>
  <c r="M1311" i="4"/>
  <c r="L1311" i="4"/>
  <c r="N1310" i="4"/>
  <c r="M1310" i="4"/>
  <c r="L1310" i="4"/>
  <c r="N1309" i="4"/>
  <c r="M1309" i="4"/>
  <c r="L1309" i="4"/>
  <c r="N1308" i="4"/>
  <c r="M1308" i="4"/>
  <c r="L1308" i="4"/>
  <c r="N1307" i="4"/>
  <c r="M1307" i="4"/>
  <c r="L1307" i="4"/>
  <c r="N1306" i="4"/>
  <c r="M1306" i="4"/>
  <c r="L1306" i="4"/>
  <c r="N1305" i="4"/>
  <c r="M1305" i="4"/>
  <c r="L1305" i="4"/>
  <c r="N1304" i="4"/>
  <c r="M1304" i="4"/>
  <c r="L1304" i="4"/>
  <c r="N1303" i="4"/>
  <c r="M1303" i="4"/>
  <c r="L1303" i="4"/>
  <c r="N1302" i="4"/>
  <c r="M1302" i="4"/>
  <c r="L1302" i="4"/>
  <c r="N1301" i="4"/>
  <c r="M1301" i="4"/>
  <c r="L1301" i="4"/>
  <c r="N1300" i="4"/>
  <c r="M1300" i="4"/>
  <c r="L1300" i="4"/>
  <c r="N1299" i="4"/>
  <c r="M1299" i="4"/>
  <c r="L1299" i="4"/>
  <c r="N1298" i="4"/>
  <c r="M1298" i="4"/>
  <c r="L1298" i="4"/>
  <c r="N1297" i="4"/>
  <c r="M1297" i="4"/>
  <c r="L1297" i="4"/>
  <c r="N1296" i="4"/>
  <c r="M1296" i="4"/>
  <c r="L1296" i="4"/>
  <c r="N1295" i="4"/>
  <c r="M1295" i="4"/>
  <c r="L1295" i="4"/>
  <c r="N1294" i="4"/>
  <c r="M1294" i="4"/>
  <c r="L1294" i="4"/>
  <c r="N1293" i="4"/>
  <c r="M1293" i="4"/>
  <c r="L1293" i="4"/>
  <c r="N1292" i="4"/>
  <c r="M1292" i="4"/>
  <c r="L1292" i="4"/>
  <c r="N1291" i="4"/>
  <c r="M1291" i="4"/>
  <c r="L1291" i="4"/>
  <c r="N1290" i="4"/>
  <c r="M1290" i="4"/>
  <c r="L1290" i="4"/>
  <c r="N1289" i="4"/>
  <c r="M1289" i="4"/>
  <c r="L1289" i="4"/>
  <c r="N1288" i="4"/>
  <c r="M1288" i="4"/>
  <c r="L1288" i="4"/>
  <c r="N1287" i="4"/>
  <c r="M1287" i="4"/>
  <c r="L1287" i="4"/>
  <c r="N1286" i="4"/>
  <c r="M1286" i="4"/>
  <c r="L1286" i="4"/>
  <c r="N1285" i="4"/>
  <c r="M1285" i="4"/>
  <c r="L1285" i="4"/>
  <c r="N1284" i="4"/>
  <c r="M1284" i="4"/>
  <c r="L1284" i="4"/>
  <c r="N1283" i="4"/>
  <c r="M1283" i="4"/>
  <c r="L1283" i="4"/>
  <c r="N1282" i="4"/>
  <c r="M1282" i="4"/>
  <c r="L1282" i="4"/>
  <c r="N1281" i="4"/>
  <c r="M1281" i="4"/>
  <c r="L1281" i="4"/>
  <c r="N1280" i="4"/>
  <c r="M1280" i="4"/>
  <c r="L1280" i="4"/>
  <c r="N1279" i="4"/>
  <c r="M1279" i="4"/>
  <c r="L1279" i="4"/>
  <c r="N1278" i="4"/>
  <c r="M1278" i="4"/>
  <c r="L1278" i="4"/>
  <c r="N1277" i="4"/>
  <c r="M1277" i="4"/>
  <c r="L1277" i="4"/>
  <c r="N1276" i="4"/>
  <c r="M1276" i="4"/>
  <c r="L1276" i="4"/>
  <c r="N1275" i="4"/>
  <c r="M1275" i="4"/>
  <c r="L1275" i="4"/>
  <c r="N1274" i="4"/>
  <c r="M1274" i="4"/>
  <c r="L1274" i="4"/>
  <c r="N1273" i="4"/>
  <c r="M1273" i="4"/>
  <c r="L1273" i="4"/>
  <c r="N1272" i="4"/>
  <c r="M1272" i="4"/>
  <c r="L1272" i="4"/>
  <c r="N1271" i="4"/>
  <c r="M1271" i="4"/>
  <c r="L1271" i="4"/>
  <c r="N1270" i="4"/>
  <c r="M1270" i="4"/>
  <c r="L1270" i="4"/>
  <c r="N1269" i="4"/>
  <c r="M1269" i="4"/>
  <c r="L1269" i="4"/>
  <c r="N1268" i="4"/>
  <c r="M1268" i="4"/>
  <c r="L1268" i="4"/>
  <c r="N1267" i="4"/>
  <c r="M1267" i="4"/>
  <c r="L1267" i="4"/>
  <c r="N1266" i="4"/>
  <c r="M1266" i="4"/>
  <c r="L1266" i="4"/>
  <c r="N1265" i="4"/>
  <c r="M1265" i="4"/>
  <c r="L1265" i="4"/>
  <c r="N1264" i="4"/>
  <c r="M1264" i="4"/>
  <c r="L1264" i="4"/>
  <c r="N1263" i="4"/>
  <c r="M1263" i="4"/>
  <c r="L1263" i="4"/>
  <c r="N1262" i="4"/>
  <c r="M1262" i="4"/>
  <c r="L1262" i="4"/>
  <c r="N1261" i="4"/>
  <c r="M1261" i="4"/>
  <c r="L1261" i="4"/>
  <c r="N1260" i="4"/>
  <c r="M1260" i="4"/>
  <c r="L1260" i="4"/>
  <c r="N1259" i="4"/>
  <c r="M1259" i="4"/>
  <c r="L1259" i="4"/>
  <c r="N1258" i="4"/>
  <c r="M1258" i="4"/>
  <c r="L1258" i="4"/>
  <c r="N1257" i="4"/>
  <c r="M1257" i="4"/>
  <c r="L1257" i="4"/>
  <c r="N1256" i="4"/>
  <c r="M1256" i="4"/>
  <c r="L1256" i="4"/>
  <c r="N1255" i="4"/>
  <c r="M1255" i="4"/>
  <c r="L1255" i="4"/>
  <c r="N1254" i="4"/>
  <c r="M1254" i="4"/>
  <c r="L1254" i="4"/>
  <c r="N1253" i="4"/>
  <c r="M1253" i="4"/>
  <c r="L1253" i="4"/>
  <c r="N1252" i="4"/>
  <c r="M1252" i="4"/>
  <c r="L1252" i="4"/>
  <c r="N1251" i="4"/>
  <c r="M1251" i="4"/>
  <c r="L1251" i="4"/>
  <c r="N1250" i="4"/>
  <c r="M1250" i="4"/>
  <c r="L1250" i="4"/>
  <c r="N1249" i="4"/>
  <c r="M1249" i="4"/>
  <c r="L1249" i="4"/>
  <c r="N1248" i="4"/>
  <c r="M1248" i="4"/>
  <c r="L1248" i="4"/>
  <c r="N1247" i="4"/>
  <c r="M1247" i="4"/>
  <c r="L1247" i="4"/>
  <c r="N1246" i="4"/>
  <c r="M1246" i="4"/>
  <c r="L1246" i="4"/>
  <c r="N1245" i="4"/>
  <c r="M1245" i="4"/>
  <c r="L1245" i="4"/>
  <c r="N1244" i="4"/>
  <c r="M1244" i="4"/>
  <c r="L1244" i="4"/>
  <c r="N1243" i="4"/>
  <c r="M1243" i="4"/>
  <c r="L1243" i="4"/>
  <c r="N1242" i="4"/>
  <c r="M1242" i="4"/>
  <c r="L1242" i="4"/>
  <c r="N1241" i="4"/>
  <c r="M1241" i="4"/>
  <c r="L1241" i="4"/>
  <c r="N1240" i="4"/>
  <c r="M1240" i="4"/>
  <c r="L1240" i="4"/>
  <c r="N1239" i="4"/>
  <c r="M1239" i="4"/>
  <c r="L1239" i="4"/>
  <c r="N1238" i="4"/>
  <c r="M1238" i="4"/>
  <c r="L1238" i="4"/>
  <c r="N1237" i="4"/>
  <c r="M1237" i="4"/>
  <c r="L1237" i="4"/>
  <c r="N1236" i="4"/>
  <c r="M1236" i="4"/>
  <c r="L1236" i="4"/>
  <c r="N1235" i="4"/>
  <c r="M1235" i="4"/>
  <c r="L1235" i="4"/>
  <c r="N1234" i="4"/>
  <c r="M1234" i="4"/>
  <c r="L1234" i="4"/>
  <c r="N1233" i="4"/>
  <c r="M1233" i="4"/>
  <c r="L1233" i="4"/>
  <c r="N1232" i="4"/>
  <c r="M1232" i="4"/>
  <c r="L1232" i="4"/>
  <c r="N1231" i="4"/>
  <c r="M1231" i="4"/>
  <c r="L1231" i="4"/>
  <c r="N1230" i="4"/>
  <c r="M1230" i="4"/>
  <c r="L1230" i="4"/>
  <c r="N1229" i="4"/>
  <c r="M1229" i="4"/>
  <c r="L1229" i="4"/>
  <c r="N1228" i="4"/>
  <c r="M1228" i="4"/>
  <c r="L1228" i="4"/>
  <c r="N1227" i="4"/>
  <c r="M1227" i="4"/>
  <c r="L1227" i="4"/>
  <c r="N1226" i="4"/>
  <c r="M1226" i="4"/>
  <c r="L1226" i="4"/>
  <c r="N1225" i="4"/>
  <c r="M1225" i="4"/>
  <c r="L1225" i="4"/>
  <c r="N1224" i="4"/>
  <c r="M1224" i="4"/>
  <c r="L1224" i="4"/>
  <c r="N1223" i="4"/>
  <c r="M1223" i="4"/>
  <c r="L1223" i="4"/>
  <c r="N1222" i="4"/>
  <c r="M1222" i="4"/>
  <c r="L1222" i="4"/>
  <c r="N1221" i="4"/>
  <c r="M1221" i="4"/>
  <c r="L1221" i="4"/>
  <c r="N1220" i="4"/>
  <c r="M1220" i="4"/>
  <c r="L1220" i="4"/>
  <c r="N1219" i="4"/>
  <c r="M1219" i="4"/>
  <c r="L1219" i="4"/>
  <c r="N1218" i="4"/>
  <c r="M1218" i="4"/>
  <c r="L1218" i="4"/>
  <c r="N1217" i="4"/>
  <c r="M1217" i="4"/>
  <c r="L1217" i="4"/>
  <c r="N1216" i="4"/>
  <c r="M1216" i="4"/>
  <c r="L1216" i="4"/>
  <c r="N1215" i="4"/>
  <c r="M1215" i="4"/>
  <c r="L1215" i="4"/>
  <c r="N1214" i="4"/>
  <c r="M1214" i="4"/>
  <c r="L1214" i="4"/>
  <c r="N1213" i="4"/>
  <c r="M1213" i="4"/>
  <c r="L1213" i="4"/>
  <c r="N1212" i="4"/>
  <c r="M1212" i="4"/>
  <c r="L1212" i="4"/>
  <c r="N1211" i="4"/>
  <c r="M1211" i="4"/>
  <c r="L1211" i="4"/>
  <c r="N1210" i="4"/>
  <c r="M1210" i="4"/>
  <c r="L1210" i="4"/>
  <c r="N1209" i="4"/>
  <c r="M1209" i="4"/>
  <c r="L1209" i="4"/>
  <c r="N1208" i="4"/>
  <c r="M1208" i="4"/>
  <c r="L1208" i="4"/>
  <c r="N1207" i="4"/>
  <c r="M1207" i="4"/>
  <c r="L1207" i="4"/>
  <c r="N1206" i="4"/>
  <c r="M1206" i="4"/>
  <c r="L1206" i="4"/>
  <c r="N1205" i="4"/>
  <c r="M1205" i="4"/>
  <c r="L1205" i="4"/>
  <c r="N1204" i="4"/>
  <c r="M1204" i="4"/>
  <c r="L1204" i="4"/>
  <c r="N1203" i="4"/>
  <c r="M1203" i="4"/>
  <c r="L1203" i="4"/>
  <c r="N1202" i="4"/>
  <c r="M1202" i="4"/>
  <c r="L1202" i="4"/>
  <c r="N1201" i="4"/>
  <c r="M1201" i="4"/>
  <c r="L1201" i="4"/>
  <c r="N1200" i="4"/>
  <c r="M1200" i="4"/>
  <c r="L1200" i="4"/>
  <c r="N1199" i="4"/>
  <c r="M1199" i="4"/>
  <c r="L1199" i="4"/>
  <c r="N1198" i="4"/>
  <c r="M1198" i="4"/>
  <c r="L1198" i="4"/>
  <c r="N1197" i="4"/>
  <c r="M1197" i="4"/>
  <c r="L1197" i="4"/>
  <c r="N1196" i="4"/>
  <c r="M1196" i="4"/>
  <c r="L1196" i="4"/>
  <c r="N1195" i="4"/>
  <c r="M1195" i="4"/>
  <c r="L1195" i="4"/>
  <c r="N1194" i="4"/>
  <c r="M1194" i="4"/>
  <c r="L1194" i="4"/>
  <c r="N1193" i="4"/>
  <c r="M1193" i="4"/>
  <c r="L1193" i="4"/>
  <c r="N1192" i="4"/>
  <c r="M1192" i="4"/>
  <c r="L1192" i="4"/>
  <c r="N1191" i="4"/>
  <c r="M1191" i="4"/>
  <c r="L1191" i="4"/>
  <c r="N1190" i="4"/>
  <c r="M1190" i="4"/>
  <c r="L1190" i="4"/>
  <c r="N1189" i="4"/>
  <c r="M1189" i="4"/>
  <c r="L1189" i="4"/>
  <c r="N1188" i="4"/>
  <c r="M1188" i="4"/>
  <c r="L1188" i="4"/>
  <c r="N1187" i="4"/>
  <c r="M1187" i="4"/>
  <c r="L1187" i="4"/>
  <c r="N1186" i="4"/>
  <c r="M1186" i="4"/>
  <c r="L1186" i="4"/>
  <c r="N1185" i="4"/>
  <c r="M1185" i="4"/>
  <c r="L1185" i="4"/>
  <c r="N1184" i="4"/>
  <c r="M1184" i="4"/>
  <c r="L1184" i="4"/>
  <c r="N1183" i="4"/>
  <c r="M1183" i="4"/>
  <c r="L1183" i="4"/>
  <c r="N1182" i="4"/>
  <c r="M1182" i="4"/>
  <c r="L1182" i="4"/>
  <c r="N1181" i="4"/>
  <c r="M1181" i="4"/>
  <c r="L1181" i="4"/>
  <c r="N1180" i="4"/>
  <c r="M1180" i="4"/>
  <c r="L1180" i="4"/>
  <c r="N1179" i="4"/>
  <c r="M1179" i="4"/>
  <c r="L1179" i="4"/>
  <c r="N1178" i="4"/>
  <c r="M1178" i="4"/>
  <c r="L1178" i="4"/>
  <c r="N1177" i="4"/>
  <c r="M1177" i="4"/>
  <c r="L1177" i="4"/>
  <c r="N1176" i="4"/>
  <c r="M1176" i="4"/>
  <c r="L1176" i="4"/>
  <c r="N1175" i="4"/>
  <c r="M1175" i="4"/>
  <c r="L1175" i="4"/>
  <c r="N1174" i="4"/>
  <c r="M1174" i="4"/>
  <c r="L1174" i="4"/>
  <c r="N1173" i="4"/>
  <c r="M1173" i="4"/>
  <c r="L1173" i="4"/>
  <c r="N1172" i="4"/>
  <c r="M1172" i="4"/>
  <c r="L1172" i="4"/>
  <c r="N1171" i="4"/>
  <c r="M1171" i="4"/>
  <c r="L1171" i="4"/>
  <c r="N1170" i="4"/>
  <c r="M1170" i="4"/>
  <c r="L1170" i="4"/>
  <c r="N1169" i="4"/>
  <c r="M1169" i="4"/>
  <c r="L1169" i="4"/>
  <c r="N1168" i="4"/>
  <c r="M1168" i="4"/>
  <c r="L1168" i="4"/>
  <c r="N1167" i="4"/>
  <c r="M1167" i="4"/>
  <c r="L1167" i="4"/>
  <c r="N1166" i="4"/>
  <c r="M1166" i="4"/>
  <c r="L1166" i="4"/>
  <c r="N1165" i="4"/>
  <c r="M1165" i="4"/>
  <c r="L1165" i="4"/>
  <c r="N1164" i="4"/>
  <c r="M1164" i="4"/>
  <c r="L1164" i="4"/>
  <c r="N1163" i="4"/>
  <c r="M1163" i="4"/>
  <c r="L1163" i="4"/>
  <c r="N1162" i="4"/>
  <c r="M1162" i="4"/>
  <c r="L1162" i="4"/>
  <c r="N1161" i="4"/>
  <c r="M1161" i="4"/>
  <c r="L1161" i="4"/>
  <c r="N1160" i="4"/>
  <c r="M1160" i="4"/>
  <c r="L1160" i="4"/>
  <c r="N1159" i="4"/>
  <c r="M1159" i="4"/>
  <c r="L1159" i="4"/>
  <c r="N1158" i="4"/>
  <c r="M1158" i="4"/>
  <c r="L1158" i="4"/>
  <c r="N1157" i="4"/>
  <c r="M1157" i="4"/>
  <c r="L1157" i="4"/>
  <c r="N1156" i="4"/>
  <c r="M1156" i="4"/>
  <c r="L1156" i="4"/>
  <c r="N1155" i="4"/>
  <c r="M1155" i="4"/>
  <c r="L1155" i="4"/>
  <c r="N1154" i="4"/>
  <c r="M1154" i="4"/>
  <c r="L1154" i="4"/>
  <c r="N1153" i="4"/>
  <c r="M1153" i="4"/>
  <c r="L1153" i="4"/>
  <c r="N1152" i="4"/>
  <c r="M1152" i="4"/>
  <c r="L1152" i="4"/>
  <c r="N1151" i="4"/>
  <c r="M1151" i="4"/>
  <c r="L1151" i="4"/>
  <c r="N1150" i="4"/>
  <c r="M1150" i="4"/>
  <c r="L1150" i="4"/>
  <c r="N1149" i="4"/>
  <c r="M1149" i="4"/>
  <c r="L1149" i="4"/>
  <c r="N1148" i="4"/>
  <c r="M1148" i="4"/>
  <c r="L1148" i="4"/>
  <c r="N1147" i="4"/>
  <c r="M1147" i="4"/>
  <c r="L1147" i="4"/>
  <c r="N1146" i="4"/>
  <c r="M1146" i="4"/>
  <c r="L1146" i="4"/>
  <c r="N1145" i="4"/>
  <c r="M1145" i="4"/>
  <c r="L1145" i="4"/>
  <c r="N1144" i="4"/>
  <c r="M1144" i="4"/>
  <c r="L1144" i="4"/>
  <c r="N1143" i="4"/>
  <c r="M1143" i="4"/>
  <c r="L1143" i="4"/>
  <c r="N1142" i="4"/>
  <c r="M1142" i="4"/>
  <c r="L1142" i="4"/>
  <c r="N1141" i="4"/>
  <c r="M1141" i="4"/>
  <c r="L1141" i="4"/>
  <c r="N1140" i="4"/>
  <c r="M1140" i="4"/>
  <c r="L1140" i="4"/>
  <c r="N1139" i="4"/>
  <c r="M1139" i="4"/>
  <c r="L1139" i="4"/>
  <c r="N1138" i="4"/>
  <c r="M1138" i="4"/>
  <c r="L1138" i="4"/>
  <c r="N1137" i="4"/>
  <c r="M1137" i="4"/>
  <c r="L1137" i="4"/>
  <c r="N1136" i="4"/>
  <c r="M1136" i="4"/>
  <c r="L1136" i="4"/>
  <c r="N1135" i="4"/>
  <c r="M1135" i="4"/>
  <c r="L1135" i="4"/>
  <c r="N1134" i="4"/>
  <c r="M1134" i="4"/>
  <c r="L1134" i="4"/>
  <c r="N1133" i="4"/>
  <c r="M1133" i="4"/>
  <c r="L1133" i="4"/>
  <c r="N1132" i="4"/>
  <c r="M1132" i="4"/>
  <c r="L1132" i="4"/>
  <c r="N1131" i="4"/>
  <c r="M1131" i="4"/>
  <c r="L1131" i="4"/>
  <c r="N1130" i="4"/>
  <c r="M1130" i="4"/>
  <c r="L1130" i="4"/>
  <c r="N1129" i="4"/>
  <c r="M1129" i="4"/>
  <c r="L1129" i="4"/>
  <c r="N1128" i="4"/>
  <c r="M1128" i="4"/>
  <c r="L1128" i="4"/>
  <c r="N1127" i="4"/>
  <c r="M1127" i="4"/>
  <c r="L1127" i="4"/>
  <c r="N1126" i="4"/>
  <c r="M1126" i="4"/>
  <c r="L1126" i="4"/>
  <c r="N1125" i="4"/>
  <c r="M1125" i="4"/>
  <c r="L1125" i="4"/>
  <c r="N1124" i="4"/>
  <c r="M1124" i="4"/>
  <c r="L1124" i="4"/>
  <c r="N1123" i="4"/>
  <c r="M1123" i="4"/>
  <c r="L1123" i="4"/>
  <c r="N1122" i="4"/>
  <c r="M1122" i="4"/>
  <c r="L1122" i="4"/>
  <c r="N1121" i="4"/>
  <c r="M1121" i="4"/>
  <c r="L1121" i="4"/>
  <c r="N1120" i="4"/>
  <c r="M1120" i="4"/>
  <c r="L1120" i="4"/>
  <c r="N1119" i="4"/>
  <c r="M1119" i="4"/>
  <c r="L1119" i="4"/>
  <c r="N1118" i="4"/>
  <c r="M1118" i="4"/>
  <c r="L1118" i="4"/>
  <c r="N1117" i="4"/>
  <c r="M1117" i="4"/>
  <c r="L1117" i="4"/>
  <c r="N1116" i="4"/>
  <c r="M1116" i="4"/>
  <c r="L1116" i="4"/>
  <c r="N1115" i="4"/>
  <c r="M1115" i="4"/>
  <c r="L1115" i="4"/>
  <c r="N1114" i="4"/>
  <c r="M1114" i="4"/>
  <c r="L1114" i="4"/>
  <c r="N1113" i="4"/>
  <c r="M1113" i="4"/>
  <c r="L1113" i="4"/>
  <c r="N1112" i="4"/>
  <c r="M1112" i="4"/>
  <c r="L1112" i="4"/>
  <c r="N1111" i="4"/>
  <c r="M1111" i="4"/>
  <c r="L1111" i="4"/>
  <c r="N1110" i="4"/>
  <c r="M1110" i="4"/>
  <c r="L1110" i="4"/>
  <c r="N1109" i="4"/>
  <c r="M1109" i="4"/>
  <c r="L1109" i="4"/>
  <c r="N1108" i="4"/>
  <c r="M1108" i="4"/>
  <c r="L1108" i="4"/>
  <c r="N1107" i="4"/>
  <c r="M1107" i="4"/>
  <c r="L1107" i="4"/>
  <c r="N1106" i="4"/>
  <c r="M1106" i="4"/>
  <c r="L1106" i="4"/>
  <c r="N1105" i="4"/>
  <c r="M1105" i="4"/>
  <c r="L1105" i="4"/>
  <c r="N1104" i="4"/>
  <c r="M1104" i="4"/>
  <c r="L1104" i="4"/>
  <c r="N1103" i="4"/>
  <c r="M1103" i="4"/>
  <c r="L1103" i="4"/>
  <c r="N1102" i="4"/>
  <c r="M1102" i="4"/>
  <c r="L1102" i="4"/>
  <c r="N1101" i="4"/>
  <c r="M1101" i="4"/>
  <c r="L1101" i="4"/>
  <c r="N1100" i="4"/>
  <c r="M1100" i="4"/>
  <c r="L1100" i="4"/>
  <c r="N1099" i="4"/>
  <c r="M1099" i="4"/>
  <c r="L1099" i="4"/>
  <c r="N1098" i="4"/>
  <c r="M1098" i="4"/>
  <c r="L1098" i="4"/>
  <c r="N1097" i="4"/>
  <c r="M1097" i="4"/>
  <c r="L1097" i="4"/>
  <c r="N1096" i="4"/>
  <c r="M1096" i="4"/>
  <c r="L1096" i="4"/>
  <c r="N1095" i="4"/>
  <c r="M1095" i="4"/>
  <c r="L1095" i="4"/>
  <c r="N1094" i="4"/>
  <c r="M1094" i="4"/>
  <c r="L1094" i="4"/>
  <c r="N1093" i="4"/>
  <c r="M1093" i="4"/>
  <c r="L1093" i="4"/>
  <c r="N1092" i="4"/>
  <c r="M1092" i="4"/>
  <c r="L1092" i="4"/>
  <c r="N1091" i="4"/>
  <c r="M1091" i="4"/>
  <c r="L1091" i="4"/>
  <c r="N1090" i="4"/>
  <c r="M1090" i="4"/>
  <c r="L1090" i="4"/>
  <c r="N1089" i="4"/>
  <c r="M1089" i="4"/>
  <c r="L1089" i="4"/>
  <c r="N1088" i="4"/>
  <c r="M1088" i="4"/>
  <c r="L1088" i="4"/>
  <c r="N1087" i="4"/>
  <c r="M1087" i="4"/>
  <c r="L1087" i="4"/>
  <c r="N1086" i="4"/>
  <c r="M1086" i="4"/>
  <c r="L1086" i="4"/>
  <c r="N1085" i="4"/>
  <c r="M1085" i="4"/>
  <c r="L1085" i="4"/>
  <c r="N1084" i="4"/>
  <c r="M1084" i="4"/>
  <c r="L1084" i="4"/>
  <c r="N1083" i="4"/>
  <c r="M1083" i="4"/>
  <c r="L1083" i="4"/>
  <c r="N1082" i="4"/>
  <c r="M1082" i="4"/>
  <c r="L1082" i="4"/>
  <c r="N1081" i="4"/>
  <c r="M1081" i="4"/>
  <c r="L1081" i="4"/>
  <c r="N1080" i="4"/>
  <c r="M1080" i="4"/>
  <c r="L1080" i="4"/>
  <c r="N1079" i="4"/>
  <c r="M1079" i="4"/>
  <c r="L1079" i="4"/>
  <c r="N1078" i="4"/>
  <c r="M1078" i="4"/>
  <c r="L1078" i="4"/>
  <c r="N1077" i="4"/>
  <c r="M1077" i="4"/>
  <c r="L1077" i="4"/>
  <c r="N1076" i="4"/>
  <c r="M1076" i="4"/>
  <c r="L1076" i="4"/>
  <c r="N1075" i="4"/>
  <c r="M1075" i="4"/>
  <c r="L1075" i="4"/>
  <c r="N1074" i="4"/>
  <c r="M1074" i="4"/>
  <c r="L1074" i="4"/>
  <c r="N1073" i="4"/>
  <c r="M1073" i="4"/>
  <c r="L1073" i="4"/>
  <c r="N1072" i="4"/>
  <c r="M1072" i="4"/>
  <c r="L1072" i="4"/>
  <c r="N1071" i="4"/>
  <c r="M1071" i="4"/>
  <c r="L1071" i="4"/>
  <c r="N1070" i="4"/>
  <c r="M1070" i="4"/>
  <c r="L1070" i="4"/>
  <c r="N1069" i="4"/>
  <c r="M1069" i="4"/>
  <c r="L1069" i="4"/>
  <c r="N1068" i="4"/>
  <c r="M1068" i="4"/>
  <c r="L1068" i="4"/>
  <c r="N1067" i="4"/>
  <c r="M1067" i="4"/>
  <c r="L1067" i="4"/>
  <c r="N1066" i="4"/>
  <c r="M1066" i="4"/>
  <c r="L1066" i="4"/>
  <c r="N1065" i="4"/>
  <c r="M1065" i="4"/>
  <c r="L1065" i="4"/>
  <c r="N1064" i="4"/>
  <c r="M1064" i="4"/>
  <c r="L1064" i="4"/>
  <c r="N1063" i="4"/>
  <c r="M1063" i="4"/>
  <c r="L1063" i="4"/>
  <c r="N1062" i="4"/>
  <c r="M1062" i="4"/>
  <c r="L1062" i="4"/>
  <c r="N1061" i="4"/>
  <c r="M1061" i="4"/>
  <c r="L1061" i="4"/>
  <c r="N1060" i="4"/>
  <c r="M1060" i="4"/>
  <c r="L1060" i="4"/>
  <c r="N1059" i="4"/>
  <c r="M1059" i="4"/>
  <c r="L1059" i="4"/>
  <c r="N1058" i="4"/>
  <c r="M1058" i="4"/>
  <c r="L1058" i="4"/>
  <c r="N1057" i="4"/>
  <c r="M1057" i="4"/>
  <c r="L1057" i="4"/>
  <c r="N1056" i="4"/>
  <c r="M1056" i="4"/>
  <c r="L1056" i="4"/>
  <c r="N1055" i="4"/>
  <c r="M1055" i="4"/>
  <c r="L1055" i="4"/>
  <c r="N1054" i="4"/>
  <c r="M1054" i="4"/>
  <c r="L1054" i="4"/>
  <c r="N1053" i="4"/>
  <c r="M1053" i="4"/>
  <c r="L1053" i="4"/>
  <c r="N1052" i="4"/>
  <c r="M1052" i="4"/>
  <c r="L1052" i="4"/>
  <c r="N1051" i="4"/>
  <c r="M1051" i="4"/>
  <c r="L1051" i="4"/>
  <c r="N1050" i="4"/>
  <c r="M1050" i="4"/>
  <c r="L1050" i="4"/>
  <c r="N1049" i="4"/>
  <c r="M1049" i="4"/>
  <c r="L1049" i="4"/>
  <c r="N1048" i="4"/>
  <c r="M1048" i="4"/>
  <c r="L1048" i="4"/>
  <c r="N1047" i="4"/>
  <c r="M1047" i="4"/>
  <c r="L1047" i="4"/>
  <c r="N1046" i="4"/>
  <c r="M1046" i="4"/>
  <c r="L1046" i="4"/>
  <c r="N1045" i="4"/>
  <c r="M1045" i="4"/>
  <c r="L1045" i="4"/>
  <c r="N1044" i="4"/>
  <c r="M1044" i="4"/>
  <c r="L1044" i="4"/>
  <c r="N1043" i="4"/>
  <c r="M1043" i="4"/>
  <c r="L1043" i="4"/>
  <c r="N1042" i="4"/>
  <c r="M1042" i="4"/>
  <c r="L1042" i="4"/>
  <c r="N1041" i="4"/>
  <c r="M1041" i="4"/>
  <c r="L1041" i="4"/>
  <c r="N1040" i="4"/>
  <c r="M1040" i="4"/>
  <c r="L1040" i="4"/>
  <c r="N1039" i="4"/>
  <c r="M1039" i="4"/>
  <c r="L1039" i="4"/>
  <c r="N1038" i="4"/>
  <c r="M1038" i="4"/>
  <c r="L1038" i="4"/>
  <c r="N1037" i="4"/>
  <c r="M1037" i="4"/>
  <c r="L1037" i="4"/>
  <c r="N1036" i="4"/>
  <c r="M1036" i="4"/>
  <c r="L1036" i="4"/>
  <c r="N1035" i="4"/>
  <c r="M1035" i="4"/>
  <c r="L1035" i="4"/>
  <c r="N1034" i="4"/>
  <c r="M1034" i="4"/>
  <c r="L1034" i="4"/>
  <c r="N1033" i="4"/>
  <c r="M1033" i="4"/>
  <c r="L1033" i="4"/>
  <c r="N1032" i="4"/>
  <c r="M1032" i="4"/>
  <c r="L1032" i="4"/>
  <c r="N1031" i="4"/>
  <c r="M1031" i="4"/>
  <c r="L1031" i="4"/>
  <c r="N1030" i="4"/>
  <c r="M1030" i="4"/>
  <c r="L1030" i="4"/>
  <c r="N1029" i="4"/>
  <c r="M1029" i="4"/>
  <c r="L1029" i="4"/>
  <c r="N1028" i="4"/>
  <c r="M1028" i="4"/>
  <c r="L1028" i="4"/>
  <c r="N1027" i="4"/>
  <c r="M1027" i="4"/>
  <c r="L1027" i="4"/>
  <c r="N1026" i="4"/>
  <c r="M1026" i="4"/>
  <c r="L1026" i="4"/>
  <c r="N1025" i="4"/>
  <c r="M1025" i="4"/>
  <c r="L1025" i="4"/>
  <c r="N1024" i="4"/>
  <c r="M1024" i="4"/>
  <c r="L1024" i="4"/>
  <c r="N1023" i="4"/>
  <c r="M1023" i="4"/>
  <c r="L1023" i="4"/>
  <c r="N1022" i="4"/>
  <c r="M1022" i="4"/>
  <c r="L1022" i="4"/>
  <c r="N1021" i="4"/>
  <c r="M1021" i="4"/>
  <c r="L1021" i="4"/>
  <c r="N1020" i="4"/>
  <c r="M1020" i="4"/>
  <c r="L1020" i="4"/>
  <c r="N1019" i="4"/>
  <c r="M1019" i="4"/>
  <c r="L1019" i="4"/>
  <c r="N1018" i="4"/>
  <c r="M1018" i="4"/>
  <c r="L1018" i="4"/>
  <c r="N1017" i="4"/>
  <c r="M1017" i="4"/>
  <c r="L1017" i="4"/>
  <c r="N1016" i="4"/>
  <c r="M1016" i="4"/>
  <c r="L1016" i="4"/>
  <c r="N1015" i="4"/>
  <c r="M1015" i="4"/>
  <c r="L1015" i="4"/>
  <c r="N1014" i="4"/>
  <c r="M1014" i="4"/>
  <c r="L1014" i="4"/>
  <c r="N1013" i="4"/>
  <c r="M1013" i="4"/>
  <c r="L1013" i="4"/>
  <c r="N1012" i="4"/>
  <c r="M1012" i="4"/>
  <c r="L1012" i="4"/>
  <c r="N1011" i="4"/>
  <c r="M1011" i="4"/>
  <c r="L1011" i="4"/>
  <c r="N1010" i="4"/>
  <c r="M1010" i="4"/>
  <c r="L1010" i="4"/>
  <c r="N1009" i="4"/>
  <c r="M1009" i="4"/>
  <c r="L1009" i="4"/>
  <c r="N1008" i="4"/>
  <c r="M1008" i="4"/>
  <c r="L1008" i="4"/>
  <c r="N1007" i="4"/>
  <c r="M1007" i="4"/>
  <c r="L1007" i="4"/>
  <c r="N1006" i="4"/>
  <c r="M1006" i="4"/>
  <c r="L1006" i="4"/>
  <c r="N1005" i="4"/>
  <c r="M1005" i="4"/>
  <c r="L1005" i="4"/>
  <c r="N1004" i="4"/>
  <c r="M1004" i="4"/>
  <c r="L1004" i="4"/>
  <c r="N1003" i="4"/>
  <c r="M1003" i="4"/>
  <c r="L1003" i="4"/>
  <c r="N1002" i="4"/>
  <c r="M1002" i="4"/>
  <c r="L1002" i="4"/>
  <c r="N1001" i="4"/>
  <c r="M1001" i="4"/>
  <c r="L1001" i="4"/>
  <c r="N1000" i="4"/>
  <c r="M1000" i="4"/>
  <c r="L1000" i="4"/>
  <c r="N999" i="4"/>
  <c r="M999" i="4"/>
  <c r="L999" i="4"/>
  <c r="N998" i="4"/>
  <c r="M998" i="4"/>
  <c r="L998" i="4"/>
  <c r="N997" i="4"/>
  <c r="M997" i="4"/>
  <c r="L997" i="4"/>
  <c r="N996" i="4"/>
  <c r="M996" i="4"/>
  <c r="L996" i="4"/>
  <c r="N995" i="4"/>
  <c r="M995" i="4"/>
  <c r="L995" i="4"/>
  <c r="N994" i="4"/>
  <c r="M994" i="4"/>
  <c r="L994" i="4"/>
  <c r="N993" i="4"/>
  <c r="M993" i="4"/>
  <c r="L993" i="4"/>
  <c r="N992" i="4"/>
  <c r="M992" i="4"/>
  <c r="L992" i="4"/>
  <c r="N991" i="4"/>
  <c r="M991" i="4"/>
  <c r="L991" i="4"/>
  <c r="N990" i="4"/>
  <c r="M990" i="4"/>
  <c r="L990" i="4"/>
  <c r="N989" i="4"/>
  <c r="M989" i="4"/>
  <c r="L989" i="4"/>
  <c r="N988" i="4"/>
  <c r="M988" i="4"/>
  <c r="L988" i="4"/>
  <c r="N987" i="4"/>
  <c r="M987" i="4"/>
  <c r="L987" i="4"/>
  <c r="N986" i="4"/>
  <c r="M986" i="4"/>
  <c r="L986" i="4"/>
  <c r="N985" i="4"/>
  <c r="M985" i="4"/>
  <c r="L985" i="4"/>
  <c r="N984" i="4"/>
  <c r="M984" i="4"/>
  <c r="L984" i="4"/>
  <c r="N983" i="4"/>
  <c r="M983" i="4"/>
  <c r="L983" i="4"/>
  <c r="N982" i="4"/>
  <c r="M982" i="4"/>
  <c r="L982" i="4"/>
  <c r="N981" i="4"/>
  <c r="M981" i="4"/>
  <c r="L981" i="4"/>
  <c r="N980" i="4"/>
  <c r="M980" i="4"/>
  <c r="L980" i="4"/>
  <c r="N979" i="4"/>
  <c r="M979" i="4"/>
  <c r="L979" i="4"/>
  <c r="N978" i="4"/>
  <c r="M978" i="4"/>
  <c r="L978" i="4"/>
  <c r="N977" i="4"/>
  <c r="M977" i="4"/>
  <c r="L977" i="4"/>
  <c r="N976" i="4"/>
  <c r="M976" i="4"/>
  <c r="L976" i="4"/>
  <c r="N975" i="4"/>
  <c r="M975" i="4"/>
  <c r="L975" i="4"/>
  <c r="N974" i="4"/>
  <c r="M974" i="4"/>
  <c r="L974" i="4"/>
  <c r="N973" i="4"/>
  <c r="M973" i="4"/>
  <c r="L973" i="4"/>
  <c r="N972" i="4"/>
  <c r="M972" i="4"/>
  <c r="L972" i="4"/>
  <c r="N971" i="4"/>
  <c r="M971" i="4"/>
  <c r="L971" i="4"/>
  <c r="N970" i="4"/>
  <c r="M970" i="4"/>
  <c r="L970" i="4"/>
  <c r="N969" i="4"/>
  <c r="M969" i="4"/>
  <c r="L969" i="4"/>
  <c r="N968" i="4"/>
  <c r="M968" i="4"/>
  <c r="L968" i="4"/>
  <c r="N967" i="4"/>
  <c r="M967" i="4"/>
  <c r="L967" i="4"/>
  <c r="N966" i="4"/>
  <c r="M966" i="4"/>
  <c r="L966" i="4"/>
  <c r="N965" i="4"/>
  <c r="M965" i="4"/>
  <c r="L965" i="4"/>
  <c r="N964" i="4"/>
  <c r="M964" i="4"/>
  <c r="L964" i="4"/>
  <c r="N963" i="4"/>
  <c r="M963" i="4"/>
  <c r="L963" i="4"/>
  <c r="N962" i="4"/>
  <c r="M962" i="4"/>
  <c r="L962" i="4"/>
  <c r="N961" i="4"/>
  <c r="M961" i="4"/>
  <c r="L961" i="4"/>
  <c r="N960" i="4"/>
  <c r="M960" i="4"/>
  <c r="L960" i="4"/>
  <c r="N959" i="4"/>
  <c r="M959" i="4"/>
  <c r="L959" i="4"/>
  <c r="N958" i="4"/>
  <c r="M958" i="4"/>
  <c r="L958" i="4"/>
  <c r="N957" i="4"/>
  <c r="M957" i="4"/>
  <c r="L957" i="4"/>
  <c r="N956" i="4"/>
  <c r="M956" i="4"/>
  <c r="L956" i="4"/>
  <c r="N955" i="4"/>
  <c r="M955" i="4"/>
  <c r="L955" i="4"/>
  <c r="N954" i="4"/>
  <c r="M954" i="4"/>
  <c r="L954" i="4"/>
  <c r="N953" i="4"/>
  <c r="M953" i="4"/>
  <c r="L953" i="4"/>
  <c r="N952" i="4"/>
  <c r="M952" i="4"/>
  <c r="L952" i="4"/>
  <c r="N951" i="4"/>
  <c r="M951" i="4"/>
  <c r="L951" i="4"/>
  <c r="N950" i="4"/>
  <c r="M950" i="4"/>
  <c r="L950" i="4"/>
  <c r="N949" i="4"/>
  <c r="M949" i="4"/>
  <c r="L949" i="4"/>
  <c r="N948" i="4"/>
  <c r="M948" i="4"/>
  <c r="L948" i="4"/>
  <c r="N947" i="4"/>
  <c r="M947" i="4"/>
  <c r="L947" i="4"/>
  <c r="N946" i="4"/>
  <c r="M946" i="4"/>
  <c r="L946" i="4"/>
  <c r="N945" i="4"/>
  <c r="M945" i="4"/>
  <c r="L945" i="4"/>
  <c r="N944" i="4"/>
  <c r="M944" i="4"/>
  <c r="L944" i="4"/>
  <c r="N943" i="4"/>
  <c r="M943" i="4"/>
  <c r="L943" i="4"/>
  <c r="N942" i="4"/>
  <c r="M942" i="4"/>
  <c r="L942" i="4"/>
  <c r="N941" i="4"/>
  <c r="M941" i="4"/>
  <c r="L941" i="4"/>
  <c r="N940" i="4"/>
  <c r="M940" i="4"/>
  <c r="L940" i="4"/>
  <c r="N939" i="4"/>
  <c r="M939" i="4"/>
  <c r="L939" i="4"/>
  <c r="N938" i="4"/>
  <c r="M938" i="4"/>
  <c r="L938" i="4"/>
  <c r="N937" i="4"/>
  <c r="M937" i="4"/>
  <c r="L937" i="4"/>
  <c r="N936" i="4"/>
  <c r="M936" i="4"/>
  <c r="L936" i="4"/>
  <c r="N935" i="4"/>
  <c r="M935" i="4"/>
  <c r="L935" i="4"/>
  <c r="N934" i="4"/>
  <c r="M934" i="4"/>
  <c r="L934" i="4"/>
  <c r="N933" i="4"/>
  <c r="M933" i="4"/>
  <c r="L933" i="4"/>
  <c r="N932" i="4"/>
  <c r="M932" i="4"/>
  <c r="L932" i="4"/>
  <c r="N931" i="4"/>
  <c r="M931" i="4"/>
  <c r="L931" i="4"/>
  <c r="N930" i="4"/>
  <c r="M930" i="4"/>
  <c r="L930" i="4"/>
  <c r="N929" i="4"/>
  <c r="M929" i="4"/>
  <c r="L929" i="4"/>
  <c r="N928" i="4"/>
  <c r="M928" i="4"/>
  <c r="L928" i="4"/>
  <c r="N927" i="4"/>
  <c r="M927" i="4"/>
  <c r="L927" i="4"/>
  <c r="N926" i="4"/>
  <c r="M926" i="4"/>
  <c r="L926" i="4"/>
  <c r="N925" i="4"/>
  <c r="M925" i="4"/>
  <c r="L925" i="4"/>
  <c r="N924" i="4"/>
  <c r="M924" i="4"/>
  <c r="L924" i="4"/>
  <c r="N923" i="4"/>
  <c r="M923" i="4"/>
  <c r="L923" i="4"/>
  <c r="N922" i="4"/>
  <c r="M922" i="4"/>
  <c r="L922" i="4"/>
  <c r="N921" i="4"/>
  <c r="M921" i="4"/>
  <c r="L921" i="4"/>
  <c r="N920" i="4"/>
  <c r="M920" i="4"/>
  <c r="L920" i="4"/>
  <c r="N919" i="4"/>
  <c r="M919" i="4"/>
  <c r="L919" i="4"/>
  <c r="N918" i="4"/>
  <c r="M918" i="4"/>
  <c r="L918" i="4"/>
  <c r="N917" i="4"/>
  <c r="M917" i="4"/>
  <c r="L917" i="4"/>
  <c r="N916" i="4"/>
  <c r="M916" i="4"/>
  <c r="L916" i="4"/>
  <c r="N915" i="4"/>
  <c r="M915" i="4"/>
  <c r="L915" i="4"/>
  <c r="N914" i="4"/>
  <c r="M914" i="4"/>
  <c r="L914" i="4"/>
  <c r="N913" i="4"/>
  <c r="M913" i="4"/>
  <c r="L913" i="4"/>
  <c r="N912" i="4"/>
  <c r="M912" i="4"/>
  <c r="L912" i="4"/>
  <c r="N911" i="4"/>
  <c r="M911" i="4"/>
  <c r="L911" i="4"/>
  <c r="N910" i="4"/>
  <c r="M910" i="4"/>
  <c r="L910" i="4"/>
  <c r="N909" i="4"/>
  <c r="M909" i="4"/>
  <c r="L909" i="4"/>
  <c r="N908" i="4"/>
  <c r="M908" i="4"/>
  <c r="L908" i="4"/>
  <c r="N907" i="4"/>
  <c r="M907" i="4"/>
  <c r="L907" i="4"/>
  <c r="N906" i="4"/>
  <c r="M906" i="4"/>
  <c r="L906" i="4"/>
  <c r="N905" i="4"/>
  <c r="M905" i="4"/>
  <c r="L905" i="4"/>
  <c r="N904" i="4"/>
  <c r="M904" i="4"/>
  <c r="L904" i="4"/>
  <c r="N903" i="4"/>
  <c r="M903" i="4"/>
  <c r="L903" i="4"/>
  <c r="N902" i="4"/>
  <c r="M902" i="4"/>
  <c r="L902" i="4"/>
  <c r="N901" i="4"/>
  <c r="M901" i="4"/>
  <c r="L901" i="4"/>
  <c r="N900" i="4"/>
  <c r="M900" i="4"/>
  <c r="L900" i="4"/>
  <c r="N899" i="4"/>
  <c r="M899" i="4"/>
  <c r="L899" i="4"/>
  <c r="N898" i="4"/>
  <c r="M898" i="4"/>
  <c r="L898" i="4"/>
  <c r="N897" i="4"/>
  <c r="M897" i="4"/>
  <c r="L897" i="4"/>
  <c r="N896" i="4"/>
  <c r="M896" i="4"/>
  <c r="L896" i="4"/>
  <c r="N895" i="4"/>
  <c r="M895" i="4"/>
  <c r="L895" i="4"/>
  <c r="N894" i="4"/>
  <c r="M894" i="4"/>
  <c r="L894" i="4"/>
  <c r="N893" i="4"/>
  <c r="M893" i="4"/>
  <c r="L893" i="4"/>
  <c r="N892" i="4"/>
  <c r="M892" i="4"/>
  <c r="L892" i="4"/>
  <c r="N891" i="4"/>
  <c r="M891" i="4"/>
  <c r="L891" i="4"/>
  <c r="N890" i="4"/>
  <c r="M890" i="4"/>
  <c r="L890" i="4"/>
  <c r="N889" i="4"/>
  <c r="M889" i="4"/>
  <c r="L889" i="4"/>
  <c r="N888" i="4"/>
  <c r="M888" i="4"/>
  <c r="L888" i="4"/>
  <c r="N887" i="4"/>
  <c r="M887" i="4"/>
  <c r="L887" i="4"/>
  <c r="N886" i="4"/>
  <c r="M886" i="4"/>
  <c r="L886" i="4"/>
  <c r="N885" i="4"/>
  <c r="M885" i="4"/>
  <c r="L885" i="4"/>
  <c r="N884" i="4"/>
  <c r="M884" i="4"/>
  <c r="L884" i="4"/>
  <c r="N883" i="4"/>
  <c r="M883" i="4"/>
  <c r="L883" i="4"/>
  <c r="N882" i="4"/>
  <c r="M882" i="4"/>
  <c r="L882" i="4"/>
  <c r="N881" i="4"/>
  <c r="M881" i="4"/>
  <c r="L881" i="4"/>
  <c r="N880" i="4"/>
  <c r="M880" i="4"/>
  <c r="L880" i="4"/>
  <c r="N879" i="4"/>
  <c r="M879" i="4"/>
  <c r="L879" i="4"/>
  <c r="N878" i="4"/>
  <c r="M878" i="4"/>
  <c r="L878" i="4"/>
  <c r="N877" i="4"/>
  <c r="M877" i="4"/>
  <c r="L877" i="4"/>
  <c r="N876" i="4"/>
  <c r="M876" i="4"/>
  <c r="L876" i="4"/>
  <c r="N875" i="4"/>
  <c r="M875" i="4"/>
  <c r="L875" i="4"/>
  <c r="N874" i="4"/>
  <c r="M874" i="4"/>
  <c r="L874" i="4"/>
  <c r="N873" i="4"/>
  <c r="M873" i="4"/>
  <c r="L873" i="4"/>
  <c r="N872" i="4"/>
  <c r="M872" i="4"/>
  <c r="L872" i="4"/>
  <c r="N871" i="4"/>
  <c r="M871" i="4"/>
  <c r="L871" i="4"/>
  <c r="N870" i="4"/>
  <c r="M870" i="4"/>
  <c r="L870" i="4"/>
  <c r="N869" i="4"/>
  <c r="M869" i="4"/>
  <c r="L869" i="4"/>
  <c r="N868" i="4"/>
  <c r="M868" i="4"/>
  <c r="L868" i="4"/>
  <c r="N867" i="4"/>
  <c r="M867" i="4"/>
  <c r="L867" i="4"/>
  <c r="N866" i="4"/>
  <c r="M866" i="4"/>
  <c r="L866" i="4"/>
  <c r="N865" i="4"/>
  <c r="M865" i="4"/>
  <c r="L865" i="4"/>
  <c r="N864" i="4"/>
  <c r="M864" i="4"/>
  <c r="L864" i="4"/>
  <c r="N863" i="4"/>
  <c r="M863" i="4"/>
  <c r="L863" i="4"/>
  <c r="N862" i="4"/>
  <c r="M862" i="4"/>
  <c r="L862" i="4"/>
  <c r="N861" i="4"/>
  <c r="M861" i="4"/>
  <c r="L861" i="4"/>
  <c r="N860" i="4"/>
  <c r="M860" i="4"/>
  <c r="L860" i="4"/>
  <c r="N859" i="4"/>
  <c r="M859" i="4"/>
  <c r="L859" i="4"/>
  <c r="N858" i="4"/>
  <c r="M858" i="4"/>
  <c r="L858" i="4"/>
  <c r="N857" i="4"/>
  <c r="M857" i="4"/>
  <c r="L857" i="4"/>
  <c r="N856" i="4"/>
  <c r="M856" i="4"/>
  <c r="L856" i="4"/>
  <c r="N855" i="4"/>
  <c r="M855" i="4"/>
  <c r="L855" i="4"/>
  <c r="N854" i="4"/>
  <c r="M854" i="4"/>
  <c r="L854" i="4"/>
  <c r="N853" i="4"/>
  <c r="M853" i="4"/>
  <c r="L853" i="4"/>
  <c r="N852" i="4"/>
  <c r="M852" i="4"/>
  <c r="L852" i="4"/>
  <c r="N851" i="4"/>
  <c r="M851" i="4"/>
  <c r="L851" i="4"/>
  <c r="N850" i="4"/>
  <c r="M850" i="4"/>
  <c r="L850" i="4"/>
  <c r="N849" i="4"/>
  <c r="M849" i="4"/>
  <c r="L849" i="4"/>
  <c r="N848" i="4"/>
  <c r="M848" i="4"/>
  <c r="L848" i="4"/>
  <c r="N847" i="4"/>
  <c r="M847" i="4"/>
  <c r="L847" i="4"/>
  <c r="N846" i="4"/>
  <c r="M846" i="4"/>
  <c r="L846" i="4"/>
  <c r="N845" i="4"/>
  <c r="M845" i="4"/>
  <c r="L845" i="4"/>
  <c r="N844" i="4"/>
  <c r="M844" i="4"/>
  <c r="L844" i="4"/>
  <c r="N843" i="4"/>
  <c r="M843" i="4"/>
  <c r="L843" i="4"/>
  <c r="N842" i="4"/>
  <c r="M842" i="4"/>
  <c r="L842" i="4"/>
  <c r="N841" i="4"/>
  <c r="M841" i="4"/>
  <c r="L841" i="4"/>
  <c r="N840" i="4"/>
  <c r="M840" i="4"/>
  <c r="L840" i="4"/>
  <c r="N839" i="4"/>
  <c r="M839" i="4"/>
  <c r="L839" i="4"/>
  <c r="N838" i="4"/>
  <c r="M838" i="4"/>
  <c r="L838" i="4"/>
  <c r="N837" i="4"/>
  <c r="M837" i="4"/>
  <c r="L837" i="4"/>
  <c r="N836" i="4"/>
  <c r="M836" i="4"/>
  <c r="L836" i="4"/>
  <c r="N835" i="4"/>
  <c r="M835" i="4"/>
  <c r="L835" i="4"/>
  <c r="N834" i="4"/>
  <c r="M834" i="4"/>
  <c r="L834" i="4"/>
  <c r="N833" i="4"/>
  <c r="M833" i="4"/>
  <c r="L833" i="4"/>
  <c r="N832" i="4"/>
  <c r="M832" i="4"/>
  <c r="L832" i="4"/>
  <c r="N831" i="4"/>
  <c r="M831" i="4"/>
  <c r="L831" i="4"/>
  <c r="N830" i="4"/>
  <c r="M830" i="4"/>
  <c r="L830" i="4"/>
  <c r="N829" i="4"/>
  <c r="M829" i="4"/>
  <c r="L829" i="4"/>
  <c r="N828" i="4"/>
  <c r="M828" i="4"/>
  <c r="L828" i="4"/>
  <c r="N827" i="4"/>
  <c r="M827" i="4"/>
  <c r="L827" i="4"/>
  <c r="N826" i="4"/>
  <c r="M826" i="4"/>
  <c r="L826" i="4"/>
  <c r="N825" i="4"/>
  <c r="M825" i="4"/>
  <c r="L825" i="4"/>
  <c r="N824" i="4"/>
  <c r="M824" i="4"/>
  <c r="L824" i="4"/>
  <c r="N823" i="4"/>
  <c r="M823" i="4"/>
  <c r="L823" i="4"/>
  <c r="N822" i="4"/>
  <c r="M822" i="4"/>
  <c r="L822" i="4"/>
  <c r="N821" i="4"/>
  <c r="M821" i="4"/>
  <c r="L821" i="4"/>
  <c r="N820" i="4"/>
  <c r="M820" i="4"/>
  <c r="L820" i="4"/>
  <c r="N819" i="4"/>
  <c r="M819" i="4"/>
  <c r="L819" i="4"/>
  <c r="N818" i="4"/>
  <c r="M818" i="4"/>
  <c r="L818" i="4"/>
  <c r="N817" i="4"/>
  <c r="M817" i="4"/>
  <c r="L817" i="4"/>
  <c r="N816" i="4"/>
  <c r="M816" i="4"/>
  <c r="L816" i="4"/>
  <c r="N815" i="4"/>
  <c r="M815" i="4"/>
  <c r="L815" i="4"/>
  <c r="N814" i="4"/>
  <c r="M814" i="4"/>
  <c r="L814" i="4"/>
  <c r="N813" i="4"/>
  <c r="M813" i="4"/>
  <c r="L813" i="4"/>
  <c r="N812" i="4"/>
  <c r="M812" i="4"/>
  <c r="L812" i="4"/>
  <c r="N811" i="4"/>
  <c r="M811" i="4"/>
  <c r="L811" i="4"/>
  <c r="N810" i="4"/>
  <c r="M810" i="4"/>
  <c r="L810" i="4"/>
  <c r="N809" i="4"/>
  <c r="M809" i="4"/>
  <c r="L809" i="4"/>
  <c r="N808" i="4"/>
  <c r="M808" i="4"/>
  <c r="L808" i="4"/>
  <c r="N807" i="4"/>
  <c r="M807" i="4"/>
  <c r="L807" i="4"/>
  <c r="N806" i="4"/>
  <c r="M806" i="4"/>
  <c r="L806" i="4"/>
  <c r="N805" i="4"/>
  <c r="M805" i="4"/>
  <c r="L805" i="4"/>
  <c r="N804" i="4"/>
  <c r="M804" i="4"/>
  <c r="L804" i="4"/>
  <c r="N803" i="4"/>
  <c r="M803" i="4"/>
  <c r="L803" i="4"/>
  <c r="N802" i="4"/>
  <c r="M802" i="4"/>
  <c r="L802" i="4"/>
  <c r="N801" i="4"/>
  <c r="M801" i="4"/>
  <c r="L801" i="4"/>
  <c r="N800" i="4"/>
  <c r="M800" i="4"/>
  <c r="L800" i="4"/>
  <c r="N799" i="4"/>
  <c r="M799" i="4"/>
  <c r="L799" i="4"/>
  <c r="N798" i="4"/>
  <c r="M798" i="4"/>
  <c r="L798" i="4"/>
  <c r="N797" i="4"/>
  <c r="M797" i="4"/>
  <c r="L797" i="4"/>
  <c r="N796" i="4"/>
  <c r="M796" i="4"/>
  <c r="L796" i="4"/>
  <c r="N795" i="4"/>
  <c r="M795" i="4"/>
  <c r="L795" i="4"/>
  <c r="N794" i="4"/>
  <c r="M794" i="4"/>
  <c r="L794" i="4"/>
  <c r="N793" i="4"/>
  <c r="M793" i="4"/>
  <c r="L793" i="4"/>
  <c r="N792" i="4"/>
  <c r="M792" i="4"/>
  <c r="L792" i="4"/>
  <c r="N791" i="4"/>
  <c r="M791" i="4"/>
  <c r="L791" i="4"/>
  <c r="N790" i="4"/>
  <c r="M790" i="4"/>
  <c r="L790" i="4"/>
  <c r="N789" i="4"/>
  <c r="M789" i="4"/>
  <c r="L789" i="4"/>
  <c r="N788" i="4"/>
  <c r="M788" i="4"/>
  <c r="L788" i="4"/>
  <c r="N787" i="4"/>
  <c r="M787" i="4"/>
  <c r="L787" i="4"/>
  <c r="N786" i="4"/>
  <c r="M786" i="4"/>
  <c r="L786" i="4"/>
  <c r="N785" i="4"/>
  <c r="M785" i="4"/>
  <c r="L785" i="4"/>
  <c r="N784" i="4"/>
  <c r="M784" i="4"/>
  <c r="L784" i="4"/>
  <c r="N783" i="4"/>
  <c r="M783" i="4"/>
  <c r="L783" i="4"/>
  <c r="N782" i="4"/>
  <c r="M782" i="4"/>
  <c r="L782" i="4"/>
  <c r="N781" i="4"/>
  <c r="M781" i="4"/>
  <c r="L781" i="4"/>
  <c r="N780" i="4"/>
  <c r="M780" i="4"/>
  <c r="L780" i="4"/>
  <c r="N779" i="4"/>
  <c r="M779" i="4"/>
  <c r="L779" i="4"/>
  <c r="N778" i="4"/>
  <c r="M778" i="4"/>
  <c r="L778" i="4"/>
  <c r="N777" i="4"/>
  <c r="M777" i="4"/>
  <c r="L777" i="4"/>
  <c r="N776" i="4"/>
  <c r="M776" i="4"/>
  <c r="L776" i="4"/>
  <c r="N775" i="4"/>
  <c r="M775" i="4"/>
  <c r="L775" i="4"/>
  <c r="N774" i="4"/>
  <c r="M774" i="4"/>
  <c r="L774" i="4"/>
  <c r="N773" i="4"/>
  <c r="M773" i="4"/>
  <c r="L773" i="4"/>
  <c r="N772" i="4"/>
  <c r="M772" i="4"/>
  <c r="L772" i="4"/>
  <c r="N771" i="4"/>
  <c r="M771" i="4"/>
  <c r="L771" i="4"/>
  <c r="N770" i="4"/>
  <c r="M770" i="4"/>
  <c r="L770" i="4"/>
  <c r="N769" i="4"/>
  <c r="M769" i="4"/>
  <c r="L769" i="4"/>
  <c r="N768" i="4"/>
  <c r="M768" i="4"/>
  <c r="L768" i="4"/>
  <c r="N767" i="4"/>
  <c r="M767" i="4"/>
  <c r="L767" i="4"/>
  <c r="N766" i="4"/>
  <c r="M766" i="4"/>
  <c r="L766" i="4"/>
  <c r="N765" i="4"/>
  <c r="M765" i="4"/>
  <c r="L765" i="4"/>
  <c r="N764" i="4"/>
  <c r="M764" i="4"/>
  <c r="L764" i="4"/>
  <c r="N763" i="4"/>
  <c r="M763" i="4"/>
  <c r="L763" i="4"/>
  <c r="N762" i="4"/>
  <c r="M762" i="4"/>
  <c r="L762" i="4"/>
  <c r="N761" i="4"/>
  <c r="M761" i="4"/>
  <c r="L761" i="4"/>
  <c r="N760" i="4"/>
  <c r="M760" i="4"/>
  <c r="L760" i="4"/>
  <c r="N759" i="4"/>
  <c r="M759" i="4"/>
  <c r="L759" i="4"/>
  <c r="N758" i="4"/>
  <c r="M758" i="4"/>
  <c r="L758" i="4"/>
  <c r="N757" i="4"/>
  <c r="M757" i="4"/>
  <c r="L757" i="4"/>
  <c r="N756" i="4"/>
  <c r="M756" i="4"/>
  <c r="L756" i="4"/>
  <c r="N755" i="4"/>
  <c r="M755" i="4"/>
  <c r="L755" i="4"/>
  <c r="N754" i="4"/>
  <c r="M754" i="4"/>
  <c r="L754" i="4"/>
  <c r="N753" i="4"/>
  <c r="M753" i="4"/>
  <c r="L753" i="4"/>
  <c r="N752" i="4"/>
  <c r="M752" i="4"/>
  <c r="L752" i="4"/>
  <c r="N751" i="4"/>
  <c r="M751" i="4"/>
  <c r="L751" i="4"/>
  <c r="N750" i="4"/>
  <c r="M750" i="4"/>
  <c r="L750" i="4"/>
  <c r="N749" i="4"/>
  <c r="M749" i="4"/>
  <c r="L749" i="4"/>
  <c r="N748" i="4"/>
  <c r="M748" i="4"/>
  <c r="L748" i="4"/>
  <c r="N747" i="4"/>
  <c r="M747" i="4"/>
  <c r="L747" i="4"/>
  <c r="N746" i="4"/>
  <c r="M746" i="4"/>
  <c r="L746" i="4"/>
  <c r="N745" i="4"/>
  <c r="M745" i="4"/>
  <c r="L745" i="4"/>
  <c r="N744" i="4"/>
  <c r="M744" i="4"/>
  <c r="L744" i="4"/>
  <c r="N743" i="4"/>
  <c r="M743" i="4"/>
  <c r="L743" i="4"/>
  <c r="N742" i="4"/>
  <c r="M742" i="4"/>
  <c r="L742" i="4"/>
  <c r="N741" i="4"/>
  <c r="M741" i="4"/>
  <c r="L741" i="4"/>
  <c r="N740" i="4"/>
  <c r="M740" i="4"/>
  <c r="L740" i="4"/>
  <c r="N739" i="4"/>
  <c r="M739" i="4"/>
  <c r="L739" i="4"/>
  <c r="N738" i="4"/>
  <c r="M738" i="4"/>
  <c r="L738" i="4"/>
  <c r="N737" i="4"/>
  <c r="M737" i="4"/>
  <c r="L737" i="4"/>
  <c r="N736" i="4"/>
  <c r="M736" i="4"/>
  <c r="L736" i="4"/>
  <c r="N735" i="4"/>
  <c r="M735" i="4"/>
  <c r="L735" i="4"/>
  <c r="N734" i="4"/>
  <c r="M734" i="4"/>
  <c r="L734" i="4"/>
  <c r="N733" i="4"/>
  <c r="M733" i="4"/>
  <c r="L733" i="4"/>
  <c r="N732" i="4"/>
  <c r="M732" i="4"/>
  <c r="L732" i="4"/>
  <c r="N731" i="4"/>
  <c r="M731" i="4"/>
  <c r="L731" i="4"/>
  <c r="N730" i="4"/>
  <c r="M730" i="4"/>
  <c r="L730" i="4"/>
  <c r="N729" i="4"/>
  <c r="M729" i="4"/>
  <c r="L729" i="4"/>
  <c r="N728" i="4"/>
  <c r="M728" i="4"/>
  <c r="L728" i="4"/>
  <c r="N727" i="4"/>
  <c r="M727" i="4"/>
  <c r="L727" i="4"/>
  <c r="N726" i="4"/>
  <c r="M726" i="4"/>
  <c r="L726" i="4"/>
  <c r="N725" i="4"/>
  <c r="M725" i="4"/>
  <c r="L725" i="4"/>
  <c r="N724" i="4"/>
  <c r="M724" i="4"/>
  <c r="L724" i="4"/>
  <c r="N723" i="4"/>
  <c r="M723" i="4"/>
  <c r="L723" i="4"/>
  <c r="N722" i="4"/>
  <c r="M722" i="4"/>
  <c r="L722" i="4"/>
  <c r="N721" i="4"/>
  <c r="M721" i="4"/>
  <c r="L721" i="4"/>
  <c r="N720" i="4"/>
  <c r="M720" i="4"/>
  <c r="L720" i="4"/>
  <c r="N719" i="4"/>
  <c r="M719" i="4"/>
  <c r="L719" i="4"/>
  <c r="N718" i="4"/>
  <c r="M718" i="4"/>
  <c r="L718" i="4"/>
  <c r="N717" i="4"/>
  <c r="M717" i="4"/>
  <c r="L717" i="4"/>
  <c r="N716" i="4"/>
  <c r="M716" i="4"/>
  <c r="L716" i="4"/>
  <c r="N715" i="4"/>
  <c r="M715" i="4"/>
  <c r="L715" i="4"/>
  <c r="N714" i="4"/>
  <c r="M714" i="4"/>
  <c r="L714" i="4"/>
  <c r="N713" i="4"/>
  <c r="M713" i="4"/>
  <c r="L713" i="4"/>
  <c r="N712" i="4"/>
  <c r="M712" i="4"/>
  <c r="L712" i="4"/>
  <c r="N711" i="4"/>
  <c r="M711" i="4"/>
  <c r="L711" i="4"/>
  <c r="N710" i="4"/>
  <c r="M710" i="4"/>
  <c r="L710" i="4"/>
  <c r="N709" i="4"/>
  <c r="M709" i="4"/>
  <c r="L709" i="4"/>
  <c r="N708" i="4"/>
  <c r="M708" i="4"/>
  <c r="L708" i="4"/>
  <c r="N707" i="4"/>
  <c r="M707" i="4"/>
  <c r="L707" i="4"/>
  <c r="N706" i="4"/>
  <c r="M706" i="4"/>
  <c r="L706" i="4"/>
  <c r="N705" i="4"/>
  <c r="M705" i="4"/>
  <c r="L705" i="4"/>
  <c r="N704" i="4"/>
  <c r="M704" i="4"/>
  <c r="L704" i="4"/>
  <c r="N703" i="4"/>
  <c r="M703" i="4"/>
  <c r="L703" i="4"/>
  <c r="N702" i="4"/>
  <c r="M702" i="4"/>
  <c r="L702" i="4"/>
  <c r="N701" i="4"/>
  <c r="M701" i="4"/>
  <c r="L701" i="4"/>
  <c r="N700" i="4"/>
  <c r="M700" i="4"/>
  <c r="L700" i="4"/>
  <c r="N699" i="4"/>
  <c r="M699" i="4"/>
  <c r="L699" i="4"/>
  <c r="N698" i="4"/>
  <c r="M698" i="4"/>
  <c r="L698" i="4"/>
  <c r="N697" i="4"/>
  <c r="M697" i="4"/>
  <c r="L697" i="4"/>
  <c r="N696" i="4"/>
  <c r="M696" i="4"/>
  <c r="L696" i="4"/>
  <c r="N695" i="4"/>
  <c r="M695" i="4"/>
  <c r="L695" i="4"/>
  <c r="N694" i="4"/>
  <c r="M694" i="4"/>
  <c r="L694" i="4"/>
  <c r="N693" i="4"/>
  <c r="M693" i="4"/>
  <c r="L693" i="4"/>
  <c r="N692" i="4"/>
  <c r="M692" i="4"/>
  <c r="L692" i="4"/>
  <c r="N691" i="4"/>
  <c r="M691" i="4"/>
  <c r="L691" i="4"/>
  <c r="N690" i="4"/>
  <c r="M690" i="4"/>
  <c r="L690" i="4"/>
  <c r="N689" i="4"/>
  <c r="M689" i="4"/>
  <c r="L689" i="4"/>
  <c r="N688" i="4"/>
  <c r="M688" i="4"/>
  <c r="L688" i="4"/>
  <c r="N687" i="4"/>
  <c r="M687" i="4"/>
  <c r="L687" i="4"/>
  <c r="N686" i="4"/>
  <c r="M686" i="4"/>
  <c r="L686" i="4"/>
  <c r="N685" i="4"/>
  <c r="M685" i="4"/>
  <c r="L685" i="4"/>
  <c r="N684" i="4"/>
  <c r="M684" i="4"/>
  <c r="L684" i="4"/>
  <c r="N683" i="4"/>
  <c r="M683" i="4"/>
  <c r="L683" i="4"/>
  <c r="N682" i="4"/>
  <c r="M682" i="4"/>
  <c r="L682" i="4"/>
  <c r="N681" i="4"/>
  <c r="M681" i="4"/>
  <c r="L681" i="4"/>
  <c r="N680" i="4"/>
  <c r="M680" i="4"/>
  <c r="L680" i="4"/>
  <c r="N679" i="4"/>
  <c r="M679" i="4"/>
  <c r="L679" i="4"/>
  <c r="N678" i="4"/>
  <c r="M678" i="4"/>
  <c r="L678" i="4"/>
  <c r="N677" i="4"/>
  <c r="M677" i="4"/>
  <c r="L677" i="4"/>
  <c r="N676" i="4"/>
  <c r="M676" i="4"/>
  <c r="L676" i="4"/>
  <c r="N675" i="4"/>
  <c r="M675" i="4"/>
  <c r="L675" i="4"/>
  <c r="N674" i="4"/>
  <c r="M674" i="4"/>
  <c r="L674" i="4"/>
  <c r="N673" i="4"/>
  <c r="M673" i="4"/>
  <c r="L673" i="4"/>
  <c r="N672" i="4"/>
  <c r="M672" i="4"/>
  <c r="L672" i="4"/>
  <c r="N671" i="4"/>
  <c r="M671" i="4"/>
  <c r="L671" i="4"/>
  <c r="N670" i="4"/>
  <c r="M670" i="4"/>
  <c r="L670" i="4"/>
  <c r="N669" i="4"/>
  <c r="M669" i="4"/>
  <c r="L669" i="4"/>
  <c r="N668" i="4"/>
  <c r="M668" i="4"/>
  <c r="L668" i="4"/>
  <c r="N667" i="4"/>
  <c r="M667" i="4"/>
  <c r="L667" i="4"/>
  <c r="N666" i="4"/>
  <c r="M666" i="4"/>
  <c r="L666" i="4"/>
  <c r="N665" i="4"/>
  <c r="M665" i="4"/>
  <c r="L665" i="4"/>
  <c r="N664" i="4"/>
  <c r="M664" i="4"/>
  <c r="L664" i="4"/>
  <c r="N663" i="4"/>
  <c r="M663" i="4"/>
  <c r="L663" i="4"/>
  <c r="N662" i="4"/>
  <c r="M662" i="4"/>
  <c r="L662" i="4"/>
  <c r="N661" i="4"/>
  <c r="M661" i="4"/>
  <c r="L661" i="4"/>
  <c r="N660" i="4"/>
  <c r="M660" i="4"/>
  <c r="L660" i="4"/>
  <c r="N659" i="4"/>
  <c r="M659" i="4"/>
  <c r="L659" i="4"/>
  <c r="N658" i="4"/>
  <c r="M658" i="4"/>
  <c r="L658" i="4"/>
  <c r="N657" i="4"/>
  <c r="M657" i="4"/>
  <c r="L657" i="4"/>
  <c r="N656" i="4"/>
  <c r="M656" i="4"/>
  <c r="L656" i="4"/>
  <c r="N655" i="4"/>
  <c r="M655" i="4"/>
  <c r="L655" i="4"/>
  <c r="N654" i="4"/>
  <c r="M654" i="4"/>
  <c r="L654" i="4"/>
  <c r="N653" i="4"/>
  <c r="M653" i="4"/>
  <c r="L653" i="4"/>
  <c r="N652" i="4"/>
  <c r="M652" i="4"/>
  <c r="L652" i="4"/>
  <c r="N651" i="4"/>
  <c r="M651" i="4"/>
  <c r="L651" i="4"/>
  <c r="N650" i="4"/>
  <c r="M650" i="4"/>
  <c r="L650" i="4"/>
  <c r="N649" i="4"/>
  <c r="M649" i="4"/>
  <c r="L649" i="4"/>
  <c r="N648" i="4"/>
  <c r="M648" i="4"/>
  <c r="L648" i="4"/>
  <c r="N647" i="4"/>
  <c r="M647" i="4"/>
  <c r="L647" i="4"/>
  <c r="N646" i="4"/>
  <c r="M646" i="4"/>
  <c r="L646" i="4"/>
  <c r="N645" i="4"/>
  <c r="M645" i="4"/>
  <c r="L645" i="4"/>
  <c r="N644" i="4"/>
  <c r="M644" i="4"/>
  <c r="L644" i="4"/>
  <c r="N643" i="4"/>
  <c r="M643" i="4"/>
  <c r="L643" i="4"/>
  <c r="N642" i="4"/>
  <c r="M642" i="4"/>
  <c r="L642" i="4"/>
  <c r="N641" i="4"/>
  <c r="M641" i="4"/>
  <c r="L641" i="4"/>
  <c r="N640" i="4"/>
  <c r="M640" i="4"/>
  <c r="L640" i="4"/>
  <c r="N639" i="4"/>
  <c r="M639" i="4"/>
  <c r="L639" i="4"/>
  <c r="N638" i="4"/>
  <c r="M638" i="4"/>
  <c r="L638" i="4"/>
  <c r="N637" i="4"/>
  <c r="M637" i="4"/>
  <c r="L637" i="4"/>
  <c r="N636" i="4"/>
  <c r="M636" i="4"/>
  <c r="L636" i="4"/>
  <c r="N635" i="4"/>
  <c r="M635" i="4"/>
  <c r="L635" i="4"/>
  <c r="N634" i="4"/>
  <c r="M634" i="4"/>
  <c r="L634" i="4"/>
  <c r="N633" i="4"/>
  <c r="M633" i="4"/>
  <c r="L633" i="4"/>
  <c r="N632" i="4"/>
  <c r="M632" i="4"/>
  <c r="L632" i="4"/>
  <c r="N631" i="4"/>
  <c r="M631" i="4"/>
  <c r="L631" i="4"/>
  <c r="N630" i="4"/>
  <c r="M630" i="4"/>
  <c r="L630" i="4"/>
  <c r="N629" i="4"/>
  <c r="M629" i="4"/>
  <c r="L629" i="4"/>
  <c r="N628" i="4"/>
  <c r="M628" i="4"/>
  <c r="L628" i="4"/>
  <c r="N627" i="4"/>
  <c r="M627" i="4"/>
  <c r="L627" i="4"/>
  <c r="N626" i="4"/>
  <c r="M626" i="4"/>
  <c r="L626" i="4"/>
  <c r="N625" i="4"/>
  <c r="M625" i="4"/>
  <c r="L625" i="4"/>
  <c r="N624" i="4"/>
  <c r="M624" i="4"/>
  <c r="L624" i="4"/>
  <c r="N623" i="4"/>
  <c r="M623" i="4"/>
  <c r="L623" i="4"/>
  <c r="N622" i="4"/>
  <c r="M622" i="4"/>
  <c r="L622" i="4"/>
  <c r="N621" i="4"/>
  <c r="M621" i="4"/>
  <c r="L621" i="4"/>
  <c r="N620" i="4"/>
  <c r="M620" i="4"/>
  <c r="L620" i="4"/>
  <c r="N619" i="4"/>
  <c r="M619" i="4"/>
  <c r="L619" i="4"/>
  <c r="N618" i="4"/>
  <c r="M618" i="4"/>
  <c r="L618" i="4"/>
  <c r="N617" i="4"/>
  <c r="M617" i="4"/>
  <c r="L617" i="4"/>
  <c r="N616" i="4"/>
  <c r="M616" i="4"/>
  <c r="L616" i="4"/>
  <c r="N615" i="4"/>
  <c r="M615" i="4"/>
  <c r="L615" i="4"/>
  <c r="N614" i="4"/>
  <c r="M614" i="4"/>
  <c r="L614" i="4"/>
  <c r="N613" i="4"/>
  <c r="M613" i="4"/>
  <c r="L613" i="4"/>
  <c r="N612" i="4"/>
  <c r="M612" i="4"/>
  <c r="L612" i="4"/>
  <c r="N611" i="4"/>
  <c r="M611" i="4"/>
  <c r="L611" i="4"/>
  <c r="N610" i="4"/>
  <c r="M610" i="4"/>
  <c r="L610" i="4"/>
  <c r="N609" i="4"/>
  <c r="M609" i="4"/>
  <c r="L609" i="4"/>
  <c r="N608" i="4"/>
  <c r="M608" i="4"/>
  <c r="L608" i="4"/>
  <c r="N607" i="4"/>
  <c r="M607" i="4"/>
  <c r="L607" i="4"/>
  <c r="N606" i="4"/>
  <c r="M606" i="4"/>
  <c r="L606" i="4"/>
  <c r="N605" i="4"/>
  <c r="M605" i="4"/>
  <c r="L605" i="4"/>
  <c r="N604" i="4"/>
  <c r="M604" i="4"/>
  <c r="L604" i="4"/>
  <c r="N603" i="4"/>
  <c r="M603" i="4"/>
  <c r="L603" i="4"/>
  <c r="N602" i="4"/>
  <c r="M602" i="4"/>
  <c r="L602" i="4"/>
  <c r="N601" i="4"/>
  <c r="M601" i="4"/>
  <c r="L601" i="4"/>
  <c r="N600" i="4"/>
  <c r="M600" i="4"/>
  <c r="L600" i="4"/>
  <c r="N599" i="4"/>
  <c r="M599" i="4"/>
  <c r="L599" i="4"/>
  <c r="N598" i="4"/>
  <c r="M598" i="4"/>
  <c r="L598" i="4"/>
  <c r="N597" i="4"/>
  <c r="M597" i="4"/>
  <c r="L597" i="4"/>
  <c r="N596" i="4"/>
  <c r="M596" i="4"/>
  <c r="L596" i="4"/>
  <c r="N595" i="4"/>
  <c r="M595" i="4"/>
  <c r="L595" i="4"/>
  <c r="N594" i="4"/>
  <c r="M594" i="4"/>
  <c r="L594" i="4"/>
  <c r="N593" i="4"/>
  <c r="M593" i="4"/>
  <c r="L593" i="4"/>
  <c r="N592" i="4"/>
  <c r="M592" i="4"/>
  <c r="L592" i="4"/>
  <c r="N591" i="4"/>
  <c r="M591" i="4"/>
  <c r="L591" i="4"/>
  <c r="N590" i="4"/>
  <c r="M590" i="4"/>
  <c r="L590" i="4"/>
  <c r="N589" i="4"/>
  <c r="M589" i="4"/>
  <c r="L589" i="4"/>
  <c r="N588" i="4"/>
  <c r="M588" i="4"/>
  <c r="L588" i="4"/>
  <c r="N587" i="4"/>
  <c r="M587" i="4"/>
  <c r="L587" i="4"/>
  <c r="N586" i="4"/>
  <c r="M586" i="4"/>
  <c r="L586" i="4"/>
  <c r="N585" i="4"/>
  <c r="M585" i="4"/>
  <c r="L585" i="4"/>
  <c r="N584" i="4"/>
  <c r="M584" i="4"/>
  <c r="L584" i="4"/>
  <c r="N583" i="4"/>
  <c r="M583" i="4"/>
  <c r="L583" i="4"/>
  <c r="N582" i="4"/>
  <c r="M582" i="4"/>
  <c r="L582" i="4"/>
  <c r="N581" i="4"/>
  <c r="M581" i="4"/>
  <c r="L581" i="4"/>
  <c r="N580" i="4"/>
  <c r="M580" i="4"/>
  <c r="L580" i="4"/>
  <c r="N579" i="4"/>
  <c r="M579" i="4"/>
  <c r="L579" i="4"/>
  <c r="N578" i="4"/>
  <c r="M578" i="4"/>
  <c r="L578" i="4"/>
  <c r="N577" i="4"/>
  <c r="M577" i="4"/>
  <c r="L577" i="4"/>
  <c r="N576" i="4"/>
  <c r="M576" i="4"/>
  <c r="L576" i="4"/>
  <c r="N575" i="4"/>
  <c r="M575" i="4"/>
  <c r="L575" i="4"/>
  <c r="N574" i="4"/>
  <c r="M574" i="4"/>
  <c r="L574" i="4"/>
  <c r="N573" i="4"/>
  <c r="M573" i="4"/>
  <c r="L573" i="4"/>
  <c r="N572" i="4"/>
  <c r="M572" i="4"/>
  <c r="L572" i="4"/>
  <c r="N571" i="4"/>
  <c r="M571" i="4"/>
  <c r="L571" i="4"/>
  <c r="N570" i="4"/>
  <c r="M570" i="4"/>
  <c r="L570" i="4"/>
  <c r="N569" i="4"/>
  <c r="M569" i="4"/>
  <c r="L569" i="4"/>
  <c r="N568" i="4"/>
  <c r="M568" i="4"/>
  <c r="L568" i="4"/>
  <c r="N567" i="4"/>
  <c r="M567" i="4"/>
  <c r="L567" i="4"/>
  <c r="N566" i="4"/>
  <c r="M566" i="4"/>
  <c r="L566" i="4"/>
  <c r="N565" i="4"/>
  <c r="M565" i="4"/>
  <c r="L565" i="4"/>
  <c r="N564" i="4"/>
  <c r="M564" i="4"/>
  <c r="L564" i="4"/>
  <c r="N563" i="4"/>
  <c r="M563" i="4"/>
  <c r="L563" i="4"/>
  <c r="N562" i="4"/>
  <c r="M562" i="4"/>
  <c r="L562" i="4"/>
  <c r="N561" i="4"/>
  <c r="M561" i="4"/>
  <c r="L561" i="4"/>
  <c r="N560" i="4"/>
  <c r="M560" i="4"/>
  <c r="L560" i="4"/>
  <c r="N559" i="4"/>
  <c r="M559" i="4"/>
  <c r="L559" i="4"/>
  <c r="N558" i="4"/>
  <c r="M558" i="4"/>
  <c r="L558" i="4"/>
  <c r="N557" i="4"/>
  <c r="M557" i="4"/>
  <c r="L557" i="4"/>
  <c r="N556" i="4"/>
  <c r="M556" i="4"/>
  <c r="L556" i="4"/>
  <c r="N555" i="4"/>
  <c r="M555" i="4"/>
  <c r="L555" i="4"/>
  <c r="N554" i="4"/>
  <c r="M554" i="4"/>
  <c r="L554" i="4"/>
  <c r="N553" i="4"/>
  <c r="M553" i="4"/>
  <c r="L553" i="4"/>
  <c r="N552" i="4"/>
  <c r="M552" i="4"/>
  <c r="L552" i="4"/>
  <c r="N551" i="4"/>
  <c r="M551" i="4"/>
  <c r="L551" i="4"/>
  <c r="N550" i="4"/>
  <c r="M550" i="4"/>
  <c r="L550" i="4"/>
  <c r="N549" i="4"/>
  <c r="M549" i="4"/>
  <c r="L549" i="4"/>
  <c r="N548" i="4"/>
  <c r="M548" i="4"/>
  <c r="L548" i="4"/>
  <c r="N547" i="4"/>
  <c r="M547" i="4"/>
  <c r="L547" i="4"/>
  <c r="N546" i="4"/>
  <c r="M546" i="4"/>
  <c r="L546" i="4"/>
  <c r="N545" i="4"/>
  <c r="M545" i="4"/>
  <c r="L545" i="4"/>
  <c r="N544" i="4"/>
  <c r="M544" i="4"/>
  <c r="L544" i="4"/>
  <c r="N543" i="4"/>
  <c r="M543" i="4"/>
  <c r="L543" i="4"/>
  <c r="N542" i="4"/>
  <c r="M542" i="4"/>
  <c r="L542" i="4"/>
  <c r="N541" i="4"/>
  <c r="M541" i="4"/>
  <c r="L541" i="4"/>
  <c r="N540" i="4"/>
  <c r="M540" i="4"/>
  <c r="L540" i="4"/>
  <c r="N539" i="4"/>
  <c r="M539" i="4"/>
  <c r="L539" i="4"/>
  <c r="N538" i="4"/>
  <c r="M538" i="4"/>
  <c r="L538" i="4"/>
  <c r="N537" i="4"/>
  <c r="M537" i="4"/>
  <c r="L537" i="4"/>
  <c r="N536" i="4"/>
  <c r="M536" i="4"/>
  <c r="L536" i="4"/>
  <c r="N535" i="4"/>
  <c r="M535" i="4"/>
  <c r="L535" i="4"/>
  <c r="N534" i="4"/>
  <c r="M534" i="4"/>
  <c r="L534" i="4"/>
  <c r="N533" i="4"/>
  <c r="M533" i="4"/>
  <c r="L533" i="4"/>
  <c r="N532" i="4"/>
  <c r="M532" i="4"/>
  <c r="L532" i="4"/>
  <c r="N531" i="4"/>
  <c r="M531" i="4"/>
  <c r="L531" i="4"/>
  <c r="N530" i="4"/>
  <c r="M530" i="4"/>
  <c r="L530" i="4"/>
  <c r="N529" i="4"/>
  <c r="M529" i="4"/>
  <c r="L529" i="4"/>
  <c r="N528" i="4"/>
  <c r="M528" i="4"/>
  <c r="L528" i="4"/>
  <c r="N527" i="4"/>
  <c r="M527" i="4"/>
  <c r="L527" i="4"/>
  <c r="N526" i="4"/>
  <c r="M526" i="4"/>
  <c r="L526" i="4"/>
  <c r="N525" i="4"/>
  <c r="M525" i="4"/>
  <c r="L525" i="4"/>
  <c r="N524" i="4"/>
  <c r="M524" i="4"/>
  <c r="L524" i="4"/>
  <c r="N523" i="4"/>
  <c r="M523" i="4"/>
  <c r="L523" i="4"/>
  <c r="N522" i="4"/>
  <c r="M522" i="4"/>
  <c r="L522" i="4"/>
  <c r="N521" i="4"/>
  <c r="M521" i="4"/>
  <c r="L521" i="4"/>
  <c r="N520" i="4"/>
  <c r="M520" i="4"/>
  <c r="L520" i="4"/>
  <c r="N519" i="4"/>
  <c r="M519" i="4"/>
  <c r="L519" i="4"/>
  <c r="N518" i="4"/>
  <c r="M518" i="4"/>
  <c r="L518" i="4"/>
  <c r="N517" i="4"/>
  <c r="M517" i="4"/>
  <c r="L517" i="4"/>
  <c r="N516" i="4"/>
  <c r="M516" i="4"/>
  <c r="L516" i="4"/>
  <c r="N515" i="4"/>
  <c r="M515" i="4"/>
  <c r="L515" i="4"/>
  <c r="N514" i="4"/>
  <c r="M514" i="4"/>
  <c r="L514" i="4"/>
  <c r="N513" i="4"/>
  <c r="M513" i="4"/>
  <c r="L513" i="4"/>
  <c r="N512" i="4"/>
  <c r="M512" i="4"/>
  <c r="L512" i="4"/>
  <c r="N511" i="4"/>
  <c r="M511" i="4"/>
  <c r="L511" i="4"/>
  <c r="N510" i="4"/>
  <c r="M510" i="4"/>
  <c r="L510" i="4"/>
  <c r="N509" i="4"/>
  <c r="M509" i="4"/>
  <c r="L509" i="4"/>
  <c r="N508" i="4"/>
  <c r="M508" i="4"/>
  <c r="L508" i="4"/>
  <c r="N507" i="4"/>
  <c r="M507" i="4"/>
  <c r="L507" i="4"/>
  <c r="N506" i="4"/>
  <c r="M506" i="4"/>
  <c r="L506" i="4"/>
  <c r="N505" i="4"/>
  <c r="M505" i="4"/>
  <c r="L505" i="4"/>
  <c r="N504" i="4"/>
  <c r="M504" i="4"/>
  <c r="L504" i="4"/>
  <c r="N503" i="4"/>
  <c r="M503" i="4"/>
  <c r="L503" i="4"/>
  <c r="N502" i="4"/>
  <c r="M502" i="4"/>
  <c r="L502" i="4"/>
  <c r="N501" i="4"/>
  <c r="M501" i="4"/>
  <c r="L501" i="4"/>
  <c r="N500" i="4"/>
  <c r="M500" i="4"/>
  <c r="L500" i="4"/>
  <c r="N499" i="4"/>
  <c r="M499" i="4"/>
  <c r="L499" i="4"/>
  <c r="N498" i="4"/>
  <c r="M498" i="4"/>
  <c r="L498" i="4"/>
  <c r="N497" i="4"/>
  <c r="M497" i="4"/>
  <c r="L497" i="4"/>
  <c r="N496" i="4"/>
  <c r="M496" i="4"/>
  <c r="L496" i="4"/>
  <c r="N495" i="4"/>
  <c r="M495" i="4"/>
  <c r="L495" i="4"/>
  <c r="N494" i="4"/>
  <c r="M494" i="4"/>
  <c r="L494" i="4"/>
  <c r="N493" i="4"/>
  <c r="M493" i="4"/>
  <c r="L493" i="4"/>
  <c r="N492" i="4"/>
  <c r="M492" i="4"/>
  <c r="L492" i="4"/>
  <c r="N491" i="4"/>
  <c r="M491" i="4"/>
  <c r="L491" i="4"/>
  <c r="N490" i="4"/>
  <c r="M490" i="4"/>
  <c r="L490" i="4"/>
  <c r="N489" i="4"/>
  <c r="M489" i="4"/>
  <c r="L489" i="4"/>
  <c r="N488" i="4"/>
  <c r="M488" i="4"/>
  <c r="L488" i="4"/>
  <c r="N487" i="4"/>
  <c r="M487" i="4"/>
  <c r="L487" i="4"/>
  <c r="N486" i="4"/>
  <c r="M486" i="4"/>
  <c r="L486" i="4"/>
  <c r="N485" i="4"/>
  <c r="M485" i="4"/>
  <c r="L485" i="4"/>
  <c r="N484" i="4"/>
  <c r="M484" i="4"/>
  <c r="L484" i="4"/>
  <c r="N483" i="4"/>
  <c r="M483" i="4"/>
  <c r="L483" i="4"/>
  <c r="N482" i="4"/>
  <c r="M482" i="4"/>
  <c r="L482" i="4"/>
  <c r="N481" i="4"/>
  <c r="M481" i="4"/>
  <c r="L481" i="4"/>
  <c r="N480" i="4"/>
  <c r="M480" i="4"/>
  <c r="L480" i="4"/>
  <c r="N479" i="4"/>
  <c r="M479" i="4"/>
  <c r="L479" i="4"/>
  <c r="N478" i="4"/>
  <c r="M478" i="4"/>
  <c r="L478" i="4"/>
  <c r="N477" i="4"/>
  <c r="M477" i="4"/>
  <c r="L477" i="4"/>
  <c r="N476" i="4"/>
  <c r="M476" i="4"/>
  <c r="L476" i="4"/>
  <c r="N475" i="4"/>
  <c r="M475" i="4"/>
  <c r="L475" i="4"/>
  <c r="N474" i="4"/>
  <c r="M474" i="4"/>
  <c r="L474" i="4"/>
  <c r="N473" i="4"/>
  <c r="M473" i="4"/>
  <c r="L473" i="4"/>
  <c r="N472" i="4"/>
  <c r="M472" i="4"/>
  <c r="L472" i="4"/>
  <c r="N471" i="4"/>
  <c r="M471" i="4"/>
  <c r="L471" i="4"/>
  <c r="N470" i="4"/>
  <c r="M470" i="4"/>
  <c r="L470" i="4"/>
  <c r="N469" i="4"/>
  <c r="M469" i="4"/>
  <c r="L469" i="4"/>
  <c r="N468" i="4"/>
  <c r="M468" i="4"/>
  <c r="L468" i="4"/>
  <c r="N467" i="4"/>
  <c r="M467" i="4"/>
  <c r="L467" i="4"/>
  <c r="N466" i="4"/>
  <c r="M466" i="4"/>
  <c r="L466" i="4"/>
  <c r="N465" i="4"/>
  <c r="M465" i="4"/>
  <c r="L465" i="4"/>
  <c r="N464" i="4"/>
  <c r="M464" i="4"/>
  <c r="L464" i="4"/>
  <c r="N463" i="4"/>
  <c r="M463" i="4"/>
  <c r="L463" i="4"/>
  <c r="N462" i="4"/>
  <c r="M462" i="4"/>
  <c r="L462" i="4"/>
  <c r="N461" i="4"/>
  <c r="M461" i="4"/>
  <c r="L461" i="4"/>
  <c r="N460" i="4"/>
  <c r="M460" i="4"/>
  <c r="L460" i="4"/>
  <c r="N459" i="4"/>
  <c r="M459" i="4"/>
  <c r="L459" i="4"/>
  <c r="N458" i="4"/>
  <c r="M458" i="4"/>
  <c r="L458" i="4"/>
  <c r="N457" i="4"/>
  <c r="M457" i="4"/>
  <c r="L457" i="4"/>
  <c r="N456" i="4"/>
  <c r="M456" i="4"/>
  <c r="L456" i="4"/>
  <c r="N455" i="4"/>
  <c r="M455" i="4"/>
  <c r="L455" i="4"/>
  <c r="N454" i="4"/>
  <c r="M454" i="4"/>
  <c r="L454" i="4"/>
  <c r="N453" i="4"/>
  <c r="M453" i="4"/>
  <c r="L453" i="4"/>
  <c r="N452" i="4"/>
  <c r="M452" i="4"/>
  <c r="L452" i="4"/>
  <c r="N451" i="4"/>
  <c r="M451" i="4"/>
  <c r="L451" i="4"/>
  <c r="N450" i="4"/>
  <c r="M450" i="4"/>
  <c r="L450" i="4"/>
  <c r="N449" i="4"/>
  <c r="M449" i="4"/>
  <c r="L449" i="4"/>
  <c r="N448" i="4"/>
  <c r="M448" i="4"/>
  <c r="L448" i="4"/>
  <c r="N447" i="4"/>
  <c r="M447" i="4"/>
  <c r="L447" i="4"/>
  <c r="N446" i="4"/>
  <c r="M446" i="4"/>
  <c r="L446" i="4"/>
  <c r="N445" i="4"/>
  <c r="M445" i="4"/>
  <c r="L445" i="4"/>
  <c r="N444" i="4"/>
  <c r="M444" i="4"/>
  <c r="L444" i="4"/>
  <c r="N443" i="4"/>
  <c r="M443" i="4"/>
  <c r="L443" i="4"/>
  <c r="N442" i="4"/>
  <c r="M442" i="4"/>
  <c r="L442" i="4"/>
  <c r="N441" i="4"/>
  <c r="M441" i="4"/>
  <c r="L441" i="4"/>
  <c r="N440" i="4"/>
  <c r="M440" i="4"/>
  <c r="L440" i="4"/>
  <c r="N439" i="4"/>
  <c r="M439" i="4"/>
  <c r="L439" i="4"/>
  <c r="N438" i="4"/>
  <c r="M438" i="4"/>
  <c r="L438" i="4"/>
  <c r="N437" i="4"/>
  <c r="M437" i="4"/>
  <c r="L437" i="4"/>
  <c r="N436" i="4"/>
  <c r="M436" i="4"/>
  <c r="L436" i="4"/>
  <c r="N435" i="4"/>
  <c r="M435" i="4"/>
  <c r="L435" i="4"/>
  <c r="N434" i="4"/>
  <c r="M434" i="4"/>
  <c r="L434" i="4"/>
  <c r="N433" i="4"/>
  <c r="M433" i="4"/>
  <c r="L433" i="4"/>
  <c r="N432" i="4"/>
  <c r="M432" i="4"/>
  <c r="L432" i="4"/>
  <c r="N431" i="4"/>
  <c r="M431" i="4"/>
  <c r="L431" i="4"/>
  <c r="N430" i="4"/>
  <c r="M430" i="4"/>
  <c r="L430" i="4"/>
  <c r="N429" i="4"/>
  <c r="M429" i="4"/>
  <c r="L429" i="4"/>
  <c r="N428" i="4"/>
  <c r="M428" i="4"/>
  <c r="L428" i="4"/>
  <c r="N427" i="4"/>
  <c r="M427" i="4"/>
  <c r="L427" i="4"/>
  <c r="N426" i="4"/>
  <c r="M426" i="4"/>
  <c r="L426" i="4"/>
  <c r="N425" i="4"/>
  <c r="M425" i="4"/>
  <c r="L425" i="4"/>
  <c r="N424" i="4"/>
  <c r="M424" i="4"/>
  <c r="L424" i="4"/>
  <c r="N423" i="4"/>
  <c r="M423" i="4"/>
  <c r="L423" i="4"/>
  <c r="N422" i="4"/>
  <c r="M422" i="4"/>
  <c r="L422" i="4"/>
  <c r="N421" i="4"/>
  <c r="M421" i="4"/>
  <c r="L421" i="4"/>
  <c r="N420" i="4"/>
  <c r="M420" i="4"/>
  <c r="L420" i="4"/>
  <c r="N419" i="4"/>
  <c r="M419" i="4"/>
  <c r="L419" i="4"/>
  <c r="N418" i="4"/>
  <c r="M418" i="4"/>
  <c r="L418" i="4"/>
  <c r="N417" i="4"/>
  <c r="M417" i="4"/>
  <c r="L417" i="4"/>
  <c r="N416" i="4"/>
  <c r="M416" i="4"/>
  <c r="L416" i="4"/>
  <c r="N415" i="4"/>
  <c r="M415" i="4"/>
  <c r="L415" i="4"/>
  <c r="N414" i="4"/>
  <c r="M414" i="4"/>
  <c r="L414" i="4"/>
  <c r="N413" i="4"/>
  <c r="M413" i="4"/>
  <c r="L413" i="4"/>
  <c r="N412" i="4"/>
  <c r="M412" i="4"/>
  <c r="L412" i="4"/>
  <c r="N411" i="4"/>
  <c r="M411" i="4"/>
  <c r="L411" i="4"/>
  <c r="N410" i="4"/>
  <c r="M410" i="4"/>
  <c r="L410" i="4"/>
  <c r="N409" i="4"/>
  <c r="M409" i="4"/>
  <c r="L409" i="4"/>
  <c r="N408" i="4"/>
  <c r="M408" i="4"/>
  <c r="L408" i="4"/>
  <c r="N407" i="4"/>
  <c r="M407" i="4"/>
  <c r="L407" i="4"/>
  <c r="N406" i="4"/>
  <c r="M406" i="4"/>
  <c r="L406" i="4"/>
  <c r="N405" i="4"/>
  <c r="M405" i="4"/>
  <c r="L405" i="4"/>
  <c r="N404" i="4"/>
  <c r="M404" i="4"/>
  <c r="L404" i="4"/>
  <c r="N403" i="4"/>
  <c r="M403" i="4"/>
  <c r="L403" i="4"/>
  <c r="N402" i="4"/>
  <c r="M402" i="4"/>
  <c r="L402" i="4"/>
  <c r="N401" i="4"/>
  <c r="M401" i="4"/>
  <c r="L401" i="4"/>
  <c r="N400" i="4"/>
  <c r="M400" i="4"/>
  <c r="L400" i="4"/>
  <c r="N399" i="4"/>
  <c r="M399" i="4"/>
  <c r="L399" i="4"/>
  <c r="N398" i="4"/>
  <c r="M398" i="4"/>
  <c r="L398" i="4"/>
  <c r="N397" i="4"/>
  <c r="M397" i="4"/>
  <c r="L397" i="4"/>
  <c r="N396" i="4"/>
  <c r="M396" i="4"/>
  <c r="L396" i="4"/>
  <c r="N395" i="4"/>
  <c r="M395" i="4"/>
  <c r="L395" i="4"/>
  <c r="N394" i="4"/>
  <c r="M394" i="4"/>
  <c r="L394" i="4"/>
  <c r="N393" i="4"/>
  <c r="M393" i="4"/>
  <c r="L393" i="4"/>
  <c r="N392" i="4"/>
  <c r="M392" i="4"/>
  <c r="L392" i="4"/>
  <c r="N391" i="4"/>
  <c r="M391" i="4"/>
  <c r="L391" i="4"/>
  <c r="N390" i="4"/>
  <c r="M390" i="4"/>
  <c r="L390" i="4"/>
  <c r="N389" i="4"/>
  <c r="M389" i="4"/>
  <c r="L389" i="4"/>
  <c r="N388" i="4"/>
  <c r="M388" i="4"/>
  <c r="L388" i="4"/>
  <c r="N387" i="4"/>
  <c r="M387" i="4"/>
  <c r="L387" i="4"/>
  <c r="N386" i="4"/>
  <c r="M386" i="4"/>
  <c r="L386" i="4"/>
  <c r="N385" i="4"/>
  <c r="M385" i="4"/>
  <c r="L385" i="4"/>
  <c r="N384" i="4"/>
  <c r="M384" i="4"/>
  <c r="L384" i="4"/>
  <c r="N383" i="4"/>
  <c r="M383" i="4"/>
  <c r="L383" i="4"/>
  <c r="N382" i="4"/>
  <c r="M382" i="4"/>
  <c r="L382" i="4"/>
  <c r="N381" i="4"/>
  <c r="M381" i="4"/>
  <c r="L381" i="4"/>
  <c r="N380" i="4"/>
  <c r="M380" i="4"/>
  <c r="L380" i="4"/>
  <c r="N379" i="4"/>
  <c r="M379" i="4"/>
  <c r="L379" i="4"/>
  <c r="N378" i="4"/>
  <c r="M378" i="4"/>
  <c r="L378" i="4"/>
  <c r="N377" i="4"/>
  <c r="M377" i="4"/>
  <c r="L377" i="4"/>
  <c r="N376" i="4"/>
  <c r="M376" i="4"/>
  <c r="L376" i="4"/>
  <c r="N375" i="4"/>
  <c r="M375" i="4"/>
  <c r="L375" i="4"/>
  <c r="N374" i="4"/>
  <c r="M374" i="4"/>
  <c r="L374" i="4"/>
  <c r="N373" i="4"/>
  <c r="M373" i="4"/>
  <c r="L373" i="4"/>
  <c r="N372" i="4"/>
  <c r="M372" i="4"/>
  <c r="L372" i="4"/>
  <c r="N371" i="4"/>
  <c r="M371" i="4"/>
  <c r="L371" i="4"/>
  <c r="N370" i="4"/>
  <c r="M370" i="4"/>
  <c r="L370" i="4"/>
  <c r="N369" i="4"/>
  <c r="M369" i="4"/>
  <c r="L369" i="4"/>
  <c r="N368" i="4"/>
  <c r="M368" i="4"/>
  <c r="L368" i="4"/>
  <c r="N367" i="4"/>
  <c r="M367" i="4"/>
  <c r="L367" i="4"/>
  <c r="N366" i="4"/>
  <c r="M366" i="4"/>
  <c r="L366" i="4"/>
  <c r="N365" i="4"/>
  <c r="M365" i="4"/>
  <c r="L365" i="4"/>
  <c r="N364" i="4"/>
  <c r="M364" i="4"/>
  <c r="L364" i="4"/>
  <c r="N363" i="4"/>
  <c r="M363" i="4"/>
  <c r="L363" i="4"/>
  <c r="N362" i="4"/>
  <c r="M362" i="4"/>
  <c r="L362" i="4"/>
  <c r="N361" i="4"/>
  <c r="M361" i="4"/>
  <c r="L361" i="4"/>
  <c r="N360" i="4"/>
  <c r="M360" i="4"/>
  <c r="L360" i="4"/>
  <c r="N359" i="4"/>
  <c r="M359" i="4"/>
  <c r="L359" i="4"/>
  <c r="N358" i="4"/>
  <c r="M358" i="4"/>
  <c r="L358" i="4"/>
  <c r="N357" i="4"/>
  <c r="M357" i="4"/>
  <c r="L357" i="4"/>
  <c r="N356" i="4"/>
  <c r="M356" i="4"/>
  <c r="L356" i="4"/>
  <c r="N355" i="4"/>
  <c r="M355" i="4"/>
  <c r="L355" i="4"/>
  <c r="N354" i="4"/>
  <c r="M354" i="4"/>
  <c r="L354" i="4"/>
  <c r="N353" i="4"/>
  <c r="M353" i="4"/>
  <c r="L353" i="4"/>
  <c r="N352" i="4"/>
  <c r="M352" i="4"/>
  <c r="L352" i="4"/>
  <c r="N351" i="4"/>
  <c r="M351" i="4"/>
  <c r="L351" i="4"/>
  <c r="N350" i="4"/>
  <c r="M350" i="4"/>
  <c r="L350" i="4"/>
  <c r="N349" i="4"/>
  <c r="M349" i="4"/>
  <c r="L349" i="4"/>
  <c r="N348" i="4"/>
  <c r="M348" i="4"/>
  <c r="L348" i="4"/>
  <c r="N347" i="4"/>
  <c r="M347" i="4"/>
  <c r="L347" i="4"/>
  <c r="N346" i="4"/>
  <c r="M346" i="4"/>
  <c r="L346" i="4"/>
  <c r="N345" i="4"/>
  <c r="M345" i="4"/>
  <c r="L345" i="4"/>
  <c r="N344" i="4"/>
  <c r="M344" i="4"/>
  <c r="L344" i="4"/>
  <c r="N343" i="4"/>
  <c r="M343" i="4"/>
  <c r="L343" i="4"/>
  <c r="N342" i="4"/>
  <c r="M342" i="4"/>
  <c r="L342" i="4"/>
  <c r="N341" i="4"/>
  <c r="M341" i="4"/>
  <c r="L341" i="4"/>
  <c r="N340" i="4"/>
  <c r="M340" i="4"/>
  <c r="L340" i="4"/>
  <c r="N339" i="4"/>
  <c r="M339" i="4"/>
  <c r="L339" i="4"/>
  <c r="N338" i="4"/>
  <c r="M338" i="4"/>
  <c r="L338" i="4"/>
  <c r="N337" i="4"/>
  <c r="M337" i="4"/>
  <c r="L337" i="4"/>
  <c r="N336" i="4"/>
  <c r="M336" i="4"/>
  <c r="L336" i="4"/>
  <c r="N335" i="4"/>
  <c r="M335" i="4"/>
  <c r="L335" i="4"/>
  <c r="N334" i="4"/>
  <c r="M334" i="4"/>
  <c r="L334" i="4"/>
  <c r="N333" i="4"/>
  <c r="M333" i="4"/>
  <c r="L333" i="4"/>
  <c r="N332" i="4"/>
  <c r="M332" i="4"/>
  <c r="L332" i="4"/>
  <c r="N331" i="4"/>
  <c r="M331" i="4"/>
  <c r="L331" i="4"/>
  <c r="N330" i="4"/>
  <c r="M330" i="4"/>
  <c r="L330" i="4"/>
  <c r="N329" i="4"/>
  <c r="M329" i="4"/>
  <c r="L329" i="4"/>
  <c r="N328" i="4"/>
  <c r="M328" i="4"/>
  <c r="L328" i="4"/>
  <c r="N327" i="4"/>
  <c r="M327" i="4"/>
  <c r="L327" i="4"/>
  <c r="N326" i="4"/>
  <c r="M326" i="4"/>
  <c r="L326" i="4"/>
  <c r="N325" i="4"/>
  <c r="M325" i="4"/>
  <c r="L325" i="4"/>
  <c r="N324" i="4"/>
  <c r="M324" i="4"/>
  <c r="L324" i="4"/>
  <c r="N323" i="4"/>
  <c r="M323" i="4"/>
  <c r="L323" i="4"/>
  <c r="N322" i="4"/>
  <c r="M322" i="4"/>
  <c r="L322" i="4"/>
  <c r="N321" i="4"/>
  <c r="M321" i="4"/>
  <c r="L321" i="4"/>
  <c r="N320" i="4"/>
  <c r="M320" i="4"/>
  <c r="L320" i="4"/>
  <c r="N319" i="4"/>
  <c r="M319" i="4"/>
  <c r="L319" i="4"/>
  <c r="N318" i="4"/>
  <c r="M318" i="4"/>
  <c r="L318" i="4"/>
  <c r="N317" i="4"/>
  <c r="M317" i="4"/>
  <c r="L317" i="4"/>
  <c r="N316" i="4"/>
  <c r="M316" i="4"/>
  <c r="L316" i="4"/>
  <c r="N315" i="4"/>
  <c r="M315" i="4"/>
  <c r="L315" i="4"/>
  <c r="N314" i="4"/>
  <c r="M314" i="4"/>
  <c r="L314" i="4"/>
  <c r="N313" i="4"/>
  <c r="M313" i="4"/>
  <c r="L313" i="4"/>
  <c r="N312" i="4"/>
  <c r="M312" i="4"/>
  <c r="L312" i="4"/>
  <c r="N311" i="4"/>
  <c r="M311" i="4"/>
  <c r="L311" i="4"/>
  <c r="N310" i="4"/>
  <c r="M310" i="4"/>
  <c r="L310" i="4"/>
  <c r="N309" i="4"/>
  <c r="M309" i="4"/>
  <c r="L309" i="4"/>
  <c r="N308" i="4"/>
  <c r="M308" i="4"/>
  <c r="L308" i="4"/>
  <c r="N307" i="4"/>
  <c r="M307" i="4"/>
  <c r="L307" i="4"/>
  <c r="N306" i="4"/>
  <c r="M306" i="4"/>
  <c r="L306" i="4"/>
  <c r="N305" i="4"/>
  <c r="M305" i="4"/>
  <c r="L305" i="4"/>
  <c r="N304" i="4"/>
  <c r="M304" i="4"/>
  <c r="L304" i="4"/>
  <c r="N303" i="4"/>
  <c r="M303" i="4"/>
  <c r="L303" i="4"/>
  <c r="N302" i="4"/>
  <c r="M302" i="4"/>
  <c r="L302" i="4"/>
  <c r="N301" i="4"/>
  <c r="M301" i="4"/>
  <c r="L301" i="4"/>
  <c r="N300" i="4"/>
  <c r="M300" i="4"/>
  <c r="L300" i="4"/>
  <c r="N299" i="4"/>
  <c r="M299" i="4"/>
  <c r="L299" i="4"/>
  <c r="N298" i="4"/>
  <c r="M298" i="4"/>
  <c r="L298" i="4"/>
  <c r="N297" i="4"/>
  <c r="M297" i="4"/>
  <c r="L297" i="4"/>
  <c r="N296" i="4"/>
  <c r="M296" i="4"/>
  <c r="L296" i="4"/>
  <c r="N295" i="4"/>
  <c r="M295" i="4"/>
  <c r="L295" i="4"/>
  <c r="N294" i="4"/>
  <c r="M294" i="4"/>
  <c r="L294" i="4"/>
  <c r="N293" i="4"/>
  <c r="M293" i="4"/>
  <c r="L293" i="4"/>
  <c r="N292" i="4"/>
  <c r="M292" i="4"/>
  <c r="L292" i="4"/>
  <c r="N291" i="4"/>
  <c r="M291" i="4"/>
  <c r="L291" i="4"/>
  <c r="N290" i="4"/>
  <c r="M290" i="4"/>
  <c r="L290" i="4"/>
  <c r="N289" i="4"/>
  <c r="M289" i="4"/>
  <c r="L289" i="4"/>
  <c r="N288" i="4"/>
  <c r="M288" i="4"/>
  <c r="L288" i="4"/>
  <c r="N287" i="4"/>
  <c r="M287" i="4"/>
  <c r="L287" i="4"/>
  <c r="N286" i="4"/>
  <c r="M286" i="4"/>
  <c r="L286" i="4"/>
  <c r="N285" i="4"/>
  <c r="M285" i="4"/>
  <c r="L285" i="4"/>
  <c r="N284" i="4"/>
  <c r="M284" i="4"/>
  <c r="L284" i="4"/>
  <c r="N283" i="4"/>
  <c r="M283" i="4"/>
  <c r="L283" i="4"/>
  <c r="N282" i="4"/>
  <c r="M282" i="4"/>
  <c r="L282" i="4"/>
  <c r="N281" i="4"/>
  <c r="M281" i="4"/>
  <c r="L281" i="4"/>
  <c r="N280" i="4"/>
  <c r="M280" i="4"/>
  <c r="L280" i="4"/>
  <c r="N279" i="4"/>
  <c r="M279" i="4"/>
  <c r="L279" i="4"/>
  <c r="N278" i="4"/>
  <c r="M278" i="4"/>
  <c r="L278" i="4"/>
  <c r="N277" i="4"/>
  <c r="M277" i="4"/>
  <c r="L277" i="4"/>
  <c r="N276" i="4"/>
  <c r="M276" i="4"/>
  <c r="L276" i="4"/>
  <c r="N275" i="4"/>
  <c r="M275" i="4"/>
  <c r="L275" i="4"/>
  <c r="N274" i="4"/>
  <c r="M274" i="4"/>
  <c r="L274" i="4"/>
  <c r="N273" i="4"/>
  <c r="M273" i="4"/>
  <c r="L273" i="4"/>
  <c r="N272" i="4"/>
  <c r="M272" i="4"/>
  <c r="L272" i="4"/>
  <c r="N271" i="4"/>
  <c r="M271" i="4"/>
  <c r="L271" i="4"/>
  <c r="N270" i="4"/>
  <c r="M270" i="4"/>
  <c r="L270" i="4"/>
  <c r="N269" i="4"/>
  <c r="M269" i="4"/>
  <c r="L269" i="4"/>
  <c r="N268" i="4"/>
  <c r="M268" i="4"/>
  <c r="L268" i="4"/>
  <c r="N267" i="4"/>
  <c r="M267" i="4"/>
  <c r="L267" i="4"/>
  <c r="N266" i="4"/>
  <c r="M266" i="4"/>
  <c r="L266" i="4"/>
  <c r="N265" i="4"/>
  <c r="M265" i="4"/>
  <c r="L265" i="4"/>
  <c r="N264" i="4"/>
  <c r="M264" i="4"/>
  <c r="L264" i="4"/>
  <c r="N263" i="4"/>
  <c r="M263" i="4"/>
  <c r="L263" i="4"/>
  <c r="N262" i="4"/>
  <c r="M262" i="4"/>
  <c r="L262" i="4"/>
  <c r="N261" i="4"/>
  <c r="M261" i="4"/>
  <c r="L261" i="4"/>
  <c r="N260" i="4"/>
  <c r="M260" i="4"/>
  <c r="L260" i="4"/>
  <c r="N259" i="4"/>
  <c r="M259" i="4"/>
  <c r="L259" i="4"/>
  <c r="N258" i="4"/>
  <c r="M258" i="4"/>
  <c r="L258" i="4"/>
  <c r="N257" i="4"/>
  <c r="M257" i="4"/>
  <c r="L257" i="4"/>
  <c r="N256" i="4"/>
  <c r="M256" i="4"/>
  <c r="L256" i="4"/>
  <c r="N255" i="4"/>
  <c r="M255" i="4"/>
  <c r="L255" i="4"/>
  <c r="N254" i="4"/>
  <c r="M254" i="4"/>
  <c r="L254" i="4"/>
  <c r="N253" i="4"/>
  <c r="M253" i="4"/>
  <c r="L253" i="4"/>
  <c r="N252" i="4"/>
  <c r="M252" i="4"/>
  <c r="L252" i="4"/>
  <c r="N251" i="4"/>
  <c r="M251" i="4"/>
  <c r="L251" i="4"/>
  <c r="N250" i="4"/>
  <c r="M250" i="4"/>
  <c r="L250" i="4"/>
  <c r="N249" i="4"/>
  <c r="M249" i="4"/>
  <c r="L249" i="4"/>
  <c r="N248" i="4"/>
  <c r="M248" i="4"/>
  <c r="L248" i="4"/>
  <c r="N247" i="4"/>
  <c r="M247" i="4"/>
  <c r="L247" i="4"/>
  <c r="N246" i="4"/>
  <c r="M246" i="4"/>
  <c r="L246" i="4"/>
  <c r="N245" i="4"/>
  <c r="M245" i="4"/>
  <c r="L245" i="4"/>
  <c r="N244" i="4"/>
  <c r="M244" i="4"/>
  <c r="L244" i="4"/>
  <c r="N243" i="4"/>
  <c r="M243" i="4"/>
  <c r="L243" i="4"/>
  <c r="N242" i="4"/>
  <c r="M242" i="4"/>
  <c r="L242" i="4"/>
  <c r="N241" i="4"/>
  <c r="M241" i="4"/>
  <c r="L241" i="4"/>
  <c r="N240" i="4"/>
  <c r="M240" i="4"/>
  <c r="L240" i="4"/>
  <c r="N239" i="4"/>
  <c r="M239" i="4"/>
  <c r="L239" i="4"/>
  <c r="N238" i="4"/>
  <c r="M238" i="4"/>
  <c r="L238" i="4"/>
  <c r="N237" i="4"/>
  <c r="M237" i="4"/>
  <c r="L237" i="4"/>
  <c r="N236" i="4"/>
  <c r="M236" i="4"/>
  <c r="L236" i="4"/>
  <c r="N235" i="4"/>
  <c r="M235" i="4"/>
  <c r="L235" i="4"/>
  <c r="N234" i="4"/>
  <c r="M234" i="4"/>
  <c r="L234" i="4"/>
  <c r="N233" i="4"/>
  <c r="M233" i="4"/>
  <c r="L233" i="4"/>
  <c r="N232" i="4"/>
  <c r="M232" i="4"/>
  <c r="L232" i="4"/>
  <c r="N231" i="4"/>
  <c r="M231" i="4"/>
  <c r="L231" i="4"/>
  <c r="N230" i="4"/>
  <c r="M230" i="4"/>
  <c r="L230" i="4"/>
  <c r="N229" i="4"/>
  <c r="M229" i="4"/>
  <c r="L229" i="4"/>
  <c r="N228" i="4"/>
  <c r="M228" i="4"/>
  <c r="L228" i="4"/>
  <c r="N227" i="4"/>
  <c r="M227" i="4"/>
  <c r="L227" i="4"/>
  <c r="N226" i="4"/>
  <c r="M226" i="4"/>
  <c r="L226" i="4"/>
  <c r="N225" i="4"/>
  <c r="M225" i="4"/>
  <c r="L225" i="4"/>
  <c r="N224" i="4"/>
  <c r="M224" i="4"/>
  <c r="L224" i="4"/>
  <c r="N223" i="4"/>
  <c r="M223" i="4"/>
  <c r="L223" i="4"/>
  <c r="N222" i="4"/>
  <c r="M222" i="4"/>
  <c r="L222" i="4"/>
  <c r="N221" i="4"/>
  <c r="M221" i="4"/>
  <c r="L221" i="4"/>
  <c r="N220" i="4"/>
  <c r="M220" i="4"/>
  <c r="L220" i="4"/>
  <c r="N219" i="4"/>
  <c r="M219" i="4"/>
  <c r="L219" i="4"/>
  <c r="N218" i="4"/>
  <c r="M218" i="4"/>
  <c r="L218" i="4"/>
  <c r="N217" i="4"/>
  <c r="M217" i="4"/>
  <c r="L217" i="4"/>
  <c r="N216" i="4"/>
  <c r="M216" i="4"/>
  <c r="L216" i="4"/>
  <c r="N215" i="4"/>
  <c r="M215" i="4"/>
  <c r="L215" i="4"/>
  <c r="N214" i="4"/>
  <c r="M214" i="4"/>
  <c r="L214" i="4"/>
  <c r="N213" i="4"/>
  <c r="M213" i="4"/>
  <c r="L213" i="4"/>
  <c r="N212" i="4"/>
  <c r="M212" i="4"/>
  <c r="L212" i="4"/>
  <c r="N211" i="4"/>
  <c r="M211" i="4"/>
  <c r="L211" i="4"/>
  <c r="N210" i="4"/>
  <c r="M210" i="4"/>
  <c r="L210" i="4"/>
  <c r="N209" i="4"/>
  <c r="M209" i="4"/>
  <c r="L209" i="4"/>
  <c r="N208" i="4"/>
  <c r="M208" i="4"/>
  <c r="L208" i="4"/>
  <c r="N207" i="4"/>
  <c r="M207" i="4"/>
  <c r="L207" i="4"/>
  <c r="N206" i="4"/>
  <c r="M206" i="4"/>
  <c r="L206" i="4"/>
  <c r="N205" i="4"/>
  <c r="M205" i="4"/>
  <c r="L205" i="4"/>
  <c r="N204" i="4"/>
  <c r="M204" i="4"/>
  <c r="L204" i="4"/>
  <c r="N203" i="4"/>
  <c r="M203" i="4"/>
  <c r="L203" i="4"/>
  <c r="N202" i="4"/>
  <c r="M202" i="4"/>
  <c r="L202" i="4"/>
  <c r="N201" i="4"/>
  <c r="M201" i="4"/>
  <c r="L201" i="4"/>
  <c r="N200" i="4"/>
  <c r="M200" i="4"/>
  <c r="L200" i="4"/>
  <c r="N199" i="4"/>
  <c r="M199" i="4"/>
  <c r="L199" i="4"/>
  <c r="N198" i="4"/>
  <c r="M198" i="4"/>
  <c r="L198" i="4"/>
  <c r="N197" i="4"/>
  <c r="M197" i="4"/>
  <c r="L197" i="4"/>
  <c r="N196" i="4"/>
  <c r="M196" i="4"/>
  <c r="L196" i="4"/>
  <c r="N195" i="4"/>
  <c r="M195" i="4"/>
  <c r="L195" i="4"/>
  <c r="N194" i="4"/>
  <c r="M194" i="4"/>
  <c r="L194" i="4"/>
  <c r="N193" i="4"/>
  <c r="M193" i="4"/>
  <c r="L193" i="4"/>
  <c r="N192" i="4"/>
  <c r="M192" i="4"/>
  <c r="L192" i="4"/>
  <c r="N191" i="4"/>
  <c r="M191" i="4"/>
  <c r="L191" i="4"/>
  <c r="N190" i="4"/>
  <c r="M190" i="4"/>
  <c r="L190" i="4"/>
  <c r="N189" i="4"/>
  <c r="M189" i="4"/>
  <c r="L189" i="4"/>
  <c r="N188" i="4"/>
  <c r="M188" i="4"/>
  <c r="L188" i="4"/>
  <c r="N187" i="4"/>
  <c r="M187" i="4"/>
  <c r="L187" i="4"/>
  <c r="N186" i="4"/>
  <c r="M186" i="4"/>
  <c r="L186" i="4"/>
  <c r="N185" i="4"/>
  <c r="M185" i="4"/>
  <c r="L185" i="4"/>
  <c r="N184" i="4"/>
  <c r="M184" i="4"/>
  <c r="L184" i="4"/>
  <c r="N183" i="4"/>
  <c r="M183" i="4"/>
  <c r="L183" i="4"/>
  <c r="N182" i="4"/>
  <c r="M182" i="4"/>
  <c r="L182" i="4"/>
  <c r="N181" i="4"/>
  <c r="M181" i="4"/>
  <c r="L181" i="4"/>
  <c r="N180" i="4"/>
  <c r="M180" i="4"/>
  <c r="L180" i="4"/>
  <c r="N179" i="4"/>
  <c r="M179" i="4"/>
  <c r="L179" i="4"/>
  <c r="N178" i="4"/>
  <c r="M178" i="4"/>
  <c r="L178" i="4"/>
  <c r="N177" i="4"/>
  <c r="M177" i="4"/>
  <c r="L177" i="4"/>
  <c r="N176" i="4"/>
  <c r="M176" i="4"/>
  <c r="L176" i="4"/>
  <c r="N175" i="4"/>
  <c r="M175" i="4"/>
  <c r="L175" i="4"/>
  <c r="N174" i="4"/>
  <c r="M174" i="4"/>
  <c r="L174" i="4"/>
  <c r="N173" i="4"/>
  <c r="M173" i="4"/>
  <c r="L173" i="4"/>
  <c r="N172" i="4"/>
  <c r="M172" i="4"/>
  <c r="L172" i="4"/>
  <c r="N171" i="4"/>
  <c r="M171" i="4"/>
  <c r="L171" i="4"/>
  <c r="N170" i="4"/>
  <c r="M170" i="4"/>
  <c r="L170" i="4"/>
  <c r="N169" i="4"/>
  <c r="M169" i="4"/>
  <c r="L169" i="4"/>
  <c r="N168" i="4"/>
  <c r="M168" i="4"/>
  <c r="L168" i="4"/>
  <c r="N167" i="4"/>
  <c r="M167" i="4"/>
  <c r="L167" i="4"/>
  <c r="N166" i="4"/>
  <c r="M166" i="4"/>
  <c r="L166" i="4"/>
  <c r="N165" i="4"/>
  <c r="M165" i="4"/>
  <c r="L165" i="4"/>
  <c r="N164" i="4"/>
  <c r="M164" i="4"/>
  <c r="L164" i="4"/>
  <c r="N163" i="4"/>
  <c r="M163" i="4"/>
  <c r="L163" i="4"/>
  <c r="N162" i="4"/>
  <c r="M162" i="4"/>
  <c r="L162" i="4"/>
  <c r="N161" i="4"/>
  <c r="M161" i="4"/>
  <c r="L161" i="4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N141" i="4"/>
  <c r="M141" i="4"/>
  <c r="L141" i="4"/>
  <c r="N140" i="4"/>
  <c r="M140" i="4"/>
  <c r="L140" i="4"/>
  <c r="N139" i="4"/>
  <c r="M139" i="4"/>
  <c r="L139" i="4"/>
  <c r="N138" i="4"/>
  <c r="M138" i="4"/>
  <c r="L138" i="4"/>
  <c r="N137" i="4"/>
  <c r="M137" i="4"/>
  <c r="L137" i="4"/>
  <c r="N136" i="4"/>
  <c r="M136" i="4"/>
  <c r="L136" i="4"/>
  <c r="N135" i="4"/>
  <c r="M135" i="4"/>
  <c r="L135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</calcChain>
</file>

<file path=xl/sharedStrings.xml><?xml version="1.0" encoding="utf-8"?>
<sst xmlns="http://schemas.openxmlformats.org/spreadsheetml/2006/main" count="285" uniqueCount="106">
  <si>
    <t>IBM-Monthly</t>
  </si>
  <si>
    <t>S&amp;P Monthly</t>
  </si>
  <si>
    <t>Time Period(Monthly)</t>
  </si>
  <si>
    <t>CoVarience Values</t>
  </si>
  <si>
    <t>Varience of S&amp;P</t>
  </si>
  <si>
    <t>Beta Value</t>
  </si>
  <si>
    <t>Slope</t>
  </si>
  <si>
    <t>Date</t>
  </si>
  <si>
    <t>Adj Close</t>
  </si>
  <si>
    <t>Return for 120 Months</t>
  </si>
  <si>
    <t>Return for 60 Months</t>
  </si>
  <si>
    <t>Return for 36 Months</t>
  </si>
  <si>
    <t>Return for 24 Months</t>
  </si>
  <si>
    <t>Past  120</t>
  </si>
  <si>
    <t>IBM</t>
  </si>
  <si>
    <t>S&amp;P</t>
  </si>
  <si>
    <t>IBM Return</t>
  </si>
  <si>
    <t>S&amp;P Return</t>
  </si>
  <si>
    <t>IBM-DAILY(90 Days)</t>
  </si>
  <si>
    <t>null</t>
  </si>
  <si>
    <t>S&amp;P 500 Index Daily(90 Days)</t>
  </si>
  <si>
    <t>Rate of Return-90Days</t>
  </si>
  <si>
    <t>Rate of Return-60Days</t>
  </si>
  <si>
    <t>Rate of return-30Days</t>
  </si>
  <si>
    <t>Return for 90 Days</t>
  </si>
  <si>
    <t>Return-60Days</t>
  </si>
  <si>
    <t>Return-30Days</t>
  </si>
  <si>
    <t>Time Period(Daily)</t>
  </si>
  <si>
    <t xml:space="preserve">Past 60 </t>
  </si>
  <si>
    <t>Past 36</t>
  </si>
  <si>
    <t>Past 90 Days</t>
  </si>
  <si>
    <t>Past 24</t>
  </si>
  <si>
    <t>Past 60 Days</t>
  </si>
  <si>
    <t>Past 30 Days</t>
  </si>
  <si>
    <t>JPM</t>
  </si>
  <si>
    <t>AGX</t>
  </si>
  <si>
    <t>Historical Betas</t>
  </si>
  <si>
    <t>JPM Return</t>
  </si>
  <si>
    <t>AGX Return</t>
  </si>
  <si>
    <t>30 Day Rolling IBM</t>
  </si>
  <si>
    <t>30 DR JPM</t>
  </si>
  <si>
    <t>30 DR AGX</t>
  </si>
  <si>
    <t>Stock</t>
  </si>
  <si>
    <t>Number of Shares</t>
  </si>
  <si>
    <t>Price</t>
  </si>
  <si>
    <t>Value of Stock</t>
  </si>
  <si>
    <t>Beta for past 30 days</t>
  </si>
  <si>
    <t>Weight of each Stock</t>
  </si>
  <si>
    <t>Furture Index</t>
  </si>
  <si>
    <t>Future Price</t>
  </si>
  <si>
    <t>Value of Future Contract</t>
  </si>
  <si>
    <t>S&amp;P 500 mini</t>
  </si>
  <si>
    <t>Russell 2000 mini</t>
  </si>
  <si>
    <t>Total Value of Portfolio(SP 500)</t>
  </si>
  <si>
    <t>Main Beta(S&amp;P 500)</t>
  </si>
  <si>
    <t>S&amp;P 500</t>
  </si>
  <si>
    <t>FUTURES SHORTED</t>
  </si>
  <si>
    <t>Russell 2000</t>
  </si>
  <si>
    <t>W2</t>
  </si>
  <si>
    <t>Total Value of Stocks</t>
  </si>
  <si>
    <t>W3</t>
  </si>
  <si>
    <t>W4</t>
  </si>
  <si>
    <t>Expected Return of the Portfolio</t>
  </si>
  <si>
    <r>
      <t>S</t>
    </r>
    <r>
      <rPr>
        <sz val="12"/>
        <color rgb="FF000000"/>
        <rFont val="Calibri"/>
      </rPr>
      <t>hares of S&amp;P 500</t>
    </r>
    <phoneticPr fontId="8" type="noConversion"/>
  </si>
  <si>
    <t>Shares of S&amp;P 500</t>
    <phoneticPr fontId="8" type="noConversion"/>
  </si>
  <si>
    <t>Shares of Russell 2000</t>
    <phoneticPr fontId="8" type="noConversion"/>
  </si>
  <si>
    <r>
      <t>R</t>
    </r>
    <r>
      <rPr>
        <sz val="12"/>
        <color rgb="FF000000"/>
        <rFont val="Calibri"/>
      </rPr>
      <t>ussell</t>
    </r>
    <phoneticPr fontId="8" type="noConversion"/>
  </si>
  <si>
    <t xml:space="preserve">Russell Return </t>
  </si>
  <si>
    <r>
      <t>A</t>
    </r>
    <r>
      <rPr>
        <sz val="12"/>
        <color rgb="FF000000"/>
        <rFont val="Calibri"/>
      </rPr>
      <t>dj Close</t>
    </r>
    <phoneticPr fontId="8" type="noConversion"/>
  </si>
  <si>
    <t>S&amp;P 500 Return</t>
  </si>
  <si>
    <t>Russell 2000 Return</t>
  </si>
  <si>
    <t>24-Month Rolling IBM</t>
  </si>
  <si>
    <t>24-Month Rolling JPM</t>
  </si>
  <si>
    <t>24-Month Rolling AGX</t>
  </si>
  <si>
    <t>Risk Free Rate</t>
  </si>
  <si>
    <t>Total Value of Futures</t>
  </si>
  <si>
    <t xml:space="preserve"> Value of Futures</t>
  </si>
  <si>
    <t>Ajustment (Buy)</t>
  </si>
  <si>
    <t>Value of Futures</t>
  </si>
  <si>
    <t>Ajustment (Short)</t>
  </si>
  <si>
    <t xml:space="preserve">JPM Return </t>
  </si>
  <si>
    <t>s&amp;p500 Return</t>
  </si>
  <si>
    <t>90 days</t>
  </si>
  <si>
    <t>Var(Rm)</t>
  </si>
  <si>
    <t>Covar(Ri,Rm)</t>
  </si>
  <si>
    <t>Beta_i</t>
  </si>
  <si>
    <t>60 days</t>
  </si>
  <si>
    <t>30 days</t>
  </si>
  <si>
    <t>24 months</t>
  </si>
  <si>
    <t>36 months</t>
  </si>
  <si>
    <t>60 months</t>
  </si>
  <si>
    <t>120 months</t>
  </si>
  <si>
    <t>Daily</t>
  </si>
  <si>
    <t>Monthly</t>
  </si>
  <si>
    <t>Russell 2000Return</t>
  </si>
  <si>
    <t xml:space="preserve">IBM Return </t>
  </si>
  <si>
    <t>Hedgers Position</t>
  </si>
  <si>
    <t>Expected Value</t>
  </si>
  <si>
    <t>Hedger's Expected Position</t>
  </si>
  <si>
    <t>Dynamic Hedging</t>
  </si>
  <si>
    <t>Time(In weeks)</t>
  </si>
  <si>
    <t>Gain on Futures</t>
  </si>
  <si>
    <t>Expected Portfolio Value</t>
  </si>
  <si>
    <t>Total Value</t>
  </si>
  <si>
    <t>Difference</t>
  </si>
  <si>
    <t>Static Hedging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</si>
</sst>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yyyy\-mm\-dd"/>
  </numFmts>
  <fonts count="11" x14ac:knownFonts="1">
    <font>
      <sz val="12"/>
      <color rgb="FF000000"/>
      <name val="Calibri"/>
    </font>
    <font>
      <sz val="12"/>
      <name val="Calibri"/>
      <family val="2"/>
    </font>
    <font>
      <sz val="11"/>
      <color rgb="FF000000"/>
      <name val="等线"/>
      <family val="3"/>
      <charset val="134"/>
    </font>
    <font>
      <sz val="11"/>
      <color rgb="FF000000"/>
      <name val="Inconsolata"/>
    </font>
    <font>
      <sz val="12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4"/>
    <xf numFmtId="9" fontId="10" fillId="0" borderId="0" applyFont="0" applyFill="0" applyBorder="0" applyAlignment="0" applyProtection="0"/>
  </cellStyleXfs>
  <cellXfs count="167">
    <xf numFmtId="0" fontId="0" fillId="0" borderId="0" xfId="0" applyFont="1" applyAlignment="1"/>
    <xf numFmtId="0" fontId="0" fillId="2" borderId="1" xfId="0" applyFont="1" applyFill="1" applyBorder="1" applyAlignment="1"/>
    <xf numFmtId="14" fontId="0" fillId="0" borderId="0" xfId="0" applyNumberFormat="1" applyFont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14" fontId="0" fillId="3" borderId="1" xfId="0" applyNumberFormat="1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5" borderId="0" xfId="0" applyFont="1" applyFill="1"/>
    <xf numFmtId="14" fontId="0" fillId="6" borderId="0" xfId="0" applyNumberFormat="1" applyFont="1" applyFill="1" applyAlignment="1"/>
    <xf numFmtId="0" fontId="1" fillId="6" borderId="0" xfId="0" applyFont="1" applyFill="1"/>
    <xf numFmtId="14" fontId="0" fillId="7" borderId="0" xfId="0" applyNumberFormat="1" applyFont="1" applyFill="1" applyAlignment="1"/>
    <xf numFmtId="0" fontId="2" fillId="7" borderId="0" xfId="0" applyFont="1" applyFill="1" applyAlignment="1">
      <alignment horizontal="right"/>
    </xf>
    <xf numFmtId="0" fontId="1" fillId="7" borderId="0" xfId="0" applyFont="1" applyFill="1"/>
    <xf numFmtId="14" fontId="0" fillId="0" borderId="0" xfId="0" applyNumberFormat="1" applyFont="1" applyAlignment="1"/>
    <xf numFmtId="0" fontId="1" fillId="5" borderId="0" xfId="0" applyFont="1" applyFill="1"/>
    <xf numFmtId="14" fontId="0" fillId="8" borderId="0" xfId="0" applyNumberFormat="1" applyFont="1" applyFill="1" applyAlignment="1"/>
    <xf numFmtId="0" fontId="2" fillId="8" borderId="0" xfId="0" applyFont="1" applyFill="1" applyAlignment="1">
      <alignment horizontal="right"/>
    </xf>
    <xf numFmtId="0" fontId="1" fillId="8" borderId="0" xfId="0" applyFont="1" applyFill="1"/>
    <xf numFmtId="0" fontId="0" fillId="0" borderId="0" xfId="0" applyFont="1" applyAlignment="1"/>
    <xf numFmtId="0" fontId="0" fillId="0" borderId="4" xfId="0" applyFont="1" applyBorder="1" applyAlignment="1"/>
    <xf numFmtId="14" fontId="0" fillId="9" borderId="0" xfId="0" applyNumberFormat="1" applyFont="1" applyFill="1" applyAlignment="1"/>
    <xf numFmtId="0" fontId="2" fillId="9" borderId="0" xfId="0" applyFont="1" applyFill="1" applyAlignment="1">
      <alignment horizontal="right"/>
    </xf>
    <xf numFmtId="0" fontId="1" fillId="10" borderId="0" xfId="0" applyFont="1" applyFill="1"/>
    <xf numFmtId="0" fontId="0" fillId="9" borderId="0" xfId="0" applyFont="1" applyFill="1" applyAlignment="1"/>
    <xf numFmtId="14" fontId="6" fillId="11" borderId="0" xfId="0" applyNumberFormat="1" applyFont="1" applyFill="1" applyAlignment="1"/>
    <xf numFmtId="0" fontId="7" fillId="11" borderId="0" xfId="0" applyFont="1" applyFill="1" applyAlignment="1">
      <alignment horizontal="right"/>
    </xf>
    <xf numFmtId="0" fontId="6" fillId="12" borderId="0" xfId="0" applyFont="1" applyFill="1"/>
    <xf numFmtId="0" fontId="6" fillId="11" borderId="0" xfId="0" applyFont="1" applyFill="1" applyAlignment="1"/>
    <xf numFmtId="0" fontId="0" fillId="11" borderId="4" xfId="0" applyFont="1" applyFill="1" applyBorder="1" applyAlignment="1"/>
    <xf numFmtId="0" fontId="4" fillId="0" borderId="0" xfId="0" applyFont="1" applyAlignment="1"/>
    <xf numFmtId="0" fontId="1" fillId="5" borderId="0" xfId="0" applyFont="1" applyFill="1" applyAlignment="1"/>
    <xf numFmtId="0" fontId="0" fillId="13" borderId="4" xfId="0" applyFont="1" applyFill="1" applyBorder="1" applyAlignment="1"/>
    <xf numFmtId="0" fontId="0" fillId="14" borderId="4" xfId="0" applyFont="1" applyFill="1" applyBorder="1" applyAlignment="1"/>
    <xf numFmtId="0" fontId="0" fillId="9" borderId="4" xfId="0" applyFont="1" applyFill="1" applyBorder="1" applyAlignment="1"/>
    <xf numFmtId="0" fontId="0" fillId="0" borderId="0" xfId="0" applyFont="1" applyAlignment="1"/>
    <xf numFmtId="0" fontId="9" fillId="0" borderId="6" xfId="0" applyFont="1" applyBorder="1" applyAlignment="1"/>
    <xf numFmtId="0" fontId="0" fillId="0" borderId="6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9" fillId="0" borderId="4" xfId="0" applyFont="1" applyBorder="1" applyAlignment="1"/>
    <xf numFmtId="0" fontId="0" fillId="0" borderId="7" xfId="0" applyFont="1" applyBorder="1" applyAlignment="1"/>
    <xf numFmtId="0" fontId="9" fillId="0" borderId="8" xfId="0" applyFont="1" applyBorder="1" applyAlignment="1"/>
    <xf numFmtId="14" fontId="9" fillId="0" borderId="9" xfId="0" applyNumberFormat="1" applyFont="1" applyBorder="1" applyAlignment="1"/>
    <xf numFmtId="14" fontId="0" fillId="0" borderId="9" xfId="0" applyNumberFormat="1" applyFont="1" applyBorder="1" applyAlignment="1"/>
    <xf numFmtId="0" fontId="0" fillId="0" borderId="9" xfId="0" applyFont="1" applyBorder="1" applyAlignment="1"/>
    <xf numFmtId="0" fontId="4" fillId="14" borderId="8" xfId="0" applyFont="1" applyFill="1" applyBorder="1"/>
    <xf numFmtId="0" fontId="4" fillId="14" borderId="8" xfId="0" applyFont="1" applyFill="1" applyBorder="1" applyAlignment="1"/>
    <xf numFmtId="0" fontId="0" fillId="14" borderId="8" xfId="0" applyFont="1" applyFill="1" applyBorder="1" applyAlignment="1"/>
    <xf numFmtId="0" fontId="4" fillId="14" borderId="8" xfId="0" applyFont="1" applyFill="1" applyBorder="1" applyAlignment="1">
      <alignment horizontal="right"/>
    </xf>
    <xf numFmtId="0" fontId="0" fillId="9" borderId="8" xfId="0" applyFont="1" applyFill="1" applyBorder="1" applyAlignment="1"/>
    <xf numFmtId="0" fontId="5" fillId="9" borderId="8" xfId="0" applyFont="1" applyFill="1" applyBorder="1" applyAlignment="1"/>
    <xf numFmtId="164" fontId="5" fillId="9" borderId="8" xfId="0" applyNumberFormat="1" applyFont="1" applyFill="1" applyBorder="1" applyAlignment="1"/>
    <xf numFmtId="0" fontId="4" fillId="9" borderId="8" xfId="0" applyFont="1" applyFill="1" applyBorder="1"/>
    <xf numFmtId="0" fontId="4" fillId="9" borderId="8" xfId="0" applyFont="1" applyFill="1" applyBorder="1" applyAlignment="1">
      <alignment horizontal="right"/>
    </xf>
    <xf numFmtId="0" fontId="4" fillId="9" borderId="8" xfId="0" applyFont="1" applyFill="1" applyBorder="1" applyAlignment="1"/>
    <xf numFmtId="0" fontId="0" fillId="11" borderId="8" xfId="0" applyFont="1" applyFill="1" applyBorder="1" applyAlignment="1"/>
    <xf numFmtId="0" fontId="5" fillId="11" borderId="8" xfId="0" applyFont="1" applyFill="1" applyBorder="1" applyAlignment="1"/>
    <xf numFmtId="164" fontId="5" fillId="11" borderId="8" xfId="0" applyNumberFormat="1" applyFont="1" applyFill="1" applyBorder="1" applyAlignment="1"/>
    <xf numFmtId="0" fontId="4" fillId="11" borderId="8" xfId="0" applyFont="1" applyFill="1" applyBorder="1"/>
    <xf numFmtId="0" fontId="4" fillId="11" borderId="8" xfId="0" applyFont="1" applyFill="1" applyBorder="1" applyAlignment="1">
      <alignment horizontal="right"/>
    </xf>
    <xf numFmtId="0" fontId="4" fillId="11" borderId="8" xfId="0" applyFont="1" applyFill="1" applyBorder="1" applyAlignment="1"/>
    <xf numFmtId="0" fontId="0" fillId="13" borderId="8" xfId="0" applyFont="1" applyFill="1" applyBorder="1" applyAlignment="1"/>
    <xf numFmtId="0" fontId="5" fillId="13" borderId="8" xfId="0" applyFont="1" applyFill="1" applyBorder="1" applyAlignment="1"/>
    <xf numFmtId="0" fontId="4" fillId="13" borderId="8" xfId="0" applyFont="1" applyFill="1" applyBorder="1"/>
    <xf numFmtId="0" fontId="4" fillId="13" borderId="8" xfId="0" applyFont="1" applyFill="1" applyBorder="1" applyAlignment="1">
      <alignment horizontal="right"/>
    </xf>
    <xf numFmtId="0" fontId="4" fillId="13" borderId="8" xfId="0" applyFont="1" applyFill="1" applyBorder="1" applyAlignment="1"/>
    <xf numFmtId="0" fontId="4" fillId="15" borderId="8" xfId="0" applyFont="1" applyFill="1" applyBorder="1"/>
    <xf numFmtId="0" fontId="4" fillId="16" borderId="8" xfId="0" applyFont="1" applyFill="1" applyBorder="1"/>
    <xf numFmtId="0" fontId="4" fillId="16" borderId="8" xfId="0" applyFont="1" applyFill="1" applyBorder="1" applyAlignment="1"/>
    <xf numFmtId="0" fontId="0" fillId="16" borderId="8" xfId="0" applyFont="1" applyFill="1" applyBorder="1" applyAlignment="1"/>
    <xf numFmtId="0" fontId="0" fillId="16" borderId="4" xfId="0" applyFont="1" applyFill="1" applyBorder="1" applyAlignment="1"/>
    <xf numFmtId="0" fontId="4" fillId="17" borderId="8" xfId="0" applyFont="1" applyFill="1" applyBorder="1"/>
    <xf numFmtId="0" fontId="0" fillId="17" borderId="8" xfId="0" applyFont="1" applyFill="1" applyBorder="1" applyAlignment="1"/>
    <xf numFmtId="0" fontId="5" fillId="17" borderId="8" xfId="0" applyFont="1" applyFill="1" applyBorder="1" applyAlignment="1"/>
    <xf numFmtId="0" fontId="0" fillId="17" borderId="4" xfId="0" applyFont="1" applyFill="1" applyBorder="1" applyAlignment="1"/>
    <xf numFmtId="0" fontId="0" fillId="18" borderId="4" xfId="0" applyFont="1" applyFill="1" applyBorder="1" applyAlignment="1"/>
    <xf numFmtId="0" fontId="4" fillId="19" borderId="8" xfId="0" applyFont="1" applyFill="1" applyBorder="1"/>
    <xf numFmtId="0" fontId="4" fillId="20" borderId="8" xfId="0" applyFont="1" applyFill="1" applyBorder="1" applyAlignment="1">
      <alignment horizontal="right"/>
    </xf>
    <xf numFmtId="0" fontId="4" fillId="19" borderId="8" xfId="0" applyFont="1" applyFill="1" applyBorder="1" applyAlignment="1">
      <alignment horizontal="right"/>
    </xf>
    <xf numFmtId="0" fontId="4" fillId="22" borderId="8" xfId="0" applyFont="1" applyFill="1" applyBorder="1"/>
    <xf numFmtId="0" fontId="4" fillId="22" borderId="8" xfId="0" applyFont="1" applyFill="1" applyBorder="1" applyAlignment="1">
      <alignment horizontal="right"/>
    </xf>
    <xf numFmtId="0" fontId="0" fillId="22" borderId="8" xfId="0" applyFont="1" applyFill="1" applyBorder="1"/>
    <xf numFmtId="0" fontId="0" fillId="22" borderId="8" xfId="0" applyFont="1" applyFill="1" applyBorder="1" applyAlignment="1"/>
    <xf numFmtId="0" fontId="4" fillId="22" borderId="8" xfId="0" applyFont="1" applyFill="1" applyBorder="1" applyAlignment="1"/>
    <xf numFmtId="0" fontId="0" fillId="14" borderId="5" xfId="0" applyFont="1" applyFill="1" applyBorder="1" applyAlignment="1"/>
    <xf numFmtId="0" fontId="5" fillId="22" borderId="8" xfId="0" applyFont="1" applyFill="1" applyBorder="1" applyAlignment="1"/>
    <xf numFmtId="0" fontId="0" fillId="9" borderId="5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5" fillId="20" borderId="8" xfId="0" applyFont="1" applyFill="1" applyBorder="1" applyAlignment="1"/>
    <xf numFmtId="0" fontId="4" fillId="16" borderId="5" xfId="0" applyFont="1" applyFill="1" applyBorder="1"/>
    <xf numFmtId="14" fontId="4" fillId="16" borderId="5" xfId="0" applyNumberFormat="1" applyFont="1" applyFill="1" applyBorder="1" applyAlignment="1">
      <alignment horizontal="right"/>
    </xf>
    <xf numFmtId="0" fontId="0" fillId="16" borderId="5" xfId="0" applyFont="1" applyFill="1" applyBorder="1" applyAlignment="1"/>
    <xf numFmtId="14" fontId="0" fillId="16" borderId="5" xfId="0" applyNumberFormat="1" applyFont="1" applyFill="1" applyBorder="1" applyAlignment="1"/>
    <xf numFmtId="0" fontId="0" fillId="20" borderId="8" xfId="0" applyFont="1" applyFill="1" applyBorder="1" applyAlignment="1"/>
    <xf numFmtId="0" fontId="4" fillId="20" borderId="8" xfId="0" applyFont="1" applyFill="1" applyBorder="1" applyAlignment="1"/>
    <xf numFmtId="0" fontId="0" fillId="0" borderId="4" xfId="0" applyBorder="1"/>
    <xf numFmtId="0" fontId="0" fillId="19" borderId="8" xfId="0" applyFont="1" applyFill="1" applyBorder="1" applyAlignment="1"/>
    <xf numFmtId="164" fontId="5" fillId="18" borderId="8" xfId="0" applyNumberFormat="1" applyFont="1" applyFill="1" applyBorder="1" applyAlignment="1"/>
    <xf numFmtId="0" fontId="4" fillId="18" borderId="8" xfId="0" applyFont="1" applyFill="1" applyBorder="1" applyAlignment="1"/>
    <xf numFmtId="0" fontId="0" fillId="18" borderId="8" xfId="0" applyFont="1" applyFill="1" applyBorder="1" applyAlignment="1"/>
    <xf numFmtId="0" fontId="0" fillId="18" borderId="5" xfId="0" applyFont="1" applyFill="1" applyBorder="1" applyAlignment="1"/>
    <xf numFmtId="0" fontId="5" fillId="19" borderId="8" xfId="0" applyFont="1" applyFill="1" applyBorder="1" applyAlignment="1"/>
    <xf numFmtId="0" fontId="0" fillId="13" borderId="10" xfId="0" applyFont="1" applyFill="1" applyBorder="1" applyAlignment="1"/>
    <xf numFmtId="0" fontId="0" fillId="18" borderId="10" xfId="0" applyFont="1" applyFill="1" applyBorder="1" applyAlignment="1"/>
    <xf numFmtId="0" fontId="5" fillId="20" borderId="10" xfId="0" applyFont="1" applyFill="1" applyBorder="1" applyAlignment="1"/>
    <xf numFmtId="0" fontId="5" fillId="13" borderId="10" xfId="0" applyFont="1" applyFill="1" applyBorder="1" applyAlignment="1"/>
    <xf numFmtId="0" fontId="0" fillId="13" borderId="5" xfId="0" applyFont="1" applyFill="1" applyBorder="1" applyAlignment="1"/>
    <xf numFmtId="0" fontId="0" fillId="18" borderId="12" xfId="0" applyFont="1" applyFill="1" applyBorder="1" applyAlignment="1"/>
    <xf numFmtId="0" fontId="0" fillId="18" borderId="11" xfId="0" applyFont="1" applyFill="1" applyBorder="1" applyAlignment="1"/>
    <xf numFmtId="0" fontId="5" fillId="5" borderId="15" xfId="0" applyFont="1" applyFill="1" applyBorder="1"/>
    <xf numFmtId="10" fontId="5" fillId="5" borderId="15" xfId="0" applyNumberFormat="1" applyFont="1" applyFill="1" applyBorder="1"/>
    <xf numFmtId="0" fontId="5" fillId="24" borderId="4" xfId="0" applyFont="1" applyFill="1" applyBorder="1"/>
    <xf numFmtId="0" fontId="5" fillId="5" borderId="4" xfId="0" applyFont="1" applyFill="1" applyBorder="1"/>
    <xf numFmtId="0" fontId="5" fillId="0" borderId="4" xfId="0" applyFont="1" applyBorder="1"/>
    <xf numFmtId="0" fontId="0" fillId="0" borderId="17" xfId="0" applyFont="1" applyBorder="1" applyAlignment="1"/>
    <xf numFmtId="0" fontId="0" fillId="0" borderId="18" xfId="0" applyFont="1" applyBorder="1" applyAlignment="1"/>
    <xf numFmtId="0" fontId="5" fillId="5" borderId="19" xfId="0" applyFont="1" applyFill="1" applyBorder="1"/>
    <xf numFmtId="165" fontId="5" fillId="5" borderId="19" xfId="0" applyNumberFormat="1" applyFont="1" applyFill="1" applyBorder="1" applyAlignment="1">
      <alignment horizontal="right"/>
    </xf>
    <xf numFmtId="165" fontId="5" fillId="5" borderId="20" xfId="0" applyNumberFormat="1" applyFont="1" applyFill="1" applyBorder="1" applyAlignment="1">
      <alignment horizontal="right"/>
    </xf>
    <xf numFmtId="10" fontId="5" fillId="5" borderId="21" xfId="0" applyNumberFormat="1" applyFont="1" applyFill="1" applyBorder="1"/>
    <xf numFmtId="0" fontId="0" fillId="0" borderId="22" xfId="0" applyFont="1" applyBorder="1" applyAlignment="1"/>
    <xf numFmtId="0" fontId="0" fillId="0" borderId="23" xfId="0" applyFont="1" applyBorder="1" applyAlignment="1"/>
    <xf numFmtId="0" fontId="5" fillId="5" borderId="21" xfId="0" applyFont="1" applyFill="1" applyBorder="1"/>
    <xf numFmtId="0" fontId="5" fillId="0" borderId="15" xfId="0" applyFont="1" applyBorder="1"/>
    <xf numFmtId="10" fontId="5" fillId="0" borderId="15" xfId="0" applyNumberFormat="1" applyFont="1" applyBorder="1"/>
    <xf numFmtId="10" fontId="0" fillId="0" borderId="15" xfId="0" applyNumberFormat="1" applyFont="1" applyBorder="1"/>
    <xf numFmtId="0" fontId="5" fillId="0" borderId="19" xfId="0" applyFont="1" applyBorder="1"/>
    <xf numFmtId="165" fontId="5" fillId="0" borderId="19" xfId="0" applyNumberFormat="1" applyFont="1" applyBorder="1" applyAlignment="1">
      <alignment horizontal="right"/>
    </xf>
    <xf numFmtId="165" fontId="5" fillId="0" borderId="20" xfId="0" applyNumberFormat="1" applyFont="1" applyBorder="1" applyAlignment="1">
      <alignment horizontal="right"/>
    </xf>
    <xf numFmtId="10" fontId="5" fillId="0" borderId="21" xfId="0" applyNumberFormat="1" applyFont="1" applyBorder="1"/>
    <xf numFmtId="0" fontId="0" fillId="0" borderId="19" xfId="0" applyFont="1" applyBorder="1" applyAlignment="1">
      <alignment wrapText="1"/>
    </xf>
    <xf numFmtId="14" fontId="0" fillId="0" borderId="19" xfId="0" applyNumberFormat="1" applyFont="1" applyBorder="1" applyAlignment="1">
      <alignment horizontal="right" wrapText="1"/>
    </xf>
    <xf numFmtId="14" fontId="0" fillId="0" borderId="20" xfId="0" applyNumberFormat="1" applyFont="1" applyBorder="1" applyAlignment="1">
      <alignment horizontal="right" wrapText="1"/>
    </xf>
    <xf numFmtId="10" fontId="0" fillId="0" borderId="21" xfId="0" applyNumberFormat="1" applyFont="1" applyBorder="1"/>
    <xf numFmtId="165" fontId="5" fillId="5" borderId="24" xfId="0" applyNumberFormat="1" applyFont="1" applyFill="1" applyBorder="1" applyAlignment="1">
      <alignment horizontal="right"/>
    </xf>
    <xf numFmtId="165" fontId="5" fillId="5" borderId="25" xfId="0" applyNumberFormat="1" applyFont="1" applyFill="1" applyBorder="1" applyAlignment="1">
      <alignment horizontal="right"/>
    </xf>
    <xf numFmtId="0" fontId="5" fillId="5" borderId="26" xfId="0" applyFont="1" applyFill="1" applyBorder="1"/>
    <xf numFmtId="10" fontId="9" fillId="0" borderId="8" xfId="2" applyNumberFormat="1" applyFont="1" applyBorder="1" applyAlignment="1"/>
    <xf numFmtId="10" fontId="5" fillId="5" borderId="8" xfId="2" applyNumberFormat="1" applyFont="1" applyFill="1" applyBorder="1"/>
    <xf numFmtId="0" fontId="4" fillId="16" borderId="5" xfId="0" applyFont="1" applyFill="1" applyBorder="1" applyAlignment="1"/>
    <xf numFmtId="10" fontId="0" fillId="14" borderId="5" xfId="0" applyNumberFormat="1" applyFont="1" applyFill="1" applyBorder="1" applyAlignment="1"/>
    <xf numFmtId="10" fontId="0" fillId="9" borderId="5" xfId="0" applyNumberFormat="1" applyFont="1" applyFill="1" applyBorder="1" applyAlignment="1"/>
    <xf numFmtId="0" fontId="0" fillId="11" borderId="5" xfId="0" applyFont="1" applyFill="1" applyBorder="1" applyAlignment="1"/>
    <xf numFmtId="10" fontId="0" fillId="11" borderId="5" xfId="0" applyNumberFormat="1" applyFont="1" applyFill="1" applyBorder="1" applyAlignment="1"/>
    <xf numFmtId="10" fontId="0" fillId="13" borderId="5" xfId="0" applyNumberFormat="1" applyFont="1" applyFill="1" applyBorder="1" applyAlignment="1"/>
    <xf numFmtId="0" fontId="0" fillId="25" borderId="8" xfId="0" applyFont="1" applyFill="1" applyBorder="1" applyAlignment="1"/>
    <xf numFmtId="0" fontId="0" fillId="26" borderId="8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1" borderId="5" xfId="0" applyFont="1" applyFill="1" applyBorder="1" applyAlignment="1">
      <alignment horizontal="center"/>
    </xf>
    <xf numFmtId="0" fontId="0" fillId="21" borderId="6" xfId="0" applyFont="1" applyFill="1" applyBorder="1" applyAlignment="1">
      <alignment horizontal="center"/>
    </xf>
    <xf numFmtId="0" fontId="0" fillId="21" borderId="11" xfId="0" applyFont="1" applyFill="1" applyBorder="1" applyAlignment="1">
      <alignment horizontal="center"/>
    </xf>
    <xf numFmtId="0" fontId="0" fillId="21" borderId="8" xfId="0" applyFont="1" applyFill="1" applyBorder="1" applyAlignment="1">
      <alignment horizontal="center"/>
    </xf>
    <xf numFmtId="0" fontId="5" fillId="23" borderId="4" xfId="0" applyFont="1" applyFill="1" applyBorder="1"/>
    <xf numFmtId="0" fontId="5" fillId="23" borderId="18" xfId="0" applyFont="1" applyFill="1" applyBorder="1"/>
    <xf numFmtId="0" fontId="4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5" fillId="0" borderId="18" xfId="0" applyFont="1" applyBorder="1"/>
  </cellXfs>
  <cellStyles count="3">
    <cellStyle name="Normal" xfId="0" builtinId="0"/>
    <cellStyle name="Percent" xfId="2" builtinId="5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30 Day Rolling IBM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Rolling_Daily!$A$64:$A$2536</c:f>
              <c:numCache>
                <c:formatCode>m/d/yy</c:formatCode>
                <c:ptCount val="2473"/>
                <c:pt idx="0">
                  <c:v>39617.0</c:v>
                </c:pt>
                <c:pt idx="1">
                  <c:v>39618.0</c:v>
                </c:pt>
                <c:pt idx="2">
                  <c:v>39619.0</c:v>
                </c:pt>
                <c:pt idx="3">
                  <c:v>39622.0</c:v>
                </c:pt>
                <c:pt idx="4">
                  <c:v>39623.0</c:v>
                </c:pt>
                <c:pt idx="5">
                  <c:v>39624.0</c:v>
                </c:pt>
                <c:pt idx="6">
                  <c:v>39625.0</c:v>
                </c:pt>
                <c:pt idx="7">
                  <c:v>39626.0</c:v>
                </c:pt>
                <c:pt idx="8">
                  <c:v>39629.0</c:v>
                </c:pt>
                <c:pt idx="9">
                  <c:v>39630.0</c:v>
                </c:pt>
                <c:pt idx="10">
                  <c:v>39631.0</c:v>
                </c:pt>
                <c:pt idx="11">
                  <c:v>39632.0</c:v>
                </c:pt>
                <c:pt idx="12">
                  <c:v>39636.0</c:v>
                </c:pt>
                <c:pt idx="13">
                  <c:v>39637.0</c:v>
                </c:pt>
                <c:pt idx="14">
                  <c:v>39638.0</c:v>
                </c:pt>
                <c:pt idx="15">
                  <c:v>39639.0</c:v>
                </c:pt>
                <c:pt idx="16">
                  <c:v>39640.0</c:v>
                </c:pt>
                <c:pt idx="17">
                  <c:v>39643.0</c:v>
                </c:pt>
                <c:pt idx="18">
                  <c:v>39644.0</c:v>
                </c:pt>
                <c:pt idx="19">
                  <c:v>39645.0</c:v>
                </c:pt>
                <c:pt idx="20">
                  <c:v>39646.0</c:v>
                </c:pt>
                <c:pt idx="21">
                  <c:v>39647.0</c:v>
                </c:pt>
                <c:pt idx="22">
                  <c:v>39650.0</c:v>
                </c:pt>
                <c:pt idx="23">
                  <c:v>39651.0</c:v>
                </c:pt>
                <c:pt idx="24">
                  <c:v>39652.0</c:v>
                </c:pt>
                <c:pt idx="25">
                  <c:v>39653.0</c:v>
                </c:pt>
                <c:pt idx="26">
                  <c:v>39654.0</c:v>
                </c:pt>
                <c:pt idx="27">
                  <c:v>39657.0</c:v>
                </c:pt>
                <c:pt idx="28">
                  <c:v>39658.0</c:v>
                </c:pt>
                <c:pt idx="29">
                  <c:v>39659.0</c:v>
                </c:pt>
                <c:pt idx="30">
                  <c:v>39660.0</c:v>
                </c:pt>
                <c:pt idx="31">
                  <c:v>39661.0</c:v>
                </c:pt>
                <c:pt idx="32">
                  <c:v>39664.0</c:v>
                </c:pt>
                <c:pt idx="33">
                  <c:v>39665.0</c:v>
                </c:pt>
                <c:pt idx="34">
                  <c:v>39666.0</c:v>
                </c:pt>
                <c:pt idx="35">
                  <c:v>39667.0</c:v>
                </c:pt>
                <c:pt idx="36">
                  <c:v>39668.0</c:v>
                </c:pt>
                <c:pt idx="37">
                  <c:v>39671.0</c:v>
                </c:pt>
                <c:pt idx="38">
                  <c:v>39672.0</c:v>
                </c:pt>
                <c:pt idx="39">
                  <c:v>39673.0</c:v>
                </c:pt>
                <c:pt idx="40">
                  <c:v>39674.0</c:v>
                </c:pt>
                <c:pt idx="41">
                  <c:v>39675.0</c:v>
                </c:pt>
                <c:pt idx="42">
                  <c:v>39678.0</c:v>
                </c:pt>
                <c:pt idx="43">
                  <c:v>39679.0</c:v>
                </c:pt>
                <c:pt idx="44">
                  <c:v>39680.0</c:v>
                </c:pt>
                <c:pt idx="45">
                  <c:v>39681.0</c:v>
                </c:pt>
                <c:pt idx="46">
                  <c:v>39682.0</c:v>
                </c:pt>
                <c:pt idx="47">
                  <c:v>39685.0</c:v>
                </c:pt>
                <c:pt idx="48">
                  <c:v>39686.0</c:v>
                </c:pt>
                <c:pt idx="49">
                  <c:v>39687.0</c:v>
                </c:pt>
                <c:pt idx="50">
                  <c:v>39688.0</c:v>
                </c:pt>
                <c:pt idx="51">
                  <c:v>39689.0</c:v>
                </c:pt>
                <c:pt idx="52">
                  <c:v>39693.0</c:v>
                </c:pt>
                <c:pt idx="53">
                  <c:v>39694.0</c:v>
                </c:pt>
                <c:pt idx="54">
                  <c:v>39695.0</c:v>
                </c:pt>
                <c:pt idx="55">
                  <c:v>39696.0</c:v>
                </c:pt>
                <c:pt idx="56">
                  <c:v>39699.0</c:v>
                </c:pt>
                <c:pt idx="57">
                  <c:v>39700.0</c:v>
                </c:pt>
                <c:pt idx="58">
                  <c:v>39701.0</c:v>
                </c:pt>
                <c:pt idx="59">
                  <c:v>39702.0</c:v>
                </c:pt>
                <c:pt idx="60">
                  <c:v>39703.0</c:v>
                </c:pt>
                <c:pt idx="61">
                  <c:v>39706.0</c:v>
                </c:pt>
                <c:pt idx="62">
                  <c:v>39707.0</c:v>
                </c:pt>
                <c:pt idx="63">
                  <c:v>39708.0</c:v>
                </c:pt>
                <c:pt idx="64">
                  <c:v>39709.0</c:v>
                </c:pt>
                <c:pt idx="65">
                  <c:v>39710.0</c:v>
                </c:pt>
                <c:pt idx="66">
                  <c:v>39713.0</c:v>
                </c:pt>
                <c:pt idx="67">
                  <c:v>39714.0</c:v>
                </c:pt>
                <c:pt idx="68">
                  <c:v>39715.0</c:v>
                </c:pt>
                <c:pt idx="69">
                  <c:v>39716.0</c:v>
                </c:pt>
                <c:pt idx="70">
                  <c:v>39717.0</c:v>
                </c:pt>
                <c:pt idx="71">
                  <c:v>39720.0</c:v>
                </c:pt>
                <c:pt idx="72">
                  <c:v>39721.0</c:v>
                </c:pt>
                <c:pt idx="73">
                  <c:v>39722.0</c:v>
                </c:pt>
                <c:pt idx="74">
                  <c:v>39723.0</c:v>
                </c:pt>
                <c:pt idx="75">
                  <c:v>39724.0</c:v>
                </c:pt>
                <c:pt idx="76">
                  <c:v>39727.0</c:v>
                </c:pt>
                <c:pt idx="77">
                  <c:v>39728.0</c:v>
                </c:pt>
                <c:pt idx="78">
                  <c:v>39729.0</c:v>
                </c:pt>
                <c:pt idx="79">
                  <c:v>39730.0</c:v>
                </c:pt>
                <c:pt idx="80">
                  <c:v>39731.0</c:v>
                </c:pt>
                <c:pt idx="81">
                  <c:v>39734.0</c:v>
                </c:pt>
                <c:pt idx="82">
                  <c:v>39735.0</c:v>
                </c:pt>
                <c:pt idx="83">
                  <c:v>39736.0</c:v>
                </c:pt>
                <c:pt idx="84">
                  <c:v>39737.0</c:v>
                </c:pt>
                <c:pt idx="85">
                  <c:v>39738.0</c:v>
                </c:pt>
                <c:pt idx="86">
                  <c:v>39741.0</c:v>
                </c:pt>
                <c:pt idx="87">
                  <c:v>39742.0</c:v>
                </c:pt>
                <c:pt idx="88">
                  <c:v>39743.0</c:v>
                </c:pt>
                <c:pt idx="89">
                  <c:v>39744.0</c:v>
                </c:pt>
                <c:pt idx="90">
                  <c:v>39745.0</c:v>
                </c:pt>
                <c:pt idx="91">
                  <c:v>39748.0</c:v>
                </c:pt>
                <c:pt idx="92">
                  <c:v>39749.0</c:v>
                </c:pt>
                <c:pt idx="93">
                  <c:v>39750.0</c:v>
                </c:pt>
                <c:pt idx="94">
                  <c:v>39751.0</c:v>
                </c:pt>
                <c:pt idx="95">
                  <c:v>39752.0</c:v>
                </c:pt>
                <c:pt idx="96">
                  <c:v>39755.0</c:v>
                </c:pt>
                <c:pt idx="97">
                  <c:v>39756.0</c:v>
                </c:pt>
                <c:pt idx="98">
                  <c:v>39757.0</c:v>
                </c:pt>
                <c:pt idx="99">
                  <c:v>39758.0</c:v>
                </c:pt>
                <c:pt idx="100">
                  <c:v>39759.0</c:v>
                </c:pt>
                <c:pt idx="101">
                  <c:v>39762.0</c:v>
                </c:pt>
                <c:pt idx="102">
                  <c:v>39763.0</c:v>
                </c:pt>
                <c:pt idx="103">
                  <c:v>39764.0</c:v>
                </c:pt>
                <c:pt idx="104">
                  <c:v>39765.0</c:v>
                </c:pt>
                <c:pt idx="105">
                  <c:v>39766.0</c:v>
                </c:pt>
                <c:pt idx="106">
                  <c:v>39769.0</c:v>
                </c:pt>
                <c:pt idx="107">
                  <c:v>39770.0</c:v>
                </c:pt>
                <c:pt idx="108">
                  <c:v>39771.0</c:v>
                </c:pt>
                <c:pt idx="109">
                  <c:v>39772.0</c:v>
                </c:pt>
                <c:pt idx="110">
                  <c:v>39773.0</c:v>
                </c:pt>
                <c:pt idx="111">
                  <c:v>39776.0</c:v>
                </c:pt>
                <c:pt idx="112">
                  <c:v>39777.0</c:v>
                </c:pt>
                <c:pt idx="113">
                  <c:v>39778.0</c:v>
                </c:pt>
                <c:pt idx="114">
                  <c:v>39780.0</c:v>
                </c:pt>
                <c:pt idx="115">
                  <c:v>39783.0</c:v>
                </c:pt>
                <c:pt idx="116">
                  <c:v>39784.0</c:v>
                </c:pt>
                <c:pt idx="117">
                  <c:v>39785.0</c:v>
                </c:pt>
                <c:pt idx="118">
                  <c:v>39786.0</c:v>
                </c:pt>
                <c:pt idx="119">
                  <c:v>39787.0</c:v>
                </c:pt>
                <c:pt idx="120">
                  <c:v>39790.0</c:v>
                </c:pt>
                <c:pt idx="121">
                  <c:v>39791.0</c:v>
                </c:pt>
                <c:pt idx="122">
                  <c:v>39792.0</c:v>
                </c:pt>
                <c:pt idx="123">
                  <c:v>39793.0</c:v>
                </c:pt>
                <c:pt idx="124">
                  <c:v>39794.0</c:v>
                </c:pt>
                <c:pt idx="125">
                  <c:v>39797.0</c:v>
                </c:pt>
                <c:pt idx="126">
                  <c:v>39798.0</c:v>
                </c:pt>
                <c:pt idx="127">
                  <c:v>39799.0</c:v>
                </c:pt>
                <c:pt idx="128">
                  <c:v>39800.0</c:v>
                </c:pt>
                <c:pt idx="129">
                  <c:v>39801.0</c:v>
                </c:pt>
                <c:pt idx="130">
                  <c:v>39804.0</c:v>
                </c:pt>
                <c:pt idx="131">
                  <c:v>39805.0</c:v>
                </c:pt>
                <c:pt idx="132">
                  <c:v>39806.0</c:v>
                </c:pt>
                <c:pt idx="133">
                  <c:v>39808.0</c:v>
                </c:pt>
                <c:pt idx="134">
                  <c:v>39811.0</c:v>
                </c:pt>
                <c:pt idx="135">
                  <c:v>39812.0</c:v>
                </c:pt>
                <c:pt idx="136">
                  <c:v>39813.0</c:v>
                </c:pt>
                <c:pt idx="137">
                  <c:v>39815.0</c:v>
                </c:pt>
                <c:pt idx="138">
                  <c:v>39818.0</c:v>
                </c:pt>
                <c:pt idx="139">
                  <c:v>39819.0</c:v>
                </c:pt>
                <c:pt idx="140">
                  <c:v>39820.0</c:v>
                </c:pt>
                <c:pt idx="141">
                  <c:v>39821.0</c:v>
                </c:pt>
                <c:pt idx="142">
                  <c:v>39822.0</c:v>
                </c:pt>
                <c:pt idx="143">
                  <c:v>39825.0</c:v>
                </c:pt>
                <c:pt idx="144">
                  <c:v>39826.0</c:v>
                </c:pt>
                <c:pt idx="145">
                  <c:v>39827.0</c:v>
                </c:pt>
                <c:pt idx="146">
                  <c:v>39828.0</c:v>
                </c:pt>
                <c:pt idx="147">
                  <c:v>39829.0</c:v>
                </c:pt>
                <c:pt idx="148">
                  <c:v>39833.0</c:v>
                </c:pt>
                <c:pt idx="149">
                  <c:v>39834.0</c:v>
                </c:pt>
                <c:pt idx="150">
                  <c:v>39835.0</c:v>
                </c:pt>
                <c:pt idx="151">
                  <c:v>39836.0</c:v>
                </c:pt>
                <c:pt idx="152">
                  <c:v>39839.0</c:v>
                </c:pt>
                <c:pt idx="153">
                  <c:v>39840.0</c:v>
                </c:pt>
                <c:pt idx="154">
                  <c:v>39841.0</c:v>
                </c:pt>
                <c:pt idx="155">
                  <c:v>39842.0</c:v>
                </c:pt>
                <c:pt idx="156">
                  <c:v>39843.0</c:v>
                </c:pt>
                <c:pt idx="157">
                  <c:v>39846.0</c:v>
                </c:pt>
                <c:pt idx="158">
                  <c:v>39847.0</c:v>
                </c:pt>
                <c:pt idx="159">
                  <c:v>39848.0</c:v>
                </c:pt>
                <c:pt idx="160">
                  <c:v>39849.0</c:v>
                </c:pt>
                <c:pt idx="161">
                  <c:v>39850.0</c:v>
                </c:pt>
                <c:pt idx="162">
                  <c:v>39853.0</c:v>
                </c:pt>
                <c:pt idx="163">
                  <c:v>39854.0</c:v>
                </c:pt>
                <c:pt idx="164">
                  <c:v>39855.0</c:v>
                </c:pt>
                <c:pt idx="165">
                  <c:v>39856.0</c:v>
                </c:pt>
                <c:pt idx="166">
                  <c:v>39857.0</c:v>
                </c:pt>
                <c:pt idx="167">
                  <c:v>39861.0</c:v>
                </c:pt>
                <c:pt idx="168">
                  <c:v>39862.0</c:v>
                </c:pt>
                <c:pt idx="169">
                  <c:v>39863.0</c:v>
                </c:pt>
                <c:pt idx="170">
                  <c:v>39864.0</c:v>
                </c:pt>
                <c:pt idx="171">
                  <c:v>39867.0</c:v>
                </c:pt>
                <c:pt idx="172">
                  <c:v>39868.0</c:v>
                </c:pt>
                <c:pt idx="173">
                  <c:v>39869.0</c:v>
                </c:pt>
                <c:pt idx="174">
                  <c:v>39870.0</c:v>
                </c:pt>
                <c:pt idx="175">
                  <c:v>39871.0</c:v>
                </c:pt>
                <c:pt idx="176">
                  <c:v>39874.0</c:v>
                </c:pt>
                <c:pt idx="177">
                  <c:v>39875.0</c:v>
                </c:pt>
                <c:pt idx="178">
                  <c:v>39876.0</c:v>
                </c:pt>
                <c:pt idx="179">
                  <c:v>39877.0</c:v>
                </c:pt>
                <c:pt idx="180">
                  <c:v>39878.0</c:v>
                </c:pt>
                <c:pt idx="181">
                  <c:v>39881.0</c:v>
                </c:pt>
                <c:pt idx="182">
                  <c:v>39882.0</c:v>
                </c:pt>
                <c:pt idx="183">
                  <c:v>39883.0</c:v>
                </c:pt>
                <c:pt idx="184">
                  <c:v>39884.0</c:v>
                </c:pt>
                <c:pt idx="185">
                  <c:v>39885.0</c:v>
                </c:pt>
                <c:pt idx="186">
                  <c:v>39888.0</c:v>
                </c:pt>
                <c:pt idx="187">
                  <c:v>39889.0</c:v>
                </c:pt>
                <c:pt idx="188">
                  <c:v>39890.0</c:v>
                </c:pt>
                <c:pt idx="189">
                  <c:v>39891.0</c:v>
                </c:pt>
                <c:pt idx="190">
                  <c:v>39892.0</c:v>
                </c:pt>
                <c:pt idx="191">
                  <c:v>39895.0</c:v>
                </c:pt>
                <c:pt idx="192">
                  <c:v>39896.0</c:v>
                </c:pt>
                <c:pt idx="193">
                  <c:v>39897.0</c:v>
                </c:pt>
                <c:pt idx="194">
                  <c:v>39898.0</c:v>
                </c:pt>
                <c:pt idx="195">
                  <c:v>39899.0</c:v>
                </c:pt>
                <c:pt idx="196">
                  <c:v>39902.0</c:v>
                </c:pt>
                <c:pt idx="197">
                  <c:v>39903.0</c:v>
                </c:pt>
                <c:pt idx="198">
                  <c:v>39904.0</c:v>
                </c:pt>
                <c:pt idx="199">
                  <c:v>39905.0</c:v>
                </c:pt>
                <c:pt idx="200">
                  <c:v>39906.0</c:v>
                </c:pt>
                <c:pt idx="201">
                  <c:v>39909.0</c:v>
                </c:pt>
                <c:pt idx="202">
                  <c:v>39910.0</c:v>
                </c:pt>
                <c:pt idx="203">
                  <c:v>39911.0</c:v>
                </c:pt>
                <c:pt idx="204">
                  <c:v>39912.0</c:v>
                </c:pt>
                <c:pt idx="205">
                  <c:v>39916.0</c:v>
                </c:pt>
                <c:pt idx="206">
                  <c:v>39917.0</c:v>
                </c:pt>
                <c:pt idx="207">
                  <c:v>39918.0</c:v>
                </c:pt>
                <c:pt idx="208">
                  <c:v>39919.0</c:v>
                </c:pt>
                <c:pt idx="209">
                  <c:v>39920.0</c:v>
                </c:pt>
                <c:pt idx="210">
                  <c:v>39923.0</c:v>
                </c:pt>
                <c:pt idx="211">
                  <c:v>39924.0</c:v>
                </c:pt>
                <c:pt idx="212">
                  <c:v>39925.0</c:v>
                </c:pt>
                <c:pt idx="213">
                  <c:v>39926.0</c:v>
                </c:pt>
                <c:pt idx="214">
                  <c:v>39927.0</c:v>
                </c:pt>
                <c:pt idx="215">
                  <c:v>39930.0</c:v>
                </c:pt>
                <c:pt idx="216">
                  <c:v>39931.0</c:v>
                </c:pt>
                <c:pt idx="217">
                  <c:v>39932.0</c:v>
                </c:pt>
                <c:pt idx="218">
                  <c:v>39933.0</c:v>
                </c:pt>
                <c:pt idx="219">
                  <c:v>39934.0</c:v>
                </c:pt>
                <c:pt idx="220">
                  <c:v>39937.0</c:v>
                </c:pt>
                <c:pt idx="221">
                  <c:v>39938.0</c:v>
                </c:pt>
                <c:pt idx="222">
                  <c:v>39939.0</c:v>
                </c:pt>
                <c:pt idx="223">
                  <c:v>39940.0</c:v>
                </c:pt>
                <c:pt idx="224">
                  <c:v>39941.0</c:v>
                </c:pt>
                <c:pt idx="225">
                  <c:v>39944.0</c:v>
                </c:pt>
                <c:pt idx="226">
                  <c:v>39945.0</c:v>
                </c:pt>
                <c:pt idx="227">
                  <c:v>39946.0</c:v>
                </c:pt>
                <c:pt idx="228">
                  <c:v>39947.0</c:v>
                </c:pt>
                <c:pt idx="229">
                  <c:v>39948.0</c:v>
                </c:pt>
                <c:pt idx="230">
                  <c:v>39951.0</c:v>
                </c:pt>
                <c:pt idx="231">
                  <c:v>39952.0</c:v>
                </c:pt>
                <c:pt idx="232">
                  <c:v>39953.0</c:v>
                </c:pt>
                <c:pt idx="233">
                  <c:v>39954.0</c:v>
                </c:pt>
                <c:pt idx="234">
                  <c:v>39955.0</c:v>
                </c:pt>
                <c:pt idx="235">
                  <c:v>39959.0</c:v>
                </c:pt>
                <c:pt idx="236">
                  <c:v>39960.0</c:v>
                </c:pt>
                <c:pt idx="237">
                  <c:v>39961.0</c:v>
                </c:pt>
                <c:pt idx="238">
                  <c:v>39962.0</c:v>
                </c:pt>
                <c:pt idx="239">
                  <c:v>39965.0</c:v>
                </c:pt>
                <c:pt idx="240">
                  <c:v>39966.0</c:v>
                </c:pt>
                <c:pt idx="241">
                  <c:v>39967.0</c:v>
                </c:pt>
                <c:pt idx="242">
                  <c:v>39968.0</c:v>
                </c:pt>
                <c:pt idx="243">
                  <c:v>39969.0</c:v>
                </c:pt>
                <c:pt idx="244">
                  <c:v>39972.0</c:v>
                </c:pt>
                <c:pt idx="245">
                  <c:v>39973.0</c:v>
                </c:pt>
                <c:pt idx="246">
                  <c:v>39974.0</c:v>
                </c:pt>
                <c:pt idx="247">
                  <c:v>39975.0</c:v>
                </c:pt>
                <c:pt idx="248">
                  <c:v>39976.0</c:v>
                </c:pt>
                <c:pt idx="249">
                  <c:v>39979.0</c:v>
                </c:pt>
                <c:pt idx="250">
                  <c:v>39980.0</c:v>
                </c:pt>
                <c:pt idx="251">
                  <c:v>39981.0</c:v>
                </c:pt>
                <c:pt idx="252">
                  <c:v>39982.0</c:v>
                </c:pt>
                <c:pt idx="253">
                  <c:v>39983.0</c:v>
                </c:pt>
                <c:pt idx="254">
                  <c:v>39986.0</c:v>
                </c:pt>
                <c:pt idx="255">
                  <c:v>39987.0</c:v>
                </c:pt>
                <c:pt idx="256">
                  <c:v>39988.0</c:v>
                </c:pt>
                <c:pt idx="257">
                  <c:v>39989.0</c:v>
                </c:pt>
                <c:pt idx="258">
                  <c:v>39990.0</c:v>
                </c:pt>
                <c:pt idx="259">
                  <c:v>39993.0</c:v>
                </c:pt>
                <c:pt idx="260">
                  <c:v>39994.0</c:v>
                </c:pt>
                <c:pt idx="261">
                  <c:v>39995.0</c:v>
                </c:pt>
                <c:pt idx="262">
                  <c:v>39996.0</c:v>
                </c:pt>
                <c:pt idx="263">
                  <c:v>40000.0</c:v>
                </c:pt>
                <c:pt idx="264">
                  <c:v>40001.0</c:v>
                </c:pt>
                <c:pt idx="265">
                  <c:v>40002.0</c:v>
                </c:pt>
                <c:pt idx="266">
                  <c:v>40003.0</c:v>
                </c:pt>
                <c:pt idx="267">
                  <c:v>40004.0</c:v>
                </c:pt>
                <c:pt idx="268">
                  <c:v>40007.0</c:v>
                </c:pt>
                <c:pt idx="269">
                  <c:v>40008.0</c:v>
                </c:pt>
                <c:pt idx="270">
                  <c:v>40009.0</c:v>
                </c:pt>
                <c:pt idx="271">
                  <c:v>40010.0</c:v>
                </c:pt>
                <c:pt idx="272">
                  <c:v>40011.0</c:v>
                </c:pt>
                <c:pt idx="273">
                  <c:v>40014.0</c:v>
                </c:pt>
                <c:pt idx="274">
                  <c:v>40015.0</c:v>
                </c:pt>
                <c:pt idx="275">
                  <c:v>40016.0</c:v>
                </c:pt>
                <c:pt idx="276">
                  <c:v>40017.0</c:v>
                </c:pt>
                <c:pt idx="277">
                  <c:v>40018.0</c:v>
                </c:pt>
                <c:pt idx="278">
                  <c:v>40021.0</c:v>
                </c:pt>
                <c:pt idx="279">
                  <c:v>40022.0</c:v>
                </c:pt>
                <c:pt idx="280">
                  <c:v>40023.0</c:v>
                </c:pt>
                <c:pt idx="281">
                  <c:v>40024.0</c:v>
                </c:pt>
                <c:pt idx="282">
                  <c:v>40025.0</c:v>
                </c:pt>
                <c:pt idx="283">
                  <c:v>40028.0</c:v>
                </c:pt>
                <c:pt idx="284">
                  <c:v>40029.0</c:v>
                </c:pt>
                <c:pt idx="285">
                  <c:v>40030.0</c:v>
                </c:pt>
                <c:pt idx="286">
                  <c:v>40031.0</c:v>
                </c:pt>
                <c:pt idx="287">
                  <c:v>40032.0</c:v>
                </c:pt>
                <c:pt idx="288">
                  <c:v>40035.0</c:v>
                </c:pt>
                <c:pt idx="289">
                  <c:v>40036.0</c:v>
                </c:pt>
                <c:pt idx="290">
                  <c:v>40037.0</c:v>
                </c:pt>
                <c:pt idx="291">
                  <c:v>40038.0</c:v>
                </c:pt>
                <c:pt idx="292">
                  <c:v>40039.0</c:v>
                </c:pt>
                <c:pt idx="293">
                  <c:v>40042.0</c:v>
                </c:pt>
                <c:pt idx="294">
                  <c:v>40043.0</c:v>
                </c:pt>
                <c:pt idx="295">
                  <c:v>40044.0</c:v>
                </c:pt>
                <c:pt idx="296">
                  <c:v>40045.0</c:v>
                </c:pt>
                <c:pt idx="297">
                  <c:v>40046.0</c:v>
                </c:pt>
                <c:pt idx="298">
                  <c:v>40049.0</c:v>
                </c:pt>
                <c:pt idx="299">
                  <c:v>40050.0</c:v>
                </c:pt>
                <c:pt idx="300">
                  <c:v>40051.0</c:v>
                </c:pt>
                <c:pt idx="301">
                  <c:v>40052.0</c:v>
                </c:pt>
                <c:pt idx="302">
                  <c:v>40053.0</c:v>
                </c:pt>
                <c:pt idx="303">
                  <c:v>40056.0</c:v>
                </c:pt>
                <c:pt idx="304">
                  <c:v>40057.0</c:v>
                </c:pt>
                <c:pt idx="305">
                  <c:v>40058.0</c:v>
                </c:pt>
                <c:pt idx="306">
                  <c:v>40059.0</c:v>
                </c:pt>
                <c:pt idx="307">
                  <c:v>40060.0</c:v>
                </c:pt>
                <c:pt idx="308">
                  <c:v>40064.0</c:v>
                </c:pt>
                <c:pt idx="309">
                  <c:v>40065.0</c:v>
                </c:pt>
                <c:pt idx="310">
                  <c:v>40066.0</c:v>
                </c:pt>
                <c:pt idx="311">
                  <c:v>40067.0</c:v>
                </c:pt>
                <c:pt idx="312">
                  <c:v>40070.0</c:v>
                </c:pt>
                <c:pt idx="313">
                  <c:v>40071.0</c:v>
                </c:pt>
                <c:pt idx="314">
                  <c:v>40072.0</c:v>
                </c:pt>
                <c:pt idx="315">
                  <c:v>40073.0</c:v>
                </c:pt>
                <c:pt idx="316">
                  <c:v>40074.0</c:v>
                </c:pt>
                <c:pt idx="317">
                  <c:v>40077.0</c:v>
                </c:pt>
                <c:pt idx="318">
                  <c:v>40078.0</c:v>
                </c:pt>
                <c:pt idx="319">
                  <c:v>40079.0</c:v>
                </c:pt>
                <c:pt idx="320">
                  <c:v>40080.0</c:v>
                </c:pt>
                <c:pt idx="321">
                  <c:v>40081.0</c:v>
                </c:pt>
                <c:pt idx="322">
                  <c:v>40084.0</c:v>
                </c:pt>
                <c:pt idx="323">
                  <c:v>40085.0</c:v>
                </c:pt>
                <c:pt idx="324">
                  <c:v>40086.0</c:v>
                </c:pt>
                <c:pt idx="325">
                  <c:v>40087.0</c:v>
                </c:pt>
                <c:pt idx="326">
                  <c:v>40088.0</c:v>
                </c:pt>
                <c:pt idx="327">
                  <c:v>40091.0</c:v>
                </c:pt>
                <c:pt idx="328">
                  <c:v>40092.0</c:v>
                </c:pt>
                <c:pt idx="329">
                  <c:v>40093.0</c:v>
                </c:pt>
                <c:pt idx="330">
                  <c:v>40094.0</c:v>
                </c:pt>
                <c:pt idx="331">
                  <c:v>40095.0</c:v>
                </c:pt>
                <c:pt idx="332">
                  <c:v>40098.0</c:v>
                </c:pt>
                <c:pt idx="333">
                  <c:v>40099.0</c:v>
                </c:pt>
                <c:pt idx="334">
                  <c:v>40100.0</c:v>
                </c:pt>
                <c:pt idx="335">
                  <c:v>40101.0</c:v>
                </c:pt>
                <c:pt idx="336">
                  <c:v>40102.0</c:v>
                </c:pt>
                <c:pt idx="337">
                  <c:v>40105.0</c:v>
                </c:pt>
                <c:pt idx="338">
                  <c:v>40106.0</c:v>
                </c:pt>
                <c:pt idx="339">
                  <c:v>40107.0</c:v>
                </c:pt>
                <c:pt idx="340">
                  <c:v>40108.0</c:v>
                </c:pt>
                <c:pt idx="341">
                  <c:v>40109.0</c:v>
                </c:pt>
                <c:pt idx="342">
                  <c:v>40112.0</c:v>
                </c:pt>
                <c:pt idx="343">
                  <c:v>40113.0</c:v>
                </c:pt>
                <c:pt idx="344">
                  <c:v>40114.0</c:v>
                </c:pt>
                <c:pt idx="345">
                  <c:v>40115.0</c:v>
                </c:pt>
                <c:pt idx="346">
                  <c:v>40116.0</c:v>
                </c:pt>
                <c:pt idx="347">
                  <c:v>40119.0</c:v>
                </c:pt>
                <c:pt idx="348">
                  <c:v>40120.0</c:v>
                </c:pt>
                <c:pt idx="349">
                  <c:v>40121.0</c:v>
                </c:pt>
                <c:pt idx="350">
                  <c:v>40122.0</c:v>
                </c:pt>
                <c:pt idx="351">
                  <c:v>40123.0</c:v>
                </c:pt>
                <c:pt idx="352">
                  <c:v>40126.0</c:v>
                </c:pt>
                <c:pt idx="353">
                  <c:v>40127.0</c:v>
                </c:pt>
                <c:pt idx="354">
                  <c:v>40128.0</c:v>
                </c:pt>
                <c:pt idx="355">
                  <c:v>40129.0</c:v>
                </c:pt>
                <c:pt idx="356">
                  <c:v>40130.0</c:v>
                </c:pt>
                <c:pt idx="357">
                  <c:v>40133.0</c:v>
                </c:pt>
                <c:pt idx="358">
                  <c:v>40134.0</c:v>
                </c:pt>
                <c:pt idx="359">
                  <c:v>40135.0</c:v>
                </c:pt>
                <c:pt idx="360">
                  <c:v>40136.0</c:v>
                </c:pt>
                <c:pt idx="361">
                  <c:v>40137.0</c:v>
                </c:pt>
                <c:pt idx="362">
                  <c:v>40140.0</c:v>
                </c:pt>
                <c:pt idx="363">
                  <c:v>40141.0</c:v>
                </c:pt>
                <c:pt idx="364">
                  <c:v>40142.0</c:v>
                </c:pt>
                <c:pt idx="365">
                  <c:v>40144.0</c:v>
                </c:pt>
                <c:pt idx="366">
                  <c:v>40147.0</c:v>
                </c:pt>
                <c:pt idx="367">
                  <c:v>40148.0</c:v>
                </c:pt>
                <c:pt idx="368">
                  <c:v>40149.0</c:v>
                </c:pt>
                <c:pt idx="369">
                  <c:v>40150.0</c:v>
                </c:pt>
                <c:pt idx="370">
                  <c:v>40151.0</c:v>
                </c:pt>
                <c:pt idx="371">
                  <c:v>40154.0</c:v>
                </c:pt>
                <c:pt idx="372">
                  <c:v>40155.0</c:v>
                </c:pt>
                <c:pt idx="373">
                  <c:v>40156.0</c:v>
                </c:pt>
                <c:pt idx="374">
                  <c:v>40157.0</c:v>
                </c:pt>
                <c:pt idx="375">
                  <c:v>40158.0</c:v>
                </c:pt>
                <c:pt idx="376">
                  <c:v>40161.0</c:v>
                </c:pt>
                <c:pt idx="377">
                  <c:v>40162.0</c:v>
                </c:pt>
                <c:pt idx="378">
                  <c:v>40163.0</c:v>
                </c:pt>
                <c:pt idx="379">
                  <c:v>40164.0</c:v>
                </c:pt>
                <c:pt idx="380">
                  <c:v>40165.0</c:v>
                </c:pt>
                <c:pt idx="381">
                  <c:v>40168.0</c:v>
                </c:pt>
                <c:pt idx="382">
                  <c:v>40169.0</c:v>
                </c:pt>
                <c:pt idx="383">
                  <c:v>40170.0</c:v>
                </c:pt>
                <c:pt idx="384">
                  <c:v>40171.0</c:v>
                </c:pt>
                <c:pt idx="385">
                  <c:v>40175.0</c:v>
                </c:pt>
                <c:pt idx="386">
                  <c:v>40176.0</c:v>
                </c:pt>
                <c:pt idx="387">
                  <c:v>40177.0</c:v>
                </c:pt>
                <c:pt idx="388">
                  <c:v>40178.0</c:v>
                </c:pt>
                <c:pt idx="389">
                  <c:v>40182.0</c:v>
                </c:pt>
                <c:pt idx="390">
                  <c:v>40183.0</c:v>
                </c:pt>
                <c:pt idx="391">
                  <c:v>40184.0</c:v>
                </c:pt>
                <c:pt idx="392">
                  <c:v>40185.0</c:v>
                </c:pt>
                <c:pt idx="393">
                  <c:v>40186.0</c:v>
                </c:pt>
                <c:pt idx="394">
                  <c:v>40189.0</c:v>
                </c:pt>
                <c:pt idx="395">
                  <c:v>40190.0</c:v>
                </c:pt>
                <c:pt idx="396">
                  <c:v>40191.0</c:v>
                </c:pt>
                <c:pt idx="397">
                  <c:v>40192.0</c:v>
                </c:pt>
                <c:pt idx="398">
                  <c:v>40193.0</c:v>
                </c:pt>
                <c:pt idx="399">
                  <c:v>40197.0</c:v>
                </c:pt>
                <c:pt idx="400">
                  <c:v>40198.0</c:v>
                </c:pt>
                <c:pt idx="401">
                  <c:v>40199.0</c:v>
                </c:pt>
                <c:pt idx="402">
                  <c:v>40200.0</c:v>
                </c:pt>
                <c:pt idx="403">
                  <c:v>40203.0</c:v>
                </c:pt>
                <c:pt idx="404">
                  <c:v>40204.0</c:v>
                </c:pt>
                <c:pt idx="405">
                  <c:v>40205.0</c:v>
                </c:pt>
                <c:pt idx="406">
                  <c:v>40206.0</c:v>
                </c:pt>
                <c:pt idx="407">
                  <c:v>40207.0</c:v>
                </c:pt>
                <c:pt idx="408">
                  <c:v>40210.0</c:v>
                </c:pt>
                <c:pt idx="409">
                  <c:v>40211.0</c:v>
                </c:pt>
                <c:pt idx="410">
                  <c:v>40212.0</c:v>
                </c:pt>
                <c:pt idx="411">
                  <c:v>40213.0</c:v>
                </c:pt>
                <c:pt idx="412">
                  <c:v>40214.0</c:v>
                </c:pt>
                <c:pt idx="413">
                  <c:v>40217.0</c:v>
                </c:pt>
                <c:pt idx="414">
                  <c:v>40218.0</c:v>
                </c:pt>
                <c:pt idx="415">
                  <c:v>40219.0</c:v>
                </c:pt>
                <c:pt idx="416">
                  <c:v>40220.0</c:v>
                </c:pt>
                <c:pt idx="417">
                  <c:v>40221.0</c:v>
                </c:pt>
                <c:pt idx="418">
                  <c:v>40225.0</c:v>
                </c:pt>
                <c:pt idx="419">
                  <c:v>40226.0</c:v>
                </c:pt>
                <c:pt idx="420">
                  <c:v>40227.0</c:v>
                </c:pt>
                <c:pt idx="421">
                  <c:v>40228.0</c:v>
                </c:pt>
                <c:pt idx="422">
                  <c:v>40231.0</c:v>
                </c:pt>
                <c:pt idx="423">
                  <c:v>40232.0</c:v>
                </c:pt>
                <c:pt idx="424">
                  <c:v>40233.0</c:v>
                </c:pt>
                <c:pt idx="425">
                  <c:v>40234.0</c:v>
                </c:pt>
                <c:pt idx="426">
                  <c:v>40235.0</c:v>
                </c:pt>
                <c:pt idx="427">
                  <c:v>40238.0</c:v>
                </c:pt>
                <c:pt idx="428">
                  <c:v>40239.0</c:v>
                </c:pt>
                <c:pt idx="429">
                  <c:v>40240.0</c:v>
                </c:pt>
                <c:pt idx="430">
                  <c:v>40241.0</c:v>
                </c:pt>
                <c:pt idx="431">
                  <c:v>40242.0</c:v>
                </c:pt>
                <c:pt idx="432">
                  <c:v>40245.0</c:v>
                </c:pt>
                <c:pt idx="433">
                  <c:v>40246.0</c:v>
                </c:pt>
                <c:pt idx="434">
                  <c:v>40247.0</c:v>
                </c:pt>
                <c:pt idx="435">
                  <c:v>40248.0</c:v>
                </c:pt>
                <c:pt idx="436">
                  <c:v>40249.0</c:v>
                </c:pt>
                <c:pt idx="437">
                  <c:v>40252.0</c:v>
                </c:pt>
                <c:pt idx="438">
                  <c:v>40253.0</c:v>
                </c:pt>
                <c:pt idx="439">
                  <c:v>40254.0</c:v>
                </c:pt>
                <c:pt idx="440">
                  <c:v>40255.0</c:v>
                </c:pt>
                <c:pt idx="441">
                  <c:v>40256.0</c:v>
                </c:pt>
                <c:pt idx="442">
                  <c:v>40259.0</c:v>
                </c:pt>
                <c:pt idx="443">
                  <c:v>40260.0</c:v>
                </c:pt>
                <c:pt idx="444">
                  <c:v>40261.0</c:v>
                </c:pt>
                <c:pt idx="445">
                  <c:v>40262.0</c:v>
                </c:pt>
                <c:pt idx="446">
                  <c:v>40263.0</c:v>
                </c:pt>
                <c:pt idx="447">
                  <c:v>40266.0</c:v>
                </c:pt>
                <c:pt idx="448">
                  <c:v>40267.0</c:v>
                </c:pt>
                <c:pt idx="449">
                  <c:v>40268.0</c:v>
                </c:pt>
                <c:pt idx="450">
                  <c:v>40269.0</c:v>
                </c:pt>
                <c:pt idx="451">
                  <c:v>40273.0</c:v>
                </c:pt>
                <c:pt idx="452">
                  <c:v>40274.0</c:v>
                </c:pt>
                <c:pt idx="453">
                  <c:v>40275.0</c:v>
                </c:pt>
                <c:pt idx="454">
                  <c:v>40276.0</c:v>
                </c:pt>
                <c:pt idx="455">
                  <c:v>40277.0</c:v>
                </c:pt>
                <c:pt idx="456">
                  <c:v>40280.0</c:v>
                </c:pt>
                <c:pt idx="457">
                  <c:v>40281.0</c:v>
                </c:pt>
                <c:pt idx="458">
                  <c:v>40282.0</c:v>
                </c:pt>
                <c:pt idx="459">
                  <c:v>40283.0</c:v>
                </c:pt>
                <c:pt idx="460">
                  <c:v>40284.0</c:v>
                </c:pt>
                <c:pt idx="461">
                  <c:v>40287.0</c:v>
                </c:pt>
                <c:pt idx="462">
                  <c:v>40288.0</c:v>
                </c:pt>
                <c:pt idx="463">
                  <c:v>40289.0</c:v>
                </c:pt>
                <c:pt idx="464">
                  <c:v>40290.0</c:v>
                </c:pt>
                <c:pt idx="465">
                  <c:v>40291.0</c:v>
                </c:pt>
                <c:pt idx="466">
                  <c:v>40294.0</c:v>
                </c:pt>
                <c:pt idx="467">
                  <c:v>40295.0</c:v>
                </c:pt>
                <c:pt idx="468">
                  <c:v>40296.0</c:v>
                </c:pt>
                <c:pt idx="469">
                  <c:v>40297.0</c:v>
                </c:pt>
                <c:pt idx="470">
                  <c:v>40298.0</c:v>
                </c:pt>
                <c:pt idx="471">
                  <c:v>40301.0</c:v>
                </c:pt>
                <c:pt idx="472">
                  <c:v>40302.0</c:v>
                </c:pt>
                <c:pt idx="473">
                  <c:v>40303.0</c:v>
                </c:pt>
                <c:pt idx="474">
                  <c:v>40304.0</c:v>
                </c:pt>
                <c:pt idx="475">
                  <c:v>40305.0</c:v>
                </c:pt>
                <c:pt idx="476">
                  <c:v>40308.0</c:v>
                </c:pt>
                <c:pt idx="477">
                  <c:v>40309.0</c:v>
                </c:pt>
                <c:pt idx="478">
                  <c:v>40310.0</c:v>
                </c:pt>
                <c:pt idx="479">
                  <c:v>40311.0</c:v>
                </c:pt>
                <c:pt idx="480">
                  <c:v>40312.0</c:v>
                </c:pt>
                <c:pt idx="481">
                  <c:v>40315.0</c:v>
                </c:pt>
                <c:pt idx="482">
                  <c:v>40316.0</c:v>
                </c:pt>
                <c:pt idx="483">
                  <c:v>40317.0</c:v>
                </c:pt>
                <c:pt idx="484">
                  <c:v>40318.0</c:v>
                </c:pt>
                <c:pt idx="485">
                  <c:v>40319.0</c:v>
                </c:pt>
                <c:pt idx="486">
                  <c:v>40322.0</c:v>
                </c:pt>
                <c:pt idx="487">
                  <c:v>40323.0</c:v>
                </c:pt>
                <c:pt idx="488">
                  <c:v>40324.0</c:v>
                </c:pt>
                <c:pt idx="489">
                  <c:v>40325.0</c:v>
                </c:pt>
                <c:pt idx="490">
                  <c:v>40326.0</c:v>
                </c:pt>
                <c:pt idx="491">
                  <c:v>40330.0</c:v>
                </c:pt>
                <c:pt idx="492">
                  <c:v>40331.0</c:v>
                </c:pt>
                <c:pt idx="493">
                  <c:v>40332.0</c:v>
                </c:pt>
                <c:pt idx="494">
                  <c:v>40333.0</c:v>
                </c:pt>
                <c:pt idx="495">
                  <c:v>40336.0</c:v>
                </c:pt>
                <c:pt idx="496">
                  <c:v>40337.0</c:v>
                </c:pt>
                <c:pt idx="497">
                  <c:v>40338.0</c:v>
                </c:pt>
                <c:pt idx="498">
                  <c:v>40339.0</c:v>
                </c:pt>
                <c:pt idx="499">
                  <c:v>40340.0</c:v>
                </c:pt>
                <c:pt idx="500">
                  <c:v>40343.0</c:v>
                </c:pt>
                <c:pt idx="501">
                  <c:v>40344.0</c:v>
                </c:pt>
                <c:pt idx="502">
                  <c:v>40345.0</c:v>
                </c:pt>
                <c:pt idx="503">
                  <c:v>40346.0</c:v>
                </c:pt>
                <c:pt idx="504">
                  <c:v>40347.0</c:v>
                </c:pt>
                <c:pt idx="505">
                  <c:v>40350.0</c:v>
                </c:pt>
                <c:pt idx="506">
                  <c:v>40351.0</c:v>
                </c:pt>
                <c:pt idx="507">
                  <c:v>40352.0</c:v>
                </c:pt>
                <c:pt idx="508">
                  <c:v>40353.0</c:v>
                </c:pt>
                <c:pt idx="509">
                  <c:v>40354.0</c:v>
                </c:pt>
                <c:pt idx="510">
                  <c:v>40357.0</c:v>
                </c:pt>
                <c:pt idx="511">
                  <c:v>40358.0</c:v>
                </c:pt>
                <c:pt idx="512">
                  <c:v>40359.0</c:v>
                </c:pt>
                <c:pt idx="513">
                  <c:v>40360.0</c:v>
                </c:pt>
                <c:pt idx="514">
                  <c:v>40361.0</c:v>
                </c:pt>
                <c:pt idx="515">
                  <c:v>40365.0</c:v>
                </c:pt>
                <c:pt idx="516">
                  <c:v>40366.0</c:v>
                </c:pt>
                <c:pt idx="517">
                  <c:v>40367.0</c:v>
                </c:pt>
                <c:pt idx="518">
                  <c:v>40368.0</c:v>
                </c:pt>
                <c:pt idx="519">
                  <c:v>40371.0</c:v>
                </c:pt>
                <c:pt idx="520">
                  <c:v>40372.0</c:v>
                </c:pt>
                <c:pt idx="521">
                  <c:v>40373.0</c:v>
                </c:pt>
                <c:pt idx="522">
                  <c:v>40374.0</c:v>
                </c:pt>
                <c:pt idx="523">
                  <c:v>40375.0</c:v>
                </c:pt>
                <c:pt idx="524">
                  <c:v>40378.0</c:v>
                </c:pt>
                <c:pt idx="525">
                  <c:v>40379.0</c:v>
                </c:pt>
                <c:pt idx="526">
                  <c:v>40380.0</c:v>
                </c:pt>
                <c:pt idx="527">
                  <c:v>40381.0</c:v>
                </c:pt>
                <c:pt idx="528">
                  <c:v>40382.0</c:v>
                </c:pt>
                <c:pt idx="529">
                  <c:v>40385.0</c:v>
                </c:pt>
                <c:pt idx="530">
                  <c:v>40386.0</c:v>
                </c:pt>
                <c:pt idx="531">
                  <c:v>40387.0</c:v>
                </c:pt>
                <c:pt idx="532">
                  <c:v>40388.0</c:v>
                </c:pt>
                <c:pt idx="533">
                  <c:v>40389.0</c:v>
                </c:pt>
                <c:pt idx="534">
                  <c:v>40392.0</c:v>
                </c:pt>
                <c:pt idx="535">
                  <c:v>40393.0</c:v>
                </c:pt>
                <c:pt idx="536">
                  <c:v>40394.0</c:v>
                </c:pt>
                <c:pt idx="537">
                  <c:v>40395.0</c:v>
                </c:pt>
                <c:pt idx="538">
                  <c:v>40396.0</c:v>
                </c:pt>
                <c:pt idx="539">
                  <c:v>40399.0</c:v>
                </c:pt>
                <c:pt idx="540">
                  <c:v>40400.0</c:v>
                </c:pt>
                <c:pt idx="541">
                  <c:v>40401.0</c:v>
                </c:pt>
                <c:pt idx="542">
                  <c:v>40402.0</c:v>
                </c:pt>
                <c:pt idx="543">
                  <c:v>40403.0</c:v>
                </c:pt>
                <c:pt idx="544">
                  <c:v>40406.0</c:v>
                </c:pt>
                <c:pt idx="545">
                  <c:v>40407.0</c:v>
                </c:pt>
                <c:pt idx="546">
                  <c:v>40408.0</c:v>
                </c:pt>
                <c:pt idx="547">
                  <c:v>40409.0</c:v>
                </c:pt>
                <c:pt idx="548">
                  <c:v>40410.0</c:v>
                </c:pt>
                <c:pt idx="549">
                  <c:v>40413.0</c:v>
                </c:pt>
                <c:pt idx="550">
                  <c:v>40414.0</c:v>
                </c:pt>
                <c:pt idx="551">
                  <c:v>40415.0</c:v>
                </c:pt>
                <c:pt idx="552">
                  <c:v>40416.0</c:v>
                </c:pt>
                <c:pt idx="553">
                  <c:v>40417.0</c:v>
                </c:pt>
                <c:pt idx="554">
                  <c:v>40420.0</c:v>
                </c:pt>
                <c:pt idx="555">
                  <c:v>40421.0</c:v>
                </c:pt>
                <c:pt idx="556">
                  <c:v>40422.0</c:v>
                </c:pt>
                <c:pt idx="557">
                  <c:v>40423.0</c:v>
                </c:pt>
                <c:pt idx="558">
                  <c:v>40424.0</c:v>
                </c:pt>
                <c:pt idx="559">
                  <c:v>40428.0</c:v>
                </c:pt>
                <c:pt idx="560">
                  <c:v>40429.0</c:v>
                </c:pt>
                <c:pt idx="561">
                  <c:v>40430.0</c:v>
                </c:pt>
                <c:pt idx="562">
                  <c:v>40431.0</c:v>
                </c:pt>
                <c:pt idx="563">
                  <c:v>40434.0</c:v>
                </c:pt>
                <c:pt idx="564">
                  <c:v>40435.0</c:v>
                </c:pt>
                <c:pt idx="565">
                  <c:v>40436.0</c:v>
                </c:pt>
                <c:pt idx="566">
                  <c:v>40437.0</c:v>
                </c:pt>
                <c:pt idx="567">
                  <c:v>40438.0</c:v>
                </c:pt>
                <c:pt idx="568">
                  <c:v>40441.0</c:v>
                </c:pt>
                <c:pt idx="569">
                  <c:v>40442.0</c:v>
                </c:pt>
                <c:pt idx="570">
                  <c:v>40443.0</c:v>
                </c:pt>
                <c:pt idx="571">
                  <c:v>40444.0</c:v>
                </c:pt>
                <c:pt idx="572">
                  <c:v>40445.0</c:v>
                </c:pt>
                <c:pt idx="573">
                  <c:v>40448.0</c:v>
                </c:pt>
                <c:pt idx="574">
                  <c:v>40449.0</c:v>
                </c:pt>
                <c:pt idx="575">
                  <c:v>40450.0</c:v>
                </c:pt>
                <c:pt idx="576">
                  <c:v>40451.0</c:v>
                </c:pt>
                <c:pt idx="577">
                  <c:v>40452.0</c:v>
                </c:pt>
                <c:pt idx="578">
                  <c:v>40455.0</c:v>
                </c:pt>
                <c:pt idx="579">
                  <c:v>40456.0</c:v>
                </c:pt>
                <c:pt idx="580">
                  <c:v>40457.0</c:v>
                </c:pt>
                <c:pt idx="581">
                  <c:v>40458.0</c:v>
                </c:pt>
                <c:pt idx="582">
                  <c:v>40459.0</c:v>
                </c:pt>
                <c:pt idx="583">
                  <c:v>40462.0</c:v>
                </c:pt>
                <c:pt idx="584">
                  <c:v>40463.0</c:v>
                </c:pt>
                <c:pt idx="585">
                  <c:v>40464.0</c:v>
                </c:pt>
                <c:pt idx="586">
                  <c:v>40465.0</c:v>
                </c:pt>
                <c:pt idx="587">
                  <c:v>40466.0</c:v>
                </c:pt>
                <c:pt idx="588">
                  <c:v>40469.0</c:v>
                </c:pt>
                <c:pt idx="589">
                  <c:v>40470.0</c:v>
                </c:pt>
                <c:pt idx="590">
                  <c:v>40471.0</c:v>
                </c:pt>
                <c:pt idx="591">
                  <c:v>40472.0</c:v>
                </c:pt>
                <c:pt idx="592">
                  <c:v>40473.0</c:v>
                </c:pt>
                <c:pt idx="593">
                  <c:v>40476.0</c:v>
                </c:pt>
                <c:pt idx="594">
                  <c:v>40477.0</c:v>
                </c:pt>
                <c:pt idx="595">
                  <c:v>40478.0</c:v>
                </c:pt>
                <c:pt idx="596">
                  <c:v>40479.0</c:v>
                </c:pt>
                <c:pt idx="597">
                  <c:v>40480.0</c:v>
                </c:pt>
                <c:pt idx="598">
                  <c:v>40483.0</c:v>
                </c:pt>
                <c:pt idx="599">
                  <c:v>40484.0</c:v>
                </c:pt>
                <c:pt idx="600">
                  <c:v>40485.0</c:v>
                </c:pt>
                <c:pt idx="601">
                  <c:v>40486.0</c:v>
                </c:pt>
                <c:pt idx="602">
                  <c:v>40487.0</c:v>
                </c:pt>
                <c:pt idx="603">
                  <c:v>40490.0</c:v>
                </c:pt>
                <c:pt idx="604">
                  <c:v>40491.0</c:v>
                </c:pt>
                <c:pt idx="605">
                  <c:v>40492.0</c:v>
                </c:pt>
                <c:pt idx="606">
                  <c:v>40493.0</c:v>
                </c:pt>
                <c:pt idx="607">
                  <c:v>40494.0</c:v>
                </c:pt>
                <c:pt idx="608">
                  <c:v>40497.0</c:v>
                </c:pt>
                <c:pt idx="609">
                  <c:v>40498.0</c:v>
                </c:pt>
                <c:pt idx="610">
                  <c:v>40499.0</c:v>
                </c:pt>
                <c:pt idx="611">
                  <c:v>40500.0</c:v>
                </c:pt>
                <c:pt idx="612">
                  <c:v>40501.0</c:v>
                </c:pt>
                <c:pt idx="613">
                  <c:v>40504.0</c:v>
                </c:pt>
                <c:pt idx="614">
                  <c:v>40505.0</c:v>
                </c:pt>
                <c:pt idx="615">
                  <c:v>40506.0</c:v>
                </c:pt>
                <c:pt idx="616">
                  <c:v>40508.0</c:v>
                </c:pt>
                <c:pt idx="617">
                  <c:v>40511.0</c:v>
                </c:pt>
                <c:pt idx="618">
                  <c:v>40512.0</c:v>
                </c:pt>
                <c:pt idx="619">
                  <c:v>40513.0</c:v>
                </c:pt>
                <c:pt idx="620">
                  <c:v>40514.0</c:v>
                </c:pt>
                <c:pt idx="621">
                  <c:v>40515.0</c:v>
                </c:pt>
                <c:pt idx="622">
                  <c:v>40518.0</c:v>
                </c:pt>
                <c:pt idx="623">
                  <c:v>40519.0</c:v>
                </c:pt>
                <c:pt idx="624">
                  <c:v>40520.0</c:v>
                </c:pt>
                <c:pt idx="625">
                  <c:v>40521.0</c:v>
                </c:pt>
                <c:pt idx="626">
                  <c:v>40522.0</c:v>
                </c:pt>
                <c:pt idx="627">
                  <c:v>40525.0</c:v>
                </c:pt>
                <c:pt idx="628">
                  <c:v>40526.0</c:v>
                </c:pt>
                <c:pt idx="629">
                  <c:v>40527.0</c:v>
                </c:pt>
                <c:pt idx="630">
                  <c:v>40528.0</c:v>
                </c:pt>
                <c:pt idx="631">
                  <c:v>40529.0</c:v>
                </c:pt>
                <c:pt idx="632">
                  <c:v>40532.0</c:v>
                </c:pt>
                <c:pt idx="633">
                  <c:v>40533.0</c:v>
                </c:pt>
                <c:pt idx="634">
                  <c:v>40534.0</c:v>
                </c:pt>
                <c:pt idx="635">
                  <c:v>40535.0</c:v>
                </c:pt>
                <c:pt idx="636">
                  <c:v>40539.0</c:v>
                </c:pt>
                <c:pt idx="637">
                  <c:v>40540.0</c:v>
                </c:pt>
                <c:pt idx="638">
                  <c:v>40541.0</c:v>
                </c:pt>
                <c:pt idx="639">
                  <c:v>40542.0</c:v>
                </c:pt>
                <c:pt idx="640">
                  <c:v>40543.0</c:v>
                </c:pt>
                <c:pt idx="641">
                  <c:v>40546.0</c:v>
                </c:pt>
                <c:pt idx="642">
                  <c:v>40547.0</c:v>
                </c:pt>
                <c:pt idx="643">
                  <c:v>40548.0</c:v>
                </c:pt>
                <c:pt idx="644">
                  <c:v>40549.0</c:v>
                </c:pt>
                <c:pt idx="645">
                  <c:v>40550.0</c:v>
                </c:pt>
                <c:pt idx="646">
                  <c:v>40553.0</c:v>
                </c:pt>
                <c:pt idx="647">
                  <c:v>40554.0</c:v>
                </c:pt>
                <c:pt idx="648">
                  <c:v>40555.0</c:v>
                </c:pt>
                <c:pt idx="649">
                  <c:v>40556.0</c:v>
                </c:pt>
                <c:pt idx="650">
                  <c:v>40557.0</c:v>
                </c:pt>
                <c:pt idx="651">
                  <c:v>40561.0</c:v>
                </c:pt>
                <c:pt idx="652">
                  <c:v>40562.0</c:v>
                </c:pt>
                <c:pt idx="653">
                  <c:v>40563.0</c:v>
                </c:pt>
                <c:pt idx="654">
                  <c:v>40564.0</c:v>
                </c:pt>
                <c:pt idx="655">
                  <c:v>40567.0</c:v>
                </c:pt>
                <c:pt idx="656">
                  <c:v>40568.0</c:v>
                </c:pt>
                <c:pt idx="657">
                  <c:v>40569.0</c:v>
                </c:pt>
                <c:pt idx="658">
                  <c:v>40570.0</c:v>
                </c:pt>
                <c:pt idx="659">
                  <c:v>40571.0</c:v>
                </c:pt>
                <c:pt idx="660">
                  <c:v>40574.0</c:v>
                </c:pt>
                <c:pt idx="661">
                  <c:v>40575.0</c:v>
                </c:pt>
                <c:pt idx="662">
                  <c:v>40576.0</c:v>
                </c:pt>
                <c:pt idx="663">
                  <c:v>40577.0</c:v>
                </c:pt>
                <c:pt idx="664">
                  <c:v>40578.0</c:v>
                </c:pt>
                <c:pt idx="665">
                  <c:v>40581.0</c:v>
                </c:pt>
                <c:pt idx="666">
                  <c:v>40582.0</c:v>
                </c:pt>
                <c:pt idx="667">
                  <c:v>40583.0</c:v>
                </c:pt>
                <c:pt idx="668">
                  <c:v>40584.0</c:v>
                </c:pt>
                <c:pt idx="669">
                  <c:v>40585.0</c:v>
                </c:pt>
                <c:pt idx="670">
                  <c:v>40588.0</c:v>
                </c:pt>
                <c:pt idx="671">
                  <c:v>40589.0</c:v>
                </c:pt>
                <c:pt idx="672">
                  <c:v>40590.0</c:v>
                </c:pt>
                <c:pt idx="673">
                  <c:v>40591.0</c:v>
                </c:pt>
                <c:pt idx="674">
                  <c:v>40592.0</c:v>
                </c:pt>
                <c:pt idx="675">
                  <c:v>40596.0</c:v>
                </c:pt>
                <c:pt idx="676">
                  <c:v>40597.0</c:v>
                </c:pt>
                <c:pt idx="677">
                  <c:v>40598.0</c:v>
                </c:pt>
                <c:pt idx="678">
                  <c:v>40599.0</c:v>
                </c:pt>
                <c:pt idx="679">
                  <c:v>40602.0</c:v>
                </c:pt>
                <c:pt idx="680">
                  <c:v>40603.0</c:v>
                </c:pt>
                <c:pt idx="681">
                  <c:v>40604.0</c:v>
                </c:pt>
                <c:pt idx="682">
                  <c:v>40605.0</c:v>
                </c:pt>
                <c:pt idx="683">
                  <c:v>40606.0</c:v>
                </c:pt>
                <c:pt idx="684">
                  <c:v>40609.0</c:v>
                </c:pt>
                <c:pt idx="685">
                  <c:v>40610.0</c:v>
                </c:pt>
                <c:pt idx="686">
                  <c:v>40611.0</c:v>
                </c:pt>
                <c:pt idx="687">
                  <c:v>40612.0</c:v>
                </c:pt>
                <c:pt idx="688">
                  <c:v>40613.0</c:v>
                </c:pt>
                <c:pt idx="689">
                  <c:v>40616.0</c:v>
                </c:pt>
                <c:pt idx="690">
                  <c:v>40617.0</c:v>
                </c:pt>
                <c:pt idx="691">
                  <c:v>40618.0</c:v>
                </c:pt>
                <c:pt idx="692">
                  <c:v>40619.0</c:v>
                </c:pt>
                <c:pt idx="693">
                  <c:v>40620.0</c:v>
                </c:pt>
                <c:pt idx="694">
                  <c:v>40623.0</c:v>
                </c:pt>
                <c:pt idx="695">
                  <c:v>40624.0</c:v>
                </c:pt>
                <c:pt idx="696">
                  <c:v>40625.0</c:v>
                </c:pt>
                <c:pt idx="697">
                  <c:v>40626.0</c:v>
                </c:pt>
                <c:pt idx="698">
                  <c:v>40627.0</c:v>
                </c:pt>
                <c:pt idx="699">
                  <c:v>40630.0</c:v>
                </c:pt>
                <c:pt idx="700">
                  <c:v>40631.0</c:v>
                </c:pt>
                <c:pt idx="701">
                  <c:v>40632.0</c:v>
                </c:pt>
                <c:pt idx="702">
                  <c:v>40633.0</c:v>
                </c:pt>
                <c:pt idx="703">
                  <c:v>40634.0</c:v>
                </c:pt>
                <c:pt idx="704">
                  <c:v>40637.0</c:v>
                </c:pt>
                <c:pt idx="705">
                  <c:v>40638.0</c:v>
                </c:pt>
                <c:pt idx="706">
                  <c:v>40639.0</c:v>
                </c:pt>
                <c:pt idx="707">
                  <c:v>40640.0</c:v>
                </c:pt>
                <c:pt idx="708">
                  <c:v>40641.0</c:v>
                </c:pt>
                <c:pt idx="709">
                  <c:v>40644.0</c:v>
                </c:pt>
                <c:pt idx="710">
                  <c:v>40645.0</c:v>
                </c:pt>
                <c:pt idx="711">
                  <c:v>40646.0</c:v>
                </c:pt>
                <c:pt idx="712">
                  <c:v>40647.0</c:v>
                </c:pt>
                <c:pt idx="713">
                  <c:v>40648.0</c:v>
                </c:pt>
                <c:pt idx="714">
                  <c:v>40651.0</c:v>
                </c:pt>
                <c:pt idx="715">
                  <c:v>40652.0</c:v>
                </c:pt>
                <c:pt idx="716">
                  <c:v>40653.0</c:v>
                </c:pt>
                <c:pt idx="717">
                  <c:v>40654.0</c:v>
                </c:pt>
                <c:pt idx="718">
                  <c:v>40658.0</c:v>
                </c:pt>
                <c:pt idx="719">
                  <c:v>40659.0</c:v>
                </c:pt>
                <c:pt idx="720">
                  <c:v>40660.0</c:v>
                </c:pt>
                <c:pt idx="721">
                  <c:v>40661.0</c:v>
                </c:pt>
                <c:pt idx="722">
                  <c:v>40662.0</c:v>
                </c:pt>
                <c:pt idx="723">
                  <c:v>40665.0</c:v>
                </c:pt>
                <c:pt idx="724">
                  <c:v>40666.0</c:v>
                </c:pt>
                <c:pt idx="725">
                  <c:v>40667.0</c:v>
                </c:pt>
                <c:pt idx="726">
                  <c:v>40668.0</c:v>
                </c:pt>
                <c:pt idx="727">
                  <c:v>40669.0</c:v>
                </c:pt>
                <c:pt idx="728">
                  <c:v>40672.0</c:v>
                </c:pt>
                <c:pt idx="729">
                  <c:v>40673.0</c:v>
                </c:pt>
                <c:pt idx="730">
                  <c:v>40674.0</c:v>
                </c:pt>
                <c:pt idx="731">
                  <c:v>40675.0</c:v>
                </c:pt>
                <c:pt idx="732">
                  <c:v>40676.0</c:v>
                </c:pt>
                <c:pt idx="733">
                  <c:v>40679.0</c:v>
                </c:pt>
                <c:pt idx="734">
                  <c:v>40680.0</c:v>
                </c:pt>
                <c:pt idx="735">
                  <c:v>40681.0</c:v>
                </c:pt>
                <c:pt idx="736">
                  <c:v>40682.0</c:v>
                </c:pt>
                <c:pt idx="737">
                  <c:v>40683.0</c:v>
                </c:pt>
                <c:pt idx="738">
                  <c:v>40686.0</c:v>
                </c:pt>
                <c:pt idx="739">
                  <c:v>40687.0</c:v>
                </c:pt>
                <c:pt idx="740">
                  <c:v>40688.0</c:v>
                </c:pt>
                <c:pt idx="741">
                  <c:v>40689.0</c:v>
                </c:pt>
                <c:pt idx="742">
                  <c:v>40690.0</c:v>
                </c:pt>
                <c:pt idx="743">
                  <c:v>40694.0</c:v>
                </c:pt>
                <c:pt idx="744">
                  <c:v>40695.0</c:v>
                </c:pt>
                <c:pt idx="745">
                  <c:v>40696.0</c:v>
                </c:pt>
                <c:pt idx="746">
                  <c:v>40697.0</c:v>
                </c:pt>
                <c:pt idx="747">
                  <c:v>40700.0</c:v>
                </c:pt>
                <c:pt idx="748">
                  <c:v>40701.0</c:v>
                </c:pt>
                <c:pt idx="749">
                  <c:v>40702.0</c:v>
                </c:pt>
                <c:pt idx="750">
                  <c:v>40703.0</c:v>
                </c:pt>
                <c:pt idx="751">
                  <c:v>40704.0</c:v>
                </c:pt>
                <c:pt idx="752">
                  <c:v>40707.0</c:v>
                </c:pt>
                <c:pt idx="753">
                  <c:v>40708.0</c:v>
                </c:pt>
                <c:pt idx="754">
                  <c:v>40709.0</c:v>
                </c:pt>
                <c:pt idx="755">
                  <c:v>40710.0</c:v>
                </c:pt>
                <c:pt idx="756">
                  <c:v>40711.0</c:v>
                </c:pt>
                <c:pt idx="757">
                  <c:v>40714.0</c:v>
                </c:pt>
                <c:pt idx="758">
                  <c:v>40715.0</c:v>
                </c:pt>
                <c:pt idx="759">
                  <c:v>40716.0</c:v>
                </c:pt>
                <c:pt idx="760">
                  <c:v>40717.0</c:v>
                </c:pt>
                <c:pt idx="761">
                  <c:v>40718.0</c:v>
                </c:pt>
                <c:pt idx="762">
                  <c:v>40721.0</c:v>
                </c:pt>
                <c:pt idx="763">
                  <c:v>40722.0</c:v>
                </c:pt>
                <c:pt idx="764">
                  <c:v>40723.0</c:v>
                </c:pt>
                <c:pt idx="765">
                  <c:v>40724.0</c:v>
                </c:pt>
                <c:pt idx="766">
                  <c:v>40725.0</c:v>
                </c:pt>
                <c:pt idx="767">
                  <c:v>40729.0</c:v>
                </c:pt>
                <c:pt idx="768">
                  <c:v>40730.0</c:v>
                </c:pt>
                <c:pt idx="769">
                  <c:v>40731.0</c:v>
                </c:pt>
                <c:pt idx="770">
                  <c:v>40732.0</c:v>
                </c:pt>
                <c:pt idx="771">
                  <c:v>40735.0</c:v>
                </c:pt>
                <c:pt idx="772">
                  <c:v>40736.0</c:v>
                </c:pt>
                <c:pt idx="773">
                  <c:v>40737.0</c:v>
                </c:pt>
                <c:pt idx="774">
                  <c:v>40738.0</c:v>
                </c:pt>
                <c:pt idx="775">
                  <c:v>40739.0</c:v>
                </c:pt>
                <c:pt idx="776">
                  <c:v>40742.0</c:v>
                </c:pt>
                <c:pt idx="777">
                  <c:v>40743.0</c:v>
                </c:pt>
                <c:pt idx="778">
                  <c:v>40744.0</c:v>
                </c:pt>
                <c:pt idx="779">
                  <c:v>40745.0</c:v>
                </c:pt>
                <c:pt idx="780">
                  <c:v>40746.0</c:v>
                </c:pt>
                <c:pt idx="781">
                  <c:v>40749.0</c:v>
                </c:pt>
                <c:pt idx="782">
                  <c:v>40750.0</c:v>
                </c:pt>
                <c:pt idx="783">
                  <c:v>40751.0</c:v>
                </c:pt>
                <c:pt idx="784">
                  <c:v>40752.0</c:v>
                </c:pt>
                <c:pt idx="785">
                  <c:v>40753.0</c:v>
                </c:pt>
                <c:pt idx="786">
                  <c:v>40756.0</c:v>
                </c:pt>
                <c:pt idx="787">
                  <c:v>40757.0</c:v>
                </c:pt>
                <c:pt idx="788">
                  <c:v>40758.0</c:v>
                </c:pt>
                <c:pt idx="789">
                  <c:v>40759.0</c:v>
                </c:pt>
                <c:pt idx="790">
                  <c:v>40760.0</c:v>
                </c:pt>
                <c:pt idx="791">
                  <c:v>40763.0</c:v>
                </c:pt>
                <c:pt idx="792">
                  <c:v>40764.0</c:v>
                </c:pt>
                <c:pt idx="793">
                  <c:v>40765.0</c:v>
                </c:pt>
                <c:pt idx="794">
                  <c:v>40766.0</c:v>
                </c:pt>
                <c:pt idx="795">
                  <c:v>40767.0</c:v>
                </c:pt>
                <c:pt idx="796">
                  <c:v>40770.0</c:v>
                </c:pt>
                <c:pt idx="797">
                  <c:v>40771.0</c:v>
                </c:pt>
                <c:pt idx="798">
                  <c:v>40772.0</c:v>
                </c:pt>
                <c:pt idx="799">
                  <c:v>40773.0</c:v>
                </c:pt>
                <c:pt idx="800">
                  <c:v>40774.0</c:v>
                </c:pt>
                <c:pt idx="801">
                  <c:v>40777.0</c:v>
                </c:pt>
                <c:pt idx="802">
                  <c:v>40778.0</c:v>
                </c:pt>
                <c:pt idx="803">
                  <c:v>40779.0</c:v>
                </c:pt>
                <c:pt idx="804">
                  <c:v>40780.0</c:v>
                </c:pt>
                <c:pt idx="805">
                  <c:v>40781.0</c:v>
                </c:pt>
                <c:pt idx="806">
                  <c:v>40784.0</c:v>
                </c:pt>
                <c:pt idx="807">
                  <c:v>40785.0</c:v>
                </c:pt>
                <c:pt idx="808">
                  <c:v>40786.0</c:v>
                </c:pt>
                <c:pt idx="809">
                  <c:v>40787.0</c:v>
                </c:pt>
                <c:pt idx="810">
                  <c:v>40788.0</c:v>
                </c:pt>
                <c:pt idx="811">
                  <c:v>40792.0</c:v>
                </c:pt>
                <c:pt idx="812">
                  <c:v>40793.0</c:v>
                </c:pt>
                <c:pt idx="813">
                  <c:v>40794.0</c:v>
                </c:pt>
                <c:pt idx="814">
                  <c:v>40795.0</c:v>
                </c:pt>
                <c:pt idx="815">
                  <c:v>40798.0</c:v>
                </c:pt>
                <c:pt idx="816">
                  <c:v>40799.0</c:v>
                </c:pt>
                <c:pt idx="817">
                  <c:v>40800.0</c:v>
                </c:pt>
                <c:pt idx="818">
                  <c:v>40801.0</c:v>
                </c:pt>
                <c:pt idx="819">
                  <c:v>40802.0</c:v>
                </c:pt>
                <c:pt idx="820">
                  <c:v>40805.0</c:v>
                </c:pt>
                <c:pt idx="821">
                  <c:v>40806.0</c:v>
                </c:pt>
                <c:pt idx="822">
                  <c:v>40807.0</c:v>
                </c:pt>
                <c:pt idx="823">
                  <c:v>40808.0</c:v>
                </c:pt>
                <c:pt idx="824">
                  <c:v>40809.0</c:v>
                </c:pt>
                <c:pt idx="825">
                  <c:v>40812.0</c:v>
                </c:pt>
                <c:pt idx="826">
                  <c:v>40813.0</c:v>
                </c:pt>
                <c:pt idx="827">
                  <c:v>40814.0</c:v>
                </c:pt>
                <c:pt idx="828">
                  <c:v>40815.0</c:v>
                </c:pt>
                <c:pt idx="829">
                  <c:v>40816.0</c:v>
                </c:pt>
                <c:pt idx="830">
                  <c:v>40819.0</c:v>
                </c:pt>
                <c:pt idx="831">
                  <c:v>40820.0</c:v>
                </c:pt>
                <c:pt idx="832">
                  <c:v>40821.0</c:v>
                </c:pt>
                <c:pt idx="833">
                  <c:v>40822.0</c:v>
                </c:pt>
                <c:pt idx="834">
                  <c:v>40823.0</c:v>
                </c:pt>
                <c:pt idx="835">
                  <c:v>40826.0</c:v>
                </c:pt>
                <c:pt idx="836">
                  <c:v>40827.0</c:v>
                </c:pt>
                <c:pt idx="837">
                  <c:v>40828.0</c:v>
                </c:pt>
                <c:pt idx="838">
                  <c:v>40829.0</c:v>
                </c:pt>
                <c:pt idx="839">
                  <c:v>40830.0</c:v>
                </c:pt>
                <c:pt idx="840">
                  <c:v>40833.0</c:v>
                </c:pt>
                <c:pt idx="841">
                  <c:v>40834.0</c:v>
                </c:pt>
                <c:pt idx="842">
                  <c:v>40835.0</c:v>
                </c:pt>
                <c:pt idx="843">
                  <c:v>40836.0</c:v>
                </c:pt>
                <c:pt idx="844">
                  <c:v>40837.0</c:v>
                </c:pt>
                <c:pt idx="845">
                  <c:v>40840.0</c:v>
                </c:pt>
                <c:pt idx="846">
                  <c:v>40841.0</c:v>
                </c:pt>
                <c:pt idx="847">
                  <c:v>40842.0</c:v>
                </c:pt>
                <c:pt idx="848">
                  <c:v>40843.0</c:v>
                </c:pt>
                <c:pt idx="849">
                  <c:v>40844.0</c:v>
                </c:pt>
                <c:pt idx="850">
                  <c:v>40847.0</c:v>
                </c:pt>
                <c:pt idx="851">
                  <c:v>40848.0</c:v>
                </c:pt>
                <c:pt idx="852">
                  <c:v>40849.0</c:v>
                </c:pt>
                <c:pt idx="853">
                  <c:v>40850.0</c:v>
                </c:pt>
                <c:pt idx="854">
                  <c:v>40851.0</c:v>
                </c:pt>
                <c:pt idx="855">
                  <c:v>40854.0</c:v>
                </c:pt>
                <c:pt idx="856">
                  <c:v>40855.0</c:v>
                </c:pt>
                <c:pt idx="857">
                  <c:v>40856.0</c:v>
                </c:pt>
                <c:pt idx="858">
                  <c:v>40857.0</c:v>
                </c:pt>
                <c:pt idx="859">
                  <c:v>40858.0</c:v>
                </c:pt>
                <c:pt idx="860">
                  <c:v>40861.0</c:v>
                </c:pt>
                <c:pt idx="861">
                  <c:v>40862.0</c:v>
                </c:pt>
                <c:pt idx="862">
                  <c:v>40863.0</c:v>
                </c:pt>
                <c:pt idx="863">
                  <c:v>40864.0</c:v>
                </c:pt>
                <c:pt idx="864">
                  <c:v>40865.0</c:v>
                </c:pt>
                <c:pt idx="865">
                  <c:v>40868.0</c:v>
                </c:pt>
                <c:pt idx="866">
                  <c:v>40869.0</c:v>
                </c:pt>
                <c:pt idx="867">
                  <c:v>40870.0</c:v>
                </c:pt>
                <c:pt idx="868">
                  <c:v>40872.0</c:v>
                </c:pt>
                <c:pt idx="869">
                  <c:v>40875.0</c:v>
                </c:pt>
                <c:pt idx="870">
                  <c:v>40876.0</c:v>
                </c:pt>
                <c:pt idx="871">
                  <c:v>40877.0</c:v>
                </c:pt>
                <c:pt idx="872">
                  <c:v>40878.0</c:v>
                </c:pt>
                <c:pt idx="873">
                  <c:v>40879.0</c:v>
                </c:pt>
                <c:pt idx="874">
                  <c:v>40882.0</c:v>
                </c:pt>
                <c:pt idx="875">
                  <c:v>40883.0</c:v>
                </c:pt>
                <c:pt idx="876">
                  <c:v>40884.0</c:v>
                </c:pt>
                <c:pt idx="877">
                  <c:v>40885.0</c:v>
                </c:pt>
                <c:pt idx="878">
                  <c:v>40886.0</c:v>
                </c:pt>
                <c:pt idx="879">
                  <c:v>40889.0</c:v>
                </c:pt>
                <c:pt idx="880">
                  <c:v>40890.0</c:v>
                </c:pt>
                <c:pt idx="881">
                  <c:v>40891.0</c:v>
                </c:pt>
                <c:pt idx="882">
                  <c:v>40892.0</c:v>
                </c:pt>
                <c:pt idx="883">
                  <c:v>40893.0</c:v>
                </c:pt>
                <c:pt idx="884">
                  <c:v>40896.0</c:v>
                </c:pt>
                <c:pt idx="885">
                  <c:v>40897.0</c:v>
                </c:pt>
                <c:pt idx="886">
                  <c:v>40898.0</c:v>
                </c:pt>
                <c:pt idx="887">
                  <c:v>40899.0</c:v>
                </c:pt>
                <c:pt idx="888">
                  <c:v>40900.0</c:v>
                </c:pt>
                <c:pt idx="889">
                  <c:v>40904.0</c:v>
                </c:pt>
                <c:pt idx="890">
                  <c:v>40905.0</c:v>
                </c:pt>
                <c:pt idx="891">
                  <c:v>40906.0</c:v>
                </c:pt>
                <c:pt idx="892">
                  <c:v>40907.0</c:v>
                </c:pt>
                <c:pt idx="893">
                  <c:v>40911.0</c:v>
                </c:pt>
                <c:pt idx="894">
                  <c:v>40912.0</c:v>
                </c:pt>
                <c:pt idx="895">
                  <c:v>40913.0</c:v>
                </c:pt>
                <c:pt idx="896">
                  <c:v>40914.0</c:v>
                </c:pt>
                <c:pt idx="897">
                  <c:v>40917.0</c:v>
                </c:pt>
                <c:pt idx="898">
                  <c:v>40918.0</c:v>
                </c:pt>
                <c:pt idx="899">
                  <c:v>40919.0</c:v>
                </c:pt>
                <c:pt idx="900">
                  <c:v>40920.0</c:v>
                </c:pt>
                <c:pt idx="901">
                  <c:v>40921.0</c:v>
                </c:pt>
                <c:pt idx="902">
                  <c:v>40925.0</c:v>
                </c:pt>
                <c:pt idx="903">
                  <c:v>40926.0</c:v>
                </c:pt>
                <c:pt idx="904">
                  <c:v>40927.0</c:v>
                </c:pt>
                <c:pt idx="905">
                  <c:v>40928.0</c:v>
                </c:pt>
                <c:pt idx="906">
                  <c:v>40931.0</c:v>
                </c:pt>
                <c:pt idx="907">
                  <c:v>40932.0</c:v>
                </c:pt>
                <c:pt idx="908">
                  <c:v>40933.0</c:v>
                </c:pt>
                <c:pt idx="909">
                  <c:v>40934.0</c:v>
                </c:pt>
                <c:pt idx="910">
                  <c:v>40935.0</c:v>
                </c:pt>
                <c:pt idx="911">
                  <c:v>40938.0</c:v>
                </c:pt>
                <c:pt idx="912">
                  <c:v>40939.0</c:v>
                </c:pt>
                <c:pt idx="913">
                  <c:v>40940.0</c:v>
                </c:pt>
                <c:pt idx="914">
                  <c:v>40941.0</c:v>
                </c:pt>
                <c:pt idx="915">
                  <c:v>40942.0</c:v>
                </c:pt>
                <c:pt idx="916">
                  <c:v>40945.0</c:v>
                </c:pt>
                <c:pt idx="917">
                  <c:v>40946.0</c:v>
                </c:pt>
                <c:pt idx="918">
                  <c:v>40947.0</c:v>
                </c:pt>
                <c:pt idx="919">
                  <c:v>40948.0</c:v>
                </c:pt>
                <c:pt idx="920">
                  <c:v>40949.0</c:v>
                </c:pt>
                <c:pt idx="921">
                  <c:v>40952.0</c:v>
                </c:pt>
                <c:pt idx="922">
                  <c:v>40953.0</c:v>
                </c:pt>
                <c:pt idx="923">
                  <c:v>40954.0</c:v>
                </c:pt>
                <c:pt idx="924">
                  <c:v>40955.0</c:v>
                </c:pt>
                <c:pt idx="925">
                  <c:v>40956.0</c:v>
                </c:pt>
                <c:pt idx="926">
                  <c:v>40960.0</c:v>
                </c:pt>
                <c:pt idx="927">
                  <c:v>40961.0</c:v>
                </c:pt>
                <c:pt idx="928">
                  <c:v>40962.0</c:v>
                </c:pt>
                <c:pt idx="929">
                  <c:v>40963.0</c:v>
                </c:pt>
                <c:pt idx="930">
                  <c:v>40966.0</c:v>
                </c:pt>
                <c:pt idx="931">
                  <c:v>40967.0</c:v>
                </c:pt>
                <c:pt idx="932">
                  <c:v>40968.0</c:v>
                </c:pt>
                <c:pt idx="933">
                  <c:v>40969.0</c:v>
                </c:pt>
                <c:pt idx="934">
                  <c:v>40970.0</c:v>
                </c:pt>
                <c:pt idx="935">
                  <c:v>40973.0</c:v>
                </c:pt>
                <c:pt idx="936">
                  <c:v>40974.0</c:v>
                </c:pt>
                <c:pt idx="937">
                  <c:v>40975.0</c:v>
                </c:pt>
                <c:pt idx="938">
                  <c:v>40976.0</c:v>
                </c:pt>
                <c:pt idx="939">
                  <c:v>40977.0</c:v>
                </c:pt>
                <c:pt idx="940">
                  <c:v>40980.0</c:v>
                </c:pt>
                <c:pt idx="941">
                  <c:v>40981.0</c:v>
                </c:pt>
                <c:pt idx="942">
                  <c:v>40982.0</c:v>
                </c:pt>
                <c:pt idx="943">
                  <c:v>40983.0</c:v>
                </c:pt>
                <c:pt idx="944">
                  <c:v>40984.0</c:v>
                </c:pt>
                <c:pt idx="945">
                  <c:v>40987.0</c:v>
                </c:pt>
                <c:pt idx="946">
                  <c:v>40988.0</c:v>
                </c:pt>
                <c:pt idx="947">
                  <c:v>40989.0</c:v>
                </c:pt>
                <c:pt idx="948">
                  <c:v>40990.0</c:v>
                </c:pt>
                <c:pt idx="949">
                  <c:v>40991.0</c:v>
                </c:pt>
                <c:pt idx="950">
                  <c:v>40994.0</c:v>
                </c:pt>
                <c:pt idx="951">
                  <c:v>40995.0</c:v>
                </c:pt>
                <c:pt idx="952">
                  <c:v>40996.0</c:v>
                </c:pt>
                <c:pt idx="953">
                  <c:v>40997.0</c:v>
                </c:pt>
                <c:pt idx="954">
                  <c:v>40998.0</c:v>
                </c:pt>
                <c:pt idx="955">
                  <c:v>41001.0</c:v>
                </c:pt>
                <c:pt idx="956">
                  <c:v>41002.0</c:v>
                </c:pt>
                <c:pt idx="957">
                  <c:v>41003.0</c:v>
                </c:pt>
                <c:pt idx="958">
                  <c:v>41004.0</c:v>
                </c:pt>
                <c:pt idx="959">
                  <c:v>41008.0</c:v>
                </c:pt>
                <c:pt idx="960">
                  <c:v>41009.0</c:v>
                </c:pt>
                <c:pt idx="961">
                  <c:v>41010.0</c:v>
                </c:pt>
                <c:pt idx="962">
                  <c:v>41011.0</c:v>
                </c:pt>
                <c:pt idx="963">
                  <c:v>41012.0</c:v>
                </c:pt>
                <c:pt idx="964">
                  <c:v>41015.0</c:v>
                </c:pt>
                <c:pt idx="965">
                  <c:v>41016.0</c:v>
                </c:pt>
                <c:pt idx="966">
                  <c:v>41017.0</c:v>
                </c:pt>
                <c:pt idx="967">
                  <c:v>41018.0</c:v>
                </c:pt>
                <c:pt idx="968">
                  <c:v>41019.0</c:v>
                </c:pt>
                <c:pt idx="969">
                  <c:v>41022.0</c:v>
                </c:pt>
                <c:pt idx="970">
                  <c:v>41023.0</c:v>
                </c:pt>
                <c:pt idx="971">
                  <c:v>41024.0</c:v>
                </c:pt>
                <c:pt idx="972">
                  <c:v>41025.0</c:v>
                </c:pt>
                <c:pt idx="973">
                  <c:v>41026.0</c:v>
                </c:pt>
                <c:pt idx="974">
                  <c:v>41029.0</c:v>
                </c:pt>
                <c:pt idx="975">
                  <c:v>41030.0</c:v>
                </c:pt>
                <c:pt idx="976">
                  <c:v>41031.0</c:v>
                </c:pt>
                <c:pt idx="977">
                  <c:v>41032.0</c:v>
                </c:pt>
                <c:pt idx="978">
                  <c:v>41033.0</c:v>
                </c:pt>
                <c:pt idx="979">
                  <c:v>41036.0</c:v>
                </c:pt>
                <c:pt idx="980">
                  <c:v>41037.0</c:v>
                </c:pt>
                <c:pt idx="981">
                  <c:v>41038.0</c:v>
                </c:pt>
                <c:pt idx="982">
                  <c:v>41039.0</c:v>
                </c:pt>
                <c:pt idx="983">
                  <c:v>41040.0</c:v>
                </c:pt>
                <c:pt idx="984">
                  <c:v>41043.0</c:v>
                </c:pt>
                <c:pt idx="985">
                  <c:v>41044.0</c:v>
                </c:pt>
                <c:pt idx="986">
                  <c:v>41045.0</c:v>
                </c:pt>
                <c:pt idx="987">
                  <c:v>41046.0</c:v>
                </c:pt>
                <c:pt idx="988">
                  <c:v>41047.0</c:v>
                </c:pt>
                <c:pt idx="989">
                  <c:v>41050.0</c:v>
                </c:pt>
                <c:pt idx="990">
                  <c:v>41051.0</c:v>
                </c:pt>
                <c:pt idx="991">
                  <c:v>41052.0</c:v>
                </c:pt>
                <c:pt idx="992">
                  <c:v>41053.0</c:v>
                </c:pt>
                <c:pt idx="993">
                  <c:v>41054.0</c:v>
                </c:pt>
                <c:pt idx="994">
                  <c:v>41058.0</c:v>
                </c:pt>
                <c:pt idx="995">
                  <c:v>41059.0</c:v>
                </c:pt>
                <c:pt idx="996">
                  <c:v>41060.0</c:v>
                </c:pt>
                <c:pt idx="997">
                  <c:v>41061.0</c:v>
                </c:pt>
                <c:pt idx="998">
                  <c:v>41064.0</c:v>
                </c:pt>
                <c:pt idx="999">
                  <c:v>41065.0</c:v>
                </c:pt>
                <c:pt idx="1000">
                  <c:v>41066.0</c:v>
                </c:pt>
                <c:pt idx="1001">
                  <c:v>41067.0</c:v>
                </c:pt>
                <c:pt idx="1002">
                  <c:v>41068.0</c:v>
                </c:pt>
                <c:pt idx="1003">
                  <c:v>41071.0</c:v>
                </c:pt>
                <c:pt idx="1004">
                  <c:v>41072.0</c:v>
                </c:pt>
                <c:pt idx="1005">
                  <c:v>41073.0</c:v>
                </c:pt>
                <c:pt idx="1006">
                  <c:v>41074.0</c:v>
                </c:pt>
                <c:pt idx="1007">
                  <c:v>41075.0</c:v>
                </c:pt>
                <c:pt idx="1008">
                  <c:v>41078.0</c:v>
                </c:pt>
                <c:pt idx="1009">
                  <c:v>41079.0</c:v>
                </c:pt>
                <c:pt idx="1010">
                  <c:v>41080.0</c:v>
                </c:pt>
                <c:pt idx="1011">
                  <c:v>41081.0</c:v>
                </c:pt>
                <c:pt idx="1012">
                  <c:v>41082.0</c:v>
                </c:pt>
                <c:pt idx="1013">
                  <c:v>41085.0</c:v>
                </c:pt>
                <c:pt idx="1014">
                  <c:v>41086.0</c:v>
                </c:pt>
                <c:pt idx="1015">
                  <c:v>41087.0</c:v>
                </c:pt>
                <c:pt idx="1016">
                  <c:v>41088.0</c:v>
                </c:pt>
                <c:pt idx="1017">
                  <c:v>41089.0</c:v>
                </c:pt>
                <c:pt idx="1018">
                  <c:v>41092.0</c:v>
                </c:pt>
                <c:pt idx="1019">
                  <c:v>41093.0</c:v>
                </c:pt>
                <c:pt idx="1020">
                  <c:v>41095.0</c:v>
                </c:pt>
                <c:pt idx="1021">
                  <c:v>41096.0</c:v>
                </c:pt>
                <c:pt idx="1022">
                  <c:v>41099.0</c:v>
                </c:pt>
                <c:pt idx="1023">
                  <c:v>41100.0</c:v>
                </c:pt>
                <c:pt idx="1024">
                  <c:v>41101.0</c:v>
                </c:pt>
                <c:pt idx="1025">
                  <c:v>41102.0</c:v>
                </c:pt>
                <c:pt idx="1026">
                  <c:v>41103.0</c:v>
                </c:pt>
                <c:pt idx="1027">
                  <c:v>41106.0</c:v>
                </c:pt>
                <c:pt idx="1028">
                  <c:v>41107.0</c:v>
                </c:pt>
                <c:pt idx="1029">
                  <c:v>41108.0</c:v>
                </c:pt>
                <c:pt idx="1030">
                  <c:v>41109.0</c:v>
                </c:pt>
                <c:pt idx="1031">
                  <c:v>41110.0</c:v>
                </c:pt>
                <c:pt idx="1032">
                  <c:v>41113.0</c:v>
                </c:pt>
                <c:pt idx="1033">
                  <c:v>41114.0</c:v>
                </c:pt>
                <c:pt idx="1034">
                  <c:v>41115.0</c:v>
                </c:pt>
                <c:pt idx="1035">
                  <c:v>41116.0</c:v>
                </c:pt>
                <c:pt idx="1036">
                  <c:v>41117.0</c:v>
                </c:pt>
                <c:pt idx="1037">
                  <c:v>41120.0</c:v>
                </c:pt>
                <c:pt idx="1038">
                  <c:v>41121.0</c:v>
                </c:pt>
                <c:pt idx="1039">
                  <c:v>41122.0</c:v>
                </c:pt>
                <c:pt idx="1040">
                  <c:v>41123.0</c:v>
                </c:pt>
                <c:pt idx="1041">
                  <c:v>41124.0</c:v>
                </c:pt>
                <c:pt idx="1042">
                  <c:v>41127.0</c:v>
                </c:pt>
                <c:pt idx="1043">
                  <c:v>41128.0</c:v>
                </c:pt>
                <c:pt idx="1044">
                  <c:v>41129.0</c:v>
                </c:pt>
                <c:pt idx="1045">
                  <c:v>41130.0</c:v>
                </c:pt>
                <c:pt idx="1046">
                  <c:v>41131.0</c:v>
                </c:pt>
                <c:pt idx="1047">
                  <c:v>41134.0</c:v>
                </c:pt>
                <c:pt idx="1048">
                  <c:v>41135.0</c:v>
                </c:pt>
                <c:pt idx="1049">
                  <c:v>41136.0</c:v>
                </c:pt>
                <c:pt idx="1050">
                  <c:v>41137.0</c:v>
                </c:pt>
                <c:pt idx="1051">
                  <c:v>41138.0</c:v>
                </c:pt>
                <c:pt idx="1052">
                  <c:v>41141.0</c:v>
                </c:pt>
                <c:pt idx="1053">
                  <c:v>41142.0</c:v>
                </c:pt>
                <c:pt idx="1054">
                  <c:v>41143.0</c:v>
                </c:pt>
                <c:pt idx="1055">
                  <c:v>41144.0</c:v>
                </c:pt>
                <c:pt idx="1056">
                  <c:v>41145.0</c:v>
                </c:pt>
                <c:pt idx="1057">
                  <c:v>41148.0</c:v>
                </c:pt>
                <c:pt idx="1058">
                  <c:v>41149.0</c:v>
                </c:pt>
                <c:pt idx="1059">
                  <c:v>41150.0</c:v>
                </c:pt>
                <c:pt idx="1060">
                  <c:v>41151.0</c:v>
                </c:pt>
                <c:pt idx="1061">
                  <c:v>41152.0</c:v>
                </c:pt>
                <c:pt idx="1062">
                  <c:v>41156.0</c:v>
                </c:pt>
                <c:pt idx="1063">
                  <c:v>41157.0</c:v>
                </c:pt>
                <c:pt idx="1064">
                  <c:v>41158.0</c:v>
                </c:pt>
                <c:pt idx="1065">
                  <c:v>41159.0</c:v>
                </c:pt>
                <c:pt idx="1066">
                  <c:v>41162.0</c:v>
                </c:pt>
                <c:pt idx="1067">
                  <c:v>41163.0</c:v>
                </c:pt>
                <c:pt idx="1068">
                  <c:v>41164.0</c:v>
                </c:pt>
                <c:pt idx="1069">
                  <c:v>41165.0</c:v>
                </c:pt>
                <c:pt idx="1070">
                  <c:v>41166.0</c:v>
                </c:pt>
                <c:pt idx="1071">
                  <c:v>41169.0</c:v>
                </c:pt>
                <c:pt idx="1072">
                  <c:v>41170.0</c:v>
                </c:pt>
                <c:pt idx="1073">
                  <c:v>41171.0</c:v>
                </c:pt>
                <c:pt idx="1074">
                  <c:v>41172.0</c:v>
                </c:pt>
                <c:pt idx="1075">
                  <c:v>41173.0</c:v>
                </c:pt>
                <c:pt idx="1076">
                  <c:v>41176.0</c:v>
                </c:pt>
                <c:pt idx="1077">
                  <c:v>41177.0</c:v>
                </c:pt>
                <c:pt idx="1078">
                  <c:v>41178.0</c:v>
                </c:pt>
                <c:pt idx="1079">
                  <c:v>41179.0</c:v>
                </c:pt>
                <c:pt idx="1080">
                  <c:v>41180.0</c:v>
                </c:pt>
                <c:pt idx="1081">
                  <c:v>41183.0</c:v>
                </c:pt>
                <c:pt idx="1082">
                  <c:v>41184.0</c:v>
                </c:pt>
                <c:pt idx="1083">
                  <c:v>41185.0</c:v>
                </c:pt>
                <c:pt idx="1084">
                  <c:v>41186.0</c:v>
                </c:pt>
                <c:pt idx="1085">
                  <c:v>41187.0</c:v>
                </c:pt>
                <c:pt idx="1086">
                  <c:v>41190.0</c:v>
                </c:pt>
                <c:pt idx="1087">
                  <c:v>41191.0</c:v>
                </c:pt>
                <c:pt idx="1088">
                  <c:v>41192.0</c:v>
                </c:pt>
                <c:pt idx="1089">
                  <c:v>41193.0</c:v>
                </c:pt>
                <c:pt idx="1090">
                  <c:v>41194.0</c:v>
                </c:pt>
                <c:pt idx="1091">
                  <c:v>41197.0</c:v>
                </c:pt>
                <c:pt idx="1092">
                  <c:v>41198.0</c:v>
                </c:pt>
                <c:pt idx="1093">
                  <c:v>41199.0</c:v>
                </c:pt>
                <c:pt idx="1094">
                  <c:v>41200.0</c:v>
                </c:pt>
                <c:pt idx="1095">
                  <c:v>41201.0</c:v>
                </c:pt>
                <c:pt idx="1096">
                  <c:v>41204.0</c:v>
                </c:pt>
                <c:pt idx="1097">
                  <c:v>41205.0</c:v>
                </c:pt>
                <c:pt idx="1098">
                  <c:v>41206.0</c:v>
                </c:pt>
                <c:pt idx="1099">
                  <c:v>41207.0</c:v>
                </c:pt>
                <c:pt idx="1100">
                  <c:v>41208.0</c:v>
                </c:pt>
                <c:pt idx="1101">
                  <c:v>41213.0</c:v>
                </c:pt>
                <c:pt idx="1102">
                  <c:v>41214.0</c:v>
                </c:pt>
                <c:pt idx="1103">
                  <c:v>41215.0</c:v>
                </c:pt>
                <c:pt idx="1104">
                  <c:v>41218.0</c:v>
                </c:pt>
                <c:pt idx="1105">
                  <c:v>41219.0</c:v>
                </c:pt>
                <c:pt idx="1106">
                  <c:v>41220.0</c:v>
                </c:pt>
                <c:pt idx="1107">
                  <c:v>41221.0</c:v>
                </c:pt>
                <c:pt idx="1108">
                  <c:v>41222.0</c:v>
                </c:pt>
                <c:pt idx="1109">
                  <c:v>41225.0</c:v>
                </c:pt>
                <c:pt idx="1110">
                  <c:v>41226.0</c:v>
                </c:pt>
                <c:pt idx="1111">
                  <c:v>41227.0</c:v>
                </c:pt>
                <c:pt idx="1112">
                  <c:v>41228.0</c:v>
                </c:pt>
                <c:pt idx="1113">
                  <c:v>41229.0</c:v>
                </c:pt>
                <c:pt idx="1114">
                  <c:v>41232.0</c:v>
                </c:pt>
                <c:pt idx="1115">
                  <c:v>41233.0</c:v>
                </c:pt>
                <c:pt idx="1116">
                  <c:v>41234.0</c:v>
                </c:pt>
                <c:pt idx="1117">
                  <c:v>41236.0</c:v>
                </c:pt>
                <c:pt idx="1118">
                  <c:v>41239.0</c:v>
                </c:pt>
                <c:pt idx="1119">
                  <c:v>41240.0</c:v>
                </c:pt>
                <c:pt idx="1120">
                  <c:v>41241.0</c:v>
                </c:pt>
                <c:pt idx="1121">
                  <c:v>41242.0</c:v>
                </c:pt>
                <c:pt idx="1122">
                  <c:v>41243.0</c:v>
                </c:pt>
                <c:pt idx="1123">
                  <c:v>41246.0</c:v>
                </c:pt>
                <c:pt idx="1124">
                  <c:v>41247.0</c:v>
                </c:pt>
                <c:pt idx="1125">
                  <c:v>41248.0</c:v>
                </c:pt>
                <c:pt idx="1126">
                  <c:v>41249.0</c:v>
                </c:pt>
                <c:pt idx="1127">
                  <c:v>41250.0</c:v>
                </c:pt>
                <c:pt idx="1128">
                  <c:v>41253.0</c:v>
                </c:pt>
                <c:pt idx="1129">
                  <c:v>41254.0</c:v>
                </c:pt>
                <c:pt idx="1130">
                  <c:v>41255.0</c:v>
                </c:pt>
                <c:pt idx="1131">
                  <c:v>41256.0</c:v>
                </c:pt>
                <c:pt idx="1132">
                  <c:v>41257.0</c:v>
                </c:pt>
                <c:pt idx="1133">
                  <c:v>41260.0</c:v>
                </c:pt>
                <c:pt idx="1134">
                  <c:v>41261.0</c:v>
                </c:pt>
                <c:pt idx="1135">
                  <c:v>41262.0</c:v>
                </c:pt>
                <c:pt idx="1136">
                  <c:v>41263.0</c:v>
                </c:pt>
                <c:pt idx="1137">
                  <c:v>41264.0</c:v>
                </c:pt>
                <c:pt idx="1138">
                  <c:v>41267.0</c:v>
                </c:pt>
                <c:pt idx="1139">
                  <c:v>41269.0</c:v>
                </c:pt>
                <c:pt idx="1140">
                  <c:v>41270.0</c:v>
                </c:pt>
                <c:pt idx="1141">
                  <c:v>41271.0</c:v>
                </c:pt>
                <c:pt idx="1142">
                  <c:v>41274.0</c:v>
                </c:pt>
                <c:pt idx="1143">
                  <c:v>41276.0</c:v>
                </c:pt>
                <c:pt idx="1144">
                  <c:v>41277.0</c:v>
                </c:pt>
                <c:pt idx="1145">
                  <c:v>41278.0</c:v>
                </c:pt>
                <c:pt idx="1146">
                  <c:v>41281.0</c:v>
                </c:pt>
                <c:pt idx="1147">
                  <c:v>41282.0</c:v>
                </c:pt>
                <c:pt idx="1148">
                  <c:v>41283.0</c:v>
                </c:pt>
                <c:pt idx="1149">
                  <c:v>41284.0</c:v>
                </c:pt>
                <c:pt idx="1150">
                  <c:v>41285.0</c:v>
                </c:pt>
                <c:pt idx="1151">
                  <c:v>41288.0</c:v>
                </c:pt>
                <c:pt idx="1152">
                  <c:v>41289.0</c:v>
                </c:pt>
                <c:pt idx="1153">
                  <c:v>41290.0</c:v>
                </c:pt>
                <c:pt idx="1154">
                  <c:v>41291.0</c:v>
                </c:pt>
                <c:pt idx="1155">
                  <c:v>41292.0</c:v>
                </c:pt>
                <c:pt idx="1156">
                  <c:v>41296.0</c:v>
                </c:pt>
                <c:pt idx="1157">
                  <c:v>41297.0</c:v>
                </c:pt>
                <c:pt idx="1158">
                  <c:v>41298.0</c:v>
                </c:pt>
                <c:pt idx="1159">
                  <c:v>41299.0</c:v>
                </c:pt>
                <c:pt idx="1160">
                  <c:v>41302.0</c:v>
                </c:pt>
                <c:pt idx="1161">
                  <c:v>41303.0</c:v>
                </c:pt>
                <c:pt idx="1162">
                  <c:v>41304.0</c:v>
                </c:pt>
                <c:pt idx="1163">
                  <c:v>41305.0</c:v>
                </c:pt>
                <c:pt idx="1164">
                  <c:v>41306.0</c:v>
                </c:pt>
                <c:pt idx="1165">
                  <c:v>41309.0</c:v>
                </c:pt>
                <c:pt idx="1166">
                  <c:v>41310.0</c:v>
                </c:pt>
                <c:pt idx="1167">
                  <c:v>41311.0</c:v>
                </c:pt>
                <c:pt idx="1168">
                  <c:v>41312.0</c:v>
                </c:pt>
                <c:pt idx="1169">
                  <c:v>41313.0</c:v>
                </c:pt>
                <c:pt idx="1170">
                  <c:v>41316.0</c:v>
                </c:pt>
                <c:pt idx="1171">
                  <c:v>41317.0</c:v>
                </c:pt>
                <c:pt idx="1172">
                  <c:v>41318.0</c:v>
                </c:pt>
                <c:pt idx="1173">
                  <c:v>41319.0</c:v>
                </c:pt>
                <c:pt idx="1174">
                  <c:v>41320.0</c:v>
                </c:pt>
                <c:pt idx="1175">
                  <c:v>41324.0</c:v>
                </c:pt>
                <c:pt idx="1176">
                  <c:v>41325.0</c:v>
                </c:pt>
                <c:pt idx="1177">
                  <c:v>41326.0</c:v>
                </c:pt>
                <c:pt idx="1178">
                  <c:v>41327.0</c:v>
                </c:pt>
                <c:pt idx="1179">
                  <c:v>41330.0</c:v>
                </c:pt>
                <c:pt idx="1180">
                  <c:v>41331.0</c:v>
                </c:pt>
                <c:pt idx="1181">
                  <c:v>41332.0</c:v>
                </c:pt>
                <c:pt idx="1182">
                  <c:v>41333.0</c:v>
                </c:pt>
                <c:pt idx="1183">
                  <c:v>41334.0</c:v>
                </c:pt>
                <c:pt idx="1184">
                  <c:v>41337.0</c:v>
                </c:pt>
                <c:pt idx="1185">
                  <c:v>41338.0</c:v>
                </c:pt>
                <c:pt idx="1186">
                  <c:v>41339.0</c:v>
                </c:pt>
                <c:pt idx="1187">
                  <c:v>41340.0</c:v>
                </c:pt>
                <c:pt idx="1188">
                  <c:v>41341.0</c:v>
                </c:pt>
                <c:pt idx="1189">
                  <c:v>41344.0</c:v>
                </c:pt>
                <c:pt idx="1190">
                  <c:v>41345.0</c:v>
                </c:pt>
                <c:pt idx="1191">
                  <c:v>41346.0</c:v>
                </c:pt>
                <c:pt idx="1192">
                  <c:v>41347.0</c:v>
                </c:pt>
                <c:pt idx="1193">
                  <c:v>41348.0</c:v>
                </c:pt>
                <c:pt idx="1194">
                  <c:v>41351.0</c:v>
                </c:pt>
                <c:pt idx="1195">
                  <c:v>41352.0</c:v>
                </c:pt>
                <c:pt idx="1196">
                  <c:v>41353.0</c:v>
                </c:pt>
                <c:pt idx="1197">
                  <c:v>41354.0</c:v>
                </c:pt>
                <c:pt idx="1198">
                  <c:v>41355.0</c:v>
                </c:pt>
                <c:pt idx="1199">
                  <c:v>41358.0</c:v>
                </c:pt>
                <c:pt idx="1200">
                  <c:v>41359.0</c:v>
                </c:pt>
                <c:pt idx="1201">
                  <c:v>41360.0</c:v>
                </c:pt>
                <c:pt idx="1202">
                  <c:v>41361.0</c:v>
                </c:pt>
                <c:pt idx="1203">
                  <c:v>41365.0</c:v>
                </c:pt>
                <c:pt idx="1204">
                  <c:v>41366.0</c:v>
                </c:pt>
                <c:pt idx="1205">
                  <c:v>41367.0</c:v>
                </c:pt>
                <c:pt idx="1206">
                  <c:v>41368.0</c:v>
                </c:pt>
                <c:pt idx="1207">
                  <c:v>41369.0</c:v>
                </c:pt>
                <c:pt idx="1208">
                  <c:v>41372.0</c:v>
                </c:pt>
                <c:pt idx="1209">
                  <c:v>41373.0</c:v>
                </c:pt>
                <c:pt idx="1210">
                  <c:v>41374.0</c:v>
                </c:pt>
                <c:pt idx="1211">
                  <c:v>41375.0</c:v>
                </c:pt>
                <c:pt idx="1212">
                  <c:v>41376.0</c:v>
                </c:pt>
                <c:pt idx="1213">
                  <c:v>41379.0</c:v>
                </c:pt>
                <c:pt idx="1214">
                  <c:v>41380.0</c:v>
                </c:pt>
                <c:pt idx="1215">
                  <c:v>41381.0</c:v>
                </c:pt>
                <c:pt idx="1216">
                  <c:v>41382.0</c:v>
                </c:pt>
                <c:pt idx="1217">
                  <c:v>41383.0</c:v>
                </c:pt>
                <c:pt idx="1218">
                  <c:v>41386.0</c:v>
                </c:pt>
                <c:pt idx="1219">
                  <c:v>41387.0</c:v>
                </c:pt>
                <c:pt idx="1220">
                  <c:v>41388.0</c:v>
                </c:pt>
                <c:pt idx="1221">
                  <c:v>41389.0</c:v>
                </c:pt>
                <c:pt idx="1222">
                  <c:v>41390.0</c:v>
                </c:pt>
                <c:pt idx="1223">
                  <c:v>41393.0</c:v>
                </c:pt>
                <c:pt idx="1224">
                  <c:v>41394.0</c:v>
                </c:pt>
                <c:pt idx="1225">
                  <c:v>41395.0</c:v>
                </c:pt>
                <c:pt idx="1226">
                  <c:v>41396.0</c:v>
                </c:pt>
                <c:pt idx="1227">
                  <c:v>41397.0</c:v>
                </c:pt>
                <c:pt idx="1228">
                  <c:v>41400.0</c:v>
                </c:pt>
                <c:pt idx="1229">
                  <c:v>41401.0</c:v>
                </c:pt>
                <c:pt idx="1230">
                  <c:v>41402.0</c:v>
                </c:pt>
                <c:pt idx="1231">
                  <c:v>41403.0</c:v>
                </c:pt>
                <c:pt idx="1232">
                  <c:v>41404.0</c:v>
                </c:pt>
                <c:pt idx="1233">
                  <c:v>41407.0</c:v>
                </c:pt>
                <c:pt idx="1234">
                  <c:v>41408.0</c:v>
                </c:pt>
                <c:pt idx="1235">
                  <c:v>41409.0</c:v>
                </c:pt>
                <c:pt idx="1236">
                  <c:v>41410.0</c:v>
                </c:pt>
                <c:pt idx="1237">
                  <c:v>41411.0</c:v>
                </c:pt>
                <c:pt idx="1238">
                  <c:v>41414.0</c:v>
                </c:pt>
                <c:pt idx="1239">
                  <c:v>41415.0</c:v>
                </c:pt>
                <c:pt idx="1240">
                  <c:v>41416.0</c:v>
                </c:pt>
                <c:pt idx="1241">
                  <c:v>41417.0</c:v>
                </c:pt>
                <c:pt idx="1242">
                  <c:v>41418.0</c:v>
                </c:pt>
                <c:pt idx="1243">
                  <c:v>41422.0</c:v>
                </c:pt>
                <c:pt idx="1244">
                  <c:v>41423.0</c:v>
                </c:pt>
                <c:pt idx="1245">
                  <c:v>41424.0</c:v>
                </c:pt>
                <c:pt idx="1246">
                  <c:v>41425.0</c:v>
                </c:pt>
                <c:pt idx="1247">
                  <c:v>41428.0</c:v>
                </c:pt>
                <c:pt idx="1248">
                  <c:v>41429.0</c:v>
                </c:pt>
                <c:pt idx="1249">
                  <c:v>41430.0</c:v>
                </c:pt>
                <c:pt idx="1250">
                  <c:v>41431.0</c:v>
                </c:pt>
                <c:pt idx="1251">
                  <c:v>41432.0</c:v>
                </c:pt>
                <c:pt idx="1252">
                  <c:v>41435.0</c:v>
                </c:pt>
                <c:pt idx="1253">
                  <c:v>41436.0</c:v>
                </c:pt>
                <c:pt idx="1254">
                  <c:v>41437.0</c:v>
                </c:pt>
                <c:pt idx="1255">
                  <c:v>41438.0</c:v>
                </c:pt>
                <c:pt idx="1256">
                  <c:v>41439.0</c:v>
                </c:pt>
                <c:pt idx="1257">
                  <c:v>41442.0</c:v>
                </c:pt>
                <c:pt idx="1258">
                  <c:v>41443.0</c:v>
                </c:pt>
                <c:pt idx="1259">
                  <c:v>41444.0</c:v>
                </c:pt>
                <c:pt idx="1260">
                  <c:v>41445.0</c:v>
                </c:pt>
                <c:pt idx="1261">
                  <c:v>41446.0</c:v>
                </c:pt>
                <c:pt idx="1262">
                  <c:v>41449.0</c:v>
                </c:pt>
                <c:pt idx="1263">
                  <c:v>41450.0</c:v>
                </c:pt>
                <c:pt idx="1264">
                  <c:v>41451.0</c:v>
                </c:pt>
                <c:pt idx="1265">
                  <c:v>41452.0</c:v>
                </c:pt>
                <c:pt idx="1266">
                  <c:v>41453.0</c:v>
                </c:pt>
                <c:pt idx="1267">
                  <c:v>41456.0</c:v>
                </c:pt>
                <c:pt idx="1268">
                  <c:v>41457.0</c:v>
                </c:pt>
                <c:pt idx="1269">
                  <c:v>41458.0</c:v>
                </c:pt>
                <c:pt idx="1270">
                  <c:v>41460.0</c:v>
                </c:pt>
                <c:pt idx="1271">
                  <c:v>41463.0</c:v>
                </c:pt>
                <c:pt idx="1272">
                  <c:v>41464.0</c:v>
                </c:pt>
                <c:pt idx="1273">
                  <c:v>41465.0</c:v>
                </c:pt>
                <c:pt idx="1274">
                  <c:v>41466.0</c:v>
                </c:pt>
                <c:pt idx="1275">
                  <c:v>41467.0</c:v>
                </c:pt>
                <c:pt idx="1276">
                  <c:v>41470.0</c:v>
                </c:pt>
                <c:pt idx="1277">
                  <c:v>41471.0</c:v>
                </c:pt>
                <c:pt idx="1278">
                  <c:v>41472.0</c:v>
                </c:pt>
                <c:pt idx="1279">
                  <c:v>41473.0</c:v>
                </c:pt>
                <c:pt idx="1280">
                  <c:v>41474.0</c:v>
                </c:pt>
                <c:pt idx="1281">
                  <c:v>41477.0</c:v>
                </c:pt>
                <c:pt idx="1282">
                  <c:v>41478.0</c:v>
                </c:pt>
                <c:pt idx="1283">
                  <c:v>41479.0</c:v>
                </c:pt>
                <c:pt idx="1284">
                  <c:v>41480.0</c:v>
                </c:pt>
                <c:pt idx="1285">
                  <c:v>41481.0</c:v>
                </c:pt>
                <c:pt idx="1286">
                  <c:v>41484.0</c:v>
                </c:pt>
                <c:pt idx="1287">
                  <c:v>41485.0</c:v>
                </c:pt>
                <c:pt idx="1288">
                  <c:v>41486.0</c:v>
                </c:pt>
                <c:pt idx="1289">
                  <c:v>41487.0</c:v>
                </c:pt>
                <c:pt idx="1290">
                  <c:v>41488.0</c:v>
                </c:pt>
                <c:pt idx="1291">
                  <c:v>41491.0</c:v>
                </c:pt>
                <c:pt idx="1292">
                  <c:v>41492.0</c:v>
                </c:pt>
                <c:pt idx="1293">
                  <c:v>41493.0</c:v>
                </c:pt>
                <c:pt idx="1294">
                  <c:v>41494.0</c:v>
                </c:pt>
                <c:pt idx="1295">
                  <c:v>41495.0</c:v>
                </c:pt>
                <c:pt idx="1296">
                  <c:v>41498.0</c:v>
                </c:pt>
                <c:pt idx="1297">
                  <c:v>41499.0</c:v>
                </c:pt>
                <c:pt idx="1298">
                  <c:v>41500.0</c:v>
                </c:pt>
                <c:pt idx="1299">
                  <c:v>41501.0</c:v>
                </c:pt>
                <c:pt idx="1300">
                  <c:v>41502.0</c:v>
                </c:pt>
                <c:pt idx="1301">
                  <c:v>41505.0</c:v>
                </c:pt>
                <c:pt idx="1302">
                  <c:v>41506.0</c:v>
                </c:pt>
                <c:pt idx="1303">
                  <c:v>41507.0</c:v>
                </c:pt>
                <c:pt idx="1304">
                  <c:v>41508.0</c:v>
                </c:pt>
                <c:pt idx="1305">
                  <c:v>41509.0</c:v>
                </c:pt>
                <c:pt idx="1306">
                  <c:v>41512.0</c:v>
                </c:pt>
                <c:pt idx="1307">
                  <c:v>41513.0</c:v>
                </c:pt>
                <c:pt idx="1308">
                  <c:v>41514.0</c:v>
                </c:pt>
                <c:pt idx="1309">
                  <c:v>41515.0</c:v>
                </c:pt>
                <c:pt idx="1310">
                  <c:v>41516.0</c:v>
                </c:pt>
                <c:pt idx="1311">
                  <c:v>41520.0</c:v>
                </c:pt>
                <c:pt idx="1312">
                  <c:v>41521.0</c:v>
                </c:pt>
                <c:pt idx="1313">
                  <c:v>41522.0</c:v>
                </c:pt>
                <c:pt idx="1314">
                  <c:v>41523.0</c:v>
                </c:pt>
                <c:pt idx="1315">
                  <c:v>41526.0</c:v>
                </c:pt>
                <c:pt idx="1316">
                  <c:v>41527.0</c:v>
                </c:pt>
                <c:pt idx="1317">
                  <c:v>41528.0</c:v>
                </c:pt>
                <c:pt idx="1318">
                  <c:v>41529.0</c:v>
                </c:pt>
                <c:pt idx="1319">
                  <c:v>41530.0</c:v>
                </c:pt>
                <c:pt idx="1320">
                  <c:v>41533.0</c:v>
                </c:pt>
                <c:pt idx="1321">
                  <c:v>41534.0</c:v>
                </c:pt>
                <c:pt idx="1322">
                  <c:v>41535.0</c:v>
                </c:pt>
                <c:pt idx="1323">
                  <c:v>41536.0</c:v>
                </c:pt>
                <c:pt idx="1324">
                  <c:v>41537.0</c:v>
                </c:pt>
                <c:pt idx="1325">
                  <c:v>41540.0</c:v>
                </c:pt>
                <c:pt idx="1326">
                  <c:v>41541.0</c:v>
                </c:pt>
                <c:pt idx="1327">
                  <c:v>41542.0</c:v>
                </c:pt>
                <c:pt idx="1328">
                  <c:v>41543.0</c:v>
                </c:pt>
                <c:pt idx="1329">
                  <c:v>41544.0</c:v>
                </c:pt>
                <c:pt idx="1330">
                  <c:v>41547.0</c:v>
                </c:pt>
                <c:pt idx="1331">
                  <c:v>41548.0</c:v>
                </c:pt>
                <c:pt idx="1332">
                  <c:v>41549.0</c:v>
                </c:pt>
                <c:pt idx="1333">
                  <c:v>41550.0</c:v>
                </c:pt>
                <c:pt idx="1334">
                  <c:v>41551.0</c:v>
                </c:pt>
                <c:pt idx="1335">
                  <c:v>41554.0</c:v>
                </c:pt>
                <c:pt idx="1336">
                  <c:v>41555.0</c:v>
                </c:pt>
                <c:pt idx="1337">
                  <c:v>41556.0</c:v>
                </c:pt>
                <c:pt idx="1338">
                  <c:v>41557.0</c:v>
                </c:pt>
                <c:pt idx="1339">
                  <c:v>41558.0</c:v>
                </c:pt>
                <c:pt idx="1340">
                  <c:v>41561.0</c:v>
                </c:pt>
                <c:pt idx="1341">
                  <c:v>41562.0</c:v>
                </c:pt>
                <c:pt idx="1342">
                  <c:v>41563.0</c:v>
                </c:pt>
                <c:pt idx="1343">
                  <c:v>41564.0</c:v>
                </c:pt>
                <c:pt idx="1344">
                  <c:v>41565.0</c:v>
                </c:pt>
                <c:pt idx="1345">
                  <c:v>41568.0</c:v>
                </c:pt>
                <c:pt idx="1346">
                  <c:v>41569.0</c:v>
                </c:pt>
                <c:pt idx="1347">
                  <c:v>41570.0</c:v>
                </c:pt>
                <c:pt idx="1348">
                  <c:v>41571.0</c:v>
                </c:pt>
                <c:pt idx="1349">
                  <c:v>41572.0</c:v>
                </c:pt>
                <c:pt idx="1350">
                  <c:v>41575.0</c:v>
                </c:pt>
                <c:pt idx="1351">
                  <c:v>41576.0</c:v>
                </c:pt>
                <c:pt idx="1352">
                  <c:v>41577.0</c:v>
                </c:pt>
                <c:pt idx="1353">
                  <c:v>41578.0</c:v>
                </c:pt>
                <c:pt idx="1354">
                  <c:v>41579.0</c:v>
                </c:pt>
                <c:pt idx="1355">
                  <c:v>41582.0</c:v>
                </c:pt>
                <c:pt idx="1356">
                  <c:v>41583.0</c:v>
                </c:pt>
                <c:pt idx="1357">
                  <c:v>41584.0</c:v>
                </c:pt>
                <c:pt idx="1358">
                  <c:v>41585.0</c:v>
                </c:pt>
                <c:pt idx="1359">
                  <c:v>41586.0</c:v>
                </c:pt>
                <c:pt idx="1360">
                  <c:v>41589.0</c:v>
                </c:pt>
                <c:pt idx="1361">
                  <c:v>41590.0</c:v>
                </c:pt>
                <c:pt idx="1362">
                  <c:v>41591.0</c:v>
                </c:pt>
                <c:pt idx="1363">
                  <c:v>41592.0</c:v>
                </c:pt>
                <c:pt idx="1364">
                  <c:v>41593.0</c:v>
                </c:pt>
                <c:pt idx="1365">
                  <c:v>41596.0</c:v>
                </c:pt>
                <c:pt idx="1366">
                  <c:v>41597.0</c:v>
                </c:pt>
                <c:pt idx="1367">
                  <c:v>41598.0</c:v>
                </c:pt>
                <c:pt idx="1368">
                  <c:v>41599.0</c:v>
                </c:pt>
                <c:pt idx="1369">
                  <c:v>41600.0</c:v>
                </c:pt>
                <c:pt idx="1370">
                  <c:v>41603.0</c:v>
                </c:pt>
                <c:pt idx="1371">
                  <c:v>41604.0</c:v>
                </c:pt>
                <c:pt idx="1372">
                  <c:v>41605.0</c:v>
                </c:pt>
                <c:pt idx="1373">
                  <c:v>41607.0</c:v>
                </c:pt>
                <c:pt idx="1374">
                  <c:v>41610.0</c:v>
                </c:pt>
                <c:pt idx="1375">
                  <c:v>41611.0</c:v>
                </c:pt>
                <c:pt idx="1376">
                  <c:v>41612.0</c:v>
                </c:pt>
                <c:pt idx="1377">
                  <c:v>41613.0</c:v>
                </c:pt>
                <c:pt idx="1378">
                  <c:v>41614.0</c:v>
                </c:pt>
                <c:pt idx="1379">
                  <c:v>41617.0</c:v>
                </c:pt>
                <c:pt idx="1380">
                  <c:v>41618.0</c:v>
                </c:pt>
                <c:pt idx="1381">
                  <c:v>41619.0</c:v>
                </c:pt>
                <c:pt idx="1382">
                  <c:v>41620.0</c:v>
                </c:pt>
                <c:pt idx="1383">
                  <c:v>41621.0</c:v>
                </c:pt>
                <c:pt idx="1384">
                  <c:v>41624.0</c:v>
                </c:pt>
                <c:pt idx="1385">
                  <c:v>41625.0</c:v>
                </c:pt>
                <c:pt idx="1386">
                  <c:v>41626.0</c:v>
                </c:pt>
                <c:pt idx="1387">
                  <c:v>41627.0</c:v>
                </c:pt>
                <c:pt idx="1388">
                  <c:v>41628.0</c:v>
                </c:pt>
                <c:pt idx="1389">
                  <c:v>41631.0</c:v>
                </c:pt>
                <c:pt idx="1390">
                  <c:v>41632.0</c:v>
                </c:pt>
                <c:pt idx="1391">
                  <c:v>41634.0</c:v>
                </c:pt>
                <c:pt idx="1392">
                  <c:v>41635.0</c:v>
                </c:pt>
                <c:pt idx="1393">
                  <c:v>41638.0</c:v>
                </c:pt>
                <c:pt idx="1394">
                  <c:v>41639.0</c:v>
                </c:pt>
                <c:pt idx="1395">
                  <c:v>41641.0</c:v>
                </c:pt>
                <c:pt idx="1396">
                  <c:v>41642.0</c:v>
                </c:pt>
                <c:pt idx="1397">
                  <c:v>41645.0</c:v>
                </c:pt>
                <c:pt idx="1398">
                  <c:v>41646.0</c:v>
                </c:pt>
                <c:pt idx="1399">
                  <c:v>41647.0</c:v>
                </c:pt>
                <c:pt idx="1400">
                  <c:v>41648.0</c:v>
                </c:pt>
                <c:pt idx="1401">
                  <c:v>41649.0</c:v>
                </c:pt>
                <c:pt idx="1402">
                  <c:v>41652.0</c:v>
                </c:pt>
                <c:pt idx="1403">
                  <c:v>41653.0</c:v>
                </c:pt>
                <c:pt idx="1404">
                  <c:v>41654.0</c:v>
                </c:pt>
                <c:pt idx="1405">
                  <c:v>41655.0</c:v>
                </c:pt>
                <c:pt idx="1406">
                  <c:v>41656.0</c:v>
                </c:pt>
                <c:pt idx="1407">
                  <c:v>41660.0</c:v>
                </c:pt>
                <c:pt idx="1408">
                  <c:v>41661.0</c:v>
                </c:pt>
                <c:pt idx="1409">
                  <c:v>41662.0</c:v>
                </c:pt>
                <c:pt idx="1410">
                  <c:v>41663.0</c:v>
                </c:pt>
                <c:pt idx="1411">
                  <c:v>41666.0</c:v>
                </c:pt>
                <c:pt idx="1412">
                  <c:v>41667.0</c:v>
                </c:pt>
                <c:pt idx="1413">
                  <c:v>41668.0</c:v>
                </c:pt>
                <c:pt idx="1414">
                  <c:v>41669.0</c:v>
                </c:pt>
                <c:pt idx="1415">
                  <c:v>41670.0</c:v>
                </c:pt>
                <c:pt idx="1416">
                  <c:v>41673.0</c:v>
                </c:pt>
                <c:pt idx="1417">
                  <c:v>41674.0</c:v>
                </c:pt>
                <c:pt idx="1418">
                  <c:v>41675.0</c:v>
                </c:pt>
                <c:pt idx="1419">
                  <c:v>41676.0</c:v>
                </c:pt>
                <c:pt idx="1420">
                  <c:v>41677.0</c:v>
                </c:pt>
                <c:pt idx="1421">
                  <c:v>41680.0</c:v>
                </c:pt>
                <c:pt idx="1422">
                  <c:v>41681.0</c:v>
                </c:pt>
                <c:pt idx="1423">
                  <c:v>41682.0</c:v>
                </c:pt>
                <c:pt idx="1424">
                  <c:v>41683.0</c:v>
                </c:pt>
                <c:pt idx="1425">
                  <c:v>41684.0</c:v>
                </c:pt>
                <c:pt idx="1426">
                  <c:v>41688.0</c:v>
                </c:pt>
                <c:pt idx="1427">
                  <c:v>41689.0</c:v>
                </c:pt>
                <c:pt idx="1428">
                  <c:v>41690.0</c:v>
                </c:pt>
                <c:pt idx="1429">
                  <c:v>41691.0</c:v>
                </c:pt>
                <c:pt idx="1430">
                  <c:v>41694.0</c:v>
                </c:pt>
                <c:pt idx="1431">
                  <c:v>41695.0</c:v>
                </c:pt>
                <c:pt idx="1432">
                  <c:v>41696.0</c:v>
                </c:pt>
                <c:pt idx="1433">
                  <c:v>41697.0</c:v>
                </c:pt>
                <c:pt idx="1434">
                  <c:v>41698.0</c:v>
                </c:pt>
                <c:pt idx="1435">
                  <c:v>41701.0</c:v>
                </c:pt>
                <c:pt idx="1436">
                  <c:v>41702.0</c:v>
                </c:pt>
                <c:pt idx="1437">
                  <c:v>41703.0</c:v>
                </c:pt>
                <c:pt idx="1438">
                  <c:v>41704.0</c:v>
                </c:pt>
                <c:pt idx="1439">
                  <c:v>41705.0</c:v>
                </c:pt>
                <c:pt idx="1440">
                  <c:v>41708.0</c:v>
                </c:pt>
                <c:pt idx="1441">
                  <c:v>41709.0</c:v>
                </c:pt>
                <c:pt idx="1442">
                  <c:v>41710.0</c:v>
                </c:pt>
                <c:pt idx="1443">
                  <c:v>41711.0</c:v>
                </c:pt>
                <c:pt idx="1444">
                  <c:v>41712.0</c:v>
                </c:pt>
                <c:pt idx="1445">
                  <c:v>41715.0</c:v>
                </c:pt>
                <c:pt idx="1446">
                  <c:v>41716.0</c:v>
                </c:pt>
                <c:pt idx="1447">
                  <c:v>41717.0</c:v>
                </c:pt>
                <c:pt idx="1448">
                  <c:v>41718.0</c:v>
                </c:pt>
                <c:pt idx="1449">
                  <c:v>41719.0</c:v>
                </c:pt>
                <c:pt idx="1450">
                  <c:v>41722.0</c:v>
                </c:pt>
                <c:pt idx="1451">
                  <c:v>41723.0</c:v>
                </c:pt>
                <c:pt idx="1452">
                  <c:v>41724.0</c:v>
                </c:pt>
                <c:pt idx="1453">
                  <c:v>41725.0</c:v>
                </c:pt>
                <c:pt idx="1454">
                  <c:v>41726.0</c:v>
                </c:pt>
                <c:pt idx="1455">
                  <c:v>41729.0</c:v>
                </c:pt>
                <c:pt idx="1456">
                  <c:v>41730.0</c:v>
                </c:pt>
                <c:pt idx="1457">
                  <c:v>41731.0</c:v>
                </c:pt>
                <c:pt idx="1458">
                  <c:v>41732.0</c:v>
                </c:pt>
                <c:pt idx="1459">
                  <c:v>41733.0</c:v>
                </c:pt>
                <c:pt idx="1460">
                  <c:v>41736.0</c:v>
                </c:pt>
                <c:pt idx="1461">
                  <c:v>41737.0</c:v>
                </c:pt>
                <c:pt idx="1462">
                  <c:v>41738.0</c:v>
                </c:pt>
                <c:pt idx="1463">
                  <c:v>41739.0</c:v>
                </c:pt>
                <c:pt idx="1464">
                  <c:v>41740.0</c:v>
                </c:pt>
                <c:pt idx="1465">
                  <c:v>41743.0</c:v>
                </c:pt>
                <c:pt idx="1466">
                  <c:v>41744.0</c:v>
                </c:pt>
                <c:pt idx="1467">
                  <c:v>41745.0</c:v>
                </c:pt>
                <c:pt idx="1468">
                  <c:v>41746.0</c:v>
                </c:pt>
                <c:pt idx="1469">
                  <c:v>41750.0</c:v>
                </c:pt>
                <c:pt idx="1470">
                  <c:v>41751.0</c:v>
                </c:pt>
                <c:pt idx="1471">
                  <c:v>41752.0</c:v>
                </c:pt>
                <c:pt idx="1472">
                  <c:v>41753.0</c:v>
                </c:pt>
                <c:pt idx="1473">
                  <c:v>41754.0</c:v>
                </c:pt>
                <c:pt idx="1474">
                  <c:v>41757.0</c:v>
                </c:pt>
                <c:pt idx="1475">
                  <c:v>41758.0</c:v>
                </c:pt>
                <c:pt idx="1476">
                  <c:v>41759.0</c:v>
                </c:pt>
                <c:pt idx="1477">
                  <c:v>41760.0</c:v>
                </c:pt>
                <c:pt idx="1478">
                  <c:v>41761.0</c:v>
                </c:pt>
                <c:pt idx="1479">
                  <c:v>41764.0</c:v>
                </c:pt>
                <c:pt idx="1480">
                  <c:v>41765.0</c:v>
                </c:pt>
                <c:pt idx="1481">
                  <c:v>41766.0</c:v>
                </c:pt>
                <c:pt idx="1482">
                  <c:v>41767.0</c:v>
                </c:pt>
                <c:pt idx="1483">
                  <c:v>41768.0</c:v>
                </c:pt>
                <c:pt idx="1484">
                  <c:v>41771.0</c:v>
                </c:pt>
                <c:pt idx="1485">
                  <c:v>41772.0</c:v>
                </c:pt>
                <c:pt idx="1486">
                  <c:v>41773.0</c:v>
                </c:pt>
                <c:pt idx="1487">
                  <c:v>41774.0</c:v>
                </c:pt>
                <c:pt idx="1488">
                  <c:v>41775.0</c:v>
                </c:pt>
                <c:pt idx="1489">
                  <c:v>41778.0</c:v>
                </c:pt>
                <c:pt idx="1490">
                  <c:v>41779.0</c:v>
                </c:pt>
                <c:pt idx="1491">
                  <c:v>41780.0</c:v>
                </c:pt>
                <c:pt idx="1492">
                  <c:v>41781.0</c:v>
                </c:pt>
                <c:pt idx="1493">
                  <c:v>41782.0</c:v>
                </c:pt>
                <c:pt idx="1494">
                  <c:v>41786.0</c:v>
                </c:pt>
                <c:pt idx="1495">
                  <c:v>41787.0</c:v>
                </c:pt>
                <c:pt idx="1496">
                  <c:v>41788.0</c:v>
                </c:pt>
                <c:pt idx="1497">
                  <c:v>41789.0</c:v>
                </c:pt>
                <c:pt idx="1498">
                  <c:v>41792.0</c:v>
                </c:pt>
                <c:pt idx="1499">
                  <c:v>41793.0</c:v>
                </c:pt>
                <c:pt idx="1500">
                  <c:v>41794.0</c:v>
                </c:pt>
                <c:pt idx="1501">
                  <c:v>41795.0</c:v>
                </c:pt>
                <c:pt idx="1502">
                  <c:v>41796.0</c:v>
                </c:pt>
                <c:pt idx="1503">
                  <c:v>41799.0</c:v>
                </c:pt>
                <c:pt idx="1504">
                  <c:v>41800.0</c:v>
                </c:pt>
                <c:pt idx="1505">
                  <c:v>41801.0</c:v>
                </c:pt>
                <c:pt idx="1506">
                  <c:v>41802.0</c:v>
                </c:pt>
                <c:pt idx="1507">
                  <c:v>41803.0</c:v>
                </c:pt>
                <c:pt idx="1508">
                  <c:v>41806.0</c:v>
                </c:pt>
                <c:pt idx="1509">
                  <c:v>41807.0</c:v>
                </c:pt>
                <c:pt idx="1510">
                  <c:v>41808.0</c:v>
                </c:pt>
                <c:pt idx="1511">
                  <c:v>41809.0</c:v>
                </c:pt>
                <c:pt idx="1512">
                  <c:v>41810.0</c:v>
                </c:pt>
                <c:pt idx="1513">
                  <c:v>41813.0</c:v>
                </c:pt>
                <c:pt idx="1514">
                  <c:v>41814.0</c:v>
                </c:pt>
                <c:pt idx="1515">
                  <c:v>41815.0</c:v>
                </c:pt>
                <c:pt idx="1516">
                  <c:v>41816.0</c:v>
                </c:pt>
                <c:pt idx="1517">
                  <c:v>41817.0</c:v>
                </c:pt>
                <c:pt idx="1518">
                  <c:v>41820.0</c:v>
                </c:pt>
                <c:pt idx="1519">
                  <c:v>41821.0</c:v>
                </c:pt>
                <c:pt idx="1520">
                  <c:v>41822.0</c:v>
                </c:pt>
                <c:pt idx="1521">
                  <c:v>41823.0</c:v>
                </c:pt>
                <c:pt idx="1522">
                  <c:v>41827.0</c:v>
                </c:pt>
                <c:pt idx="1523">
                  <c:v>41828.0</c:v>
                </c:pt>
                <c:pt idx="1524">
                  <c:v>41829.0</c:v>
                </c:pt>
                <c:pt idx="1525">
                  <c:v>41830.0</c:v>
                </c:pt>
                <c:pt idx="1526">
                  <c:v>41831.0</c:v>
                </c:pt>
                <c:pt idx="1527">
                  <c:v>41834.0</c:v>
                </c:pt>
                <c:pt idx="1528">
                  <c:v>41835.0</c:v>
                </c:pt>
                <c:pt idx="1529">
                  <c:v>41836.0</c:v>
                </c:pt>
                <c:pt idx="1530">
                  <c:v>41837.0</c:v>
                </c:pt>
                <c:pt idx="1531">
                  <c:v>41838.0</c:v>
                </c:pt>
                <c:pt idx="1532">
                  <c:v>41841.0</c:v>
                </c:pt>
                <c:pt idx="1533">
                  <c:v>41842.0</c:v>
                </c:pt>
                <c:pt idx="1534">
                  <c:v>41843.0</c:v>
                </c:pt>
                <c:pt idx="1535">
                  <c:v>41844.0</c:v>
                </c:pt>
                <c:pt idx="1536">
                  <c:v>41845.0</c:v>
                </c:pt>
                <c:pt idx="1537">
                  <c:v>41848.0</c:v>
                </c:pt>
                <c:pt idx="1538">
                  <c:v>41849.0</c:v>
                </c:pt>
                <c:pt idx="1539">
                  <c:v>41850.0</c:v>
                </c:pt>
                <c:pt idx="1540">
                  <c:v>41851.0</c:v>
                </c:pt>
                <c:pt idx="1541">
                  <c:v>41852.0</c:v>
                </c:pt>
                <c:pt idx="1542">
                  <c:v>41855.0</c:v>
                </c:pt>
                <c:pt idx="1543">
                  <c:v>41856.0</c:v>
                </c:pt>
                <c:pt idx="1544">
                  <c:v>41857.0</c:v>
                </c:pt>
                <c:pt idx="1545">
                  <c:v>41858.0</c:v>
                </c:pt>
                <c:pt idx="1546">
                  <c:v>41859.0</c:v>
                </c:pt>
                <c:pt idx="1547">
                  <c:v>41862.0</c:v>
                </c:pt>
                <c:pt idx="1548">
                  <c:v>41863.0</c:v>
                </c:pt>
                <c:pt idx="1549">
                  <c:v>41864.0</c:v>
                </c:pt>
                <c:pt idx="1550">
                  <c:v>41865.0</c:v>
                </c:pt>
                <c:pt idx="1551">
                  <c:v>41866.0</c:v>
                </c:pt>
                <c:pt idx="1552">
                  <c:v>41869.0</c:v>
                </c:pt>
                <c:pt idx="1553">
                  <c:v>41870.0</c:v>
                </c:pt>
                <c:pt idx="1554">
                  <c:v>41871.0</c:v>
                </c:pt>
                <c:pt idx="1555">
                  <c:v>41872.0</c:v>
                </c:pt>
                <c:pt idx="1556">
                  <c:v>41873.0</c:v>
                </c:pt>
                <c:pt idx="1557">
                  <c:v>41876.0</c:v>
                </c:pt>
                <c:pt idx="1558">
                  <c:v>41877.0</c:v>
                </c:pt>
                <c:pt idx="1559">
                  <c:v>41878.0</c:v>
                </c:pt>
                <c:pt idx="1560">
                  <c:v>41879.0</c:v>
                </c:pt>
                <c:pt idx="1561">
                  <c:v>41880.0</c:v>
                </c:pt>
                <c:pt idx="1562">
                  <c:v>41884.0</c:v>
                </c:pt>
                <c:pt idx="1563">
                  <c:v>41885.0</c:v>
                </c:pt>
                <c:pt idx="1564">
                  <c:v>41886.0</c:v>
                </c:pt>
                <c:pt idx="1565">
                  <c:v>41887.0</c:v>
                </c:pt>
                <c:pt idx="1566">
                  <c:v>41890.0</c:v>
                </c:pt>
                <c:pt idx="1567">
                  <c:v>41891.0</c:v>
                </c:pt>
                <c:pt idx="1568">
                  <c:v>41892.0</c:v>
                </c:pt>
                <c:pt idx="1569">
                  <c:v>41893.0</c:v>
                </c:pt>
                <c:pt idx="1570">
                  <c:v>41894.0</c:v>
                </c:pt>
                <c:pt idx="1571">
                  <c:v>41897.0</c:v>
                </c:pt>
                <c:pt idx="1572">
                  <c:v>41898.0</c:v>
                </c:pt>
                <c:pt idx="1573">
                  <c:v>41899.0</c:v>
                </c:pt>
                <c:pt idx="1574">
                  <c:v>41900.0</c:v>
                </c:pt>
                <c:pt idx="1575">
                  <c:v>41901.0</c:v>
                </c:pt>
                <c:pt idx="1576">
                  <c:v>41904.0</c:v>
                </c:pt>
                <c:pt idx="1577">
                  <c:v>41905.0</c:v>
                </c:pt>
                <c:pt idx="1578">
                  <c:v>41906.0</c:v>
                </c:pt>
                <c:pt idx="1579">
                  <c:v>41907.0</c:v>
                </c:pt>
                <c:pt idx="1580">
                  <c:v>41908.0</c:v>
                </c:pt>
                <c:pt idx="1581">
                  <c:v>41911.0</c:v>
                </c:pt>
                <c:pt idx="1582">
                  <c:v>41912.0</c:v>
                </c:pt>
                <c:pt idx="1583">
                  <c:v>41913.0</c:v>
                </c:pt>
                <c:pt idx="1584">
                  <c:v>41914.0</c:v>
                </c:pt>
                <c:pt idx="1585">
                  <c:v>41915.0</c:v>
                </c:pt>
                <c:pt idx="1586">
                  <c:v>41918.0</c:v>
                </c:pt>
                <c:pt idx="1587">
                  <c:v>41919.0</c:v>
                </c:pt>
                <c:pt idx="1588">
                  <c:v>41920.0</c:v>
                </c:pt>
                <c:pt idx="1589">
                  <c:v>41921.0</c:v>
                </c:pt>
                <c:pt idx="1590">
                  <c:v>41922.0</c:v>
                </c:pt>
                <c:pt idx="1591">
                  <c:v>41925.0</c:v>
                </c:pt>
                <c:pt idx="1592">
                  <c:v>41926.0</c:v>
                </c:pt>
                <c:pt idx="1593">
                  <c:v>41927.0</c:v>
                </c:pt>
                <c:pt idx="1594">
                  <c:v>41928.0</c:v>
                </c:pt>
                <c:pt idx="1595">
                  <c:v>41929.0</c:v>
                </c:pt>
                <c:pt idx="1596">
                  <c:v>41932.0</c:v>
                </c:pt>
                <c:pt idx="1597">
                  <c:v>41933.0</c:v>
                </c:pt>
                <c:pt idx="1598">
                  <c:v>41934.0</c:v>
                </c:pt>
                <c:pt idx="1599">
                  <c:v>41935.0</c:v>
                </c:pt>
                <c:pt idx="1600">
                  <c:v>41936.0</c:v>
                </c:pt>
                <c:pt idx="1601">
                  <c:v>41939.0</c:v>
                </c:pt>
                <c:pt idx="1602">
                  <c:v>41940.0</c:v>
                </c:pt>
                <c:pt idx="1603">
                  <c:v>41941.0</c:v>
                </c:pt>
                <c:pt idx="1604">
                  <c:v>41942.0</c:v>
                </c:pt>
                <c:pt idx="1605">
                  <c:v>41943.0</c:v>
                </c:pt>
                <c:pt idx="1606">
                  <c:v>41946.0</c:v>
                </c:pt>
                <c:pt idx="1607">
                  <c:v>41947.0</c:v>
                </c:pt>
                <c:pt idx="1608">
                  <c:v>41948.0</c:v>
                </c:pt>
                <c:pt idx="1609">
                  <c:v>41949.0</c:v>
                </c:pt>
                <c:pt idx="1610">
                  <c:v>41950.0</c:v>
                </c:pt>
                <c:pt idx="1611">
                  <c:v>41953.0</c:v>
                </c:pt>
                <c:pt idx="1612">
                  <c:v>41954.0</c:v>
                </c:pt>
                <c:pt idx="1613">
                  <c:v>41955.0</c:v>
                </c:pt>
                <c:pt idx="1614">
                  <c:v>41956.0</c:v>
                </c:pt>
                <c:pt idx="1615">
                  <c:v>41957.0</c:v>
                </c:pt>
                <c:pt idx="1616">
                  <c:v>41960.0</c:v>
                </c:pt>
                <c:pt idx="1617">
                  <c:v>41961.0</c:v>
                </c:pt>
                <c:pt idx="1618">
                  <c:v>41962.0</c:v>
                </c:pt>
                <c:pt idx="1619">
                  <c:v>41963.0</c:v>
                </c:pt>
                <c:pt idx="1620">
                  <c:v>41964.0</c:v>
                </c:pt>
                <c:pt idx="1621">
                  <c:v>41967.0</c:v>
                </c:pt>
                <c:pt idx="1622">
                  <c:v>41968.0</c:v>
                </c:pt>
                <c:pt idx="1623">
                  <c:v>41969.0</c:v>
                </c:pt>
                <c:pt idx="1624">
                  <c:v>41971.0</c:v>
                </c:pt>
                <c:pt idx="1625">
                  <c:v>41974.0</c:v>
                </c:pt>
                <c:pt idx="1626">
                  <c:v>41975.0</c:v>
                </c:pt>
                <c:pt idx="1627">
                  <c:v>41976.0</c:v>
                </c:pt>
                <c:pt idx="1628">
                  <c:v>41977.0</c:v>
                </c:pt>
                <c:pt idx="1629">
                  <c:v>41978.0</c:v>
                </c:pt>
                <c:pt idx="1630">
                  <c:v>41981.0</c:v>
                </c:pt>
                <c:pt idx="1631">
                  <c:v>41982.0</c:v>
                </c:pt>
                <c:pt idx="1632">
                  <c:v>41983.0</c:v>
                </c:pt>
                <c:pt idx="1633">
                  <c:v>41984.0</c:v>
                </c:pt>
                <c:pt idx="1634">
                  <c:v>41985.0</c:v>
                </c:pt>
                <c:pt idx="1635">
                  <c:v>41988.0</c:v>
                </c:pt>
                <c:pt idx="1636">
                  <c:v>41989.0</c:v>
                </c:pt>
                <c:pt idx="1637">
                  <c:v>41990.0</c:v>
                </c:pt>
                <c:pt idx="1638">
                  <c:v>41991.0</c:v>
                </c:pt>
                <c:pt idx="1639">
                  <c:v>41992.0</c:v>
                </c:pt>
                <c:pt idx="1640">
                  <c:v>41995.0</c:v>
                </c:pt>
                <c:pt idx="1641">
                  <c:v>41996.0</c:v>
                </c:pt>
                <c:pt idx="1642">
                  <c:v>41997.0</c:v>
                </c:pt>
                <c:pt idx="1643">
                  <c:v>41999.0</c:v>
                </c:pt>
                <c:pt idx="1644">
                  <c:v>42002.0</c:v>
                </c:pt>
                <c:pt idx="1645">
                  <c:v>42003.0</c:v>
                </c:pt>
                <c:pt idx="1646">
                  <c:v>42004.0</c:v>
                </c:pt>
                <c:pt idx="1647">
                  <c:v>42006.0</c:v>
                </c:pt>
                <c:pt idx="1648">
                  <c:v>42009.0</c:v>
                </c:pt>
                <c:pt idx="1649">
                  <c:v>42010.0</c:v>
                </c:pt>
                <c:pt idx="1650">
                  <c:v>42011.0</c:v>
                </c:pt>
                <c:pt idx="1651">
                  <c:v>42012.0</c:v>
                </c:pt>
                <c:pt idx="1652">
                  <c:v>42013.0</c:v>
                </c:pt>
                <c:pt idx="1653">
                  <c:v>42016.0</c:v>
                </c:pt>
                <c:pt idx="1654">
                  <c:v>42017.0</c:v>
                </c:pt>
                <c:pt idx="1655">
                  <c:v>42018.0</c:v>
                </c:pt>
                <c:pt idx="1656">
                  <c:v>42019.0</c:v>
                </c:pt>
                <c:pt idx="1657">
                  <c:v>42020.0</c:v>
                </c:pt>
                <c:pt idx="1658">
                  <c:v>42024.0</c:v>
                </c:pt>
                <c:pt idx="1659">
                  <c:v>42025.0</c:v>
                </c:pt>
                <c:pt idx="1660">
                  <c:v>42026.0</c:v>
                </c:pt>
                <c:pt idx="1661">
                  <c:v>42027.0</c:v>
                </c:pt>
                <c:pt idx="1662">
                  <c:v>42030.0</c:v>
                </c:pt>
                <c:pt idx="1663">
                  <c:v>42031.0</c:v>
                </c:pt>
                <c:pt idx="1664">
                  <c:v>42032.0</c:v>
                </c:pt>
                <c:pt idx="1665">
                  <c:v>42033.0</c:v>
                </c:pt>
                <c:pt idx="1666">
                  <c:v>42034.0</c:v>
                </c:pt>
                <c:pt idx="1667">
                  <c:v>42037.0</c:v>
                </c:pt>
                <c:pt idx="1668">
                  <c:v>42038.0</c:v>
                </c:pt>
                <c:pt idx="1669">
                  <c:v>42039.0</c:v>
                </c:pt>
                <c:pt idx="1670">
                  <c:v>42040.0</c:v>
                </c:pt>
                <c:pt idx="1671">
                  <c:v>42041.0</c:v>
                </c:pt>
                <c:pt idx="1672">
                  <c:v>42044.0</c:v>
                </c:pt>
                <c:pt idx="1673">
                  <c:v>42045.0</c:v>
                </c:pt>
                <c:pt idx="1674">
                  <c:v>42046.0</c:v>
                </c:pt>
                <c:pt idx="1675">
                  <c:v>42047.0</c:v>
                </c:pt>
                <c:pt idx="1676">
                  <c:v>42048.0</c:v>
                </c:pt>
                <c:pt idx="1677">
                  <c:v>42052.0</c:v>
                </c:pt>
                <c:pt idx="1678">
                  <c:v>42053.0</c:v>
                </c:pt>
                <c:pt idx="1679">
                  <c:v>42054.0</c:v>
                </c:pt>
                <c:pt idx="1680">
                  <c:v>42055.0</c:v>
                </c:pt>
                <c:pt idx="1681">
                  <c:v>42058.0</c:v>
                </c:pt>
                <c:pt idx="1682">
                  <c:v>42059.0</c:v>
                </c:pt>
                <c:pt idx="1683">
                  <c:v>42060.0</c:v>
                </c:pt>
                <c:pt idx="1684">
                  <c:v>42061.0</c:v>
                </c:pt>
                <c:pt idx="1685">
                  <c:v>42062.0</c:v>
                </c:pt>
                <c:pt idx="1686">
                  <c:v>42065.0</c:v>
                </c:pt>
                <c:pt idx="1687">
                  <c:v>42066.0</c:v>
                </c:pt>
                <c:pt idx="1688">
                  <c:v>42067.0</c:v>
                </c:pt>
                <c:pt idx="1689">
                  <c:v>42068.0</c:v>
                </c:pt>
                <c:pt idx="1690">
                  <c:v>42069.0</c:v>
                </c:pt>
                <c:pt idx="1691">
                  <c:v>42072.0</c:v>
                </c:pt>
                <c:pt idx="1692">
                  <c:v>42073.0</c:v>
                </c:pt>
                <c:pt idx="1693">
                  <c:v>42074.0</c:v>
                </c:pt>
                <c:pt idx="1694">
                  <c:v>42075.0</c:v>
                </c:pt>
                <c:pt idx="1695">
                  <c:v>42076.0</c:v>
                </c:pt>
                <c:pt idx="1696">
                  <c:v>42079.0</c:v>
                </c:pt>
                <c:pt idx="1697">
                  <c:v>42080.0</c:v>
                </c:pt>
                <c:pt idx="1698">
                  <c:v>42081.0</c:v>
                </c:pt>
                <c:pt idx="1699">
                  <c:v>42082.0</c:v>
                </c:pt>
                <c:pt idx="1700">
                  <c:v>42083.0</c:v>
                </c:pt>
                <c:pt idx="1701">
                  <c:v>42086.0</c:v>
                </c:pt>
                <c:pt idx="1702">
                  <c:v>42087.0</c:v>
                </c:pt>
                <c:pt idx="1703">
                  <c:v>42088.0</c:v>
                </c:pt>
                <c:pt idx="1704">
                  <c:v>42089.0</c:v>
                </c:pt>
                <c:pt idx="1705">
                  <c:v>42090.0</c:v>
                </c:pt>
                <c:pt idx="1706">
                  <c:v>42093.0</c:v>
                </c:pt>
                <c:pt idx="1707">
                  <c:v>42094.0</c:v>
                </c:pt>
                <c:pt idx="1708">
                  <c:v>42095.0</c:v>
                </c:pt>
                <c:pt idx="1709">
                  <c:v>42096.0</c:v>
                </c:pt>
                <c:pt idx="1710">
                  <c:v>42100.0</c:v>
                </c:pt>
                <c:pt idx="1711">
                  <c:v>42101.0</c:v>
                </c:pt>
                <c:pt idx="1712">
                  <c:v>42102.0</c:v>
                </c:pt>
                <c:pt idx="1713">
                  <c:v>42103.0</c:v>
                </c:pt>
                <c:pt idx="1714">
                  <c:v>42104.0</c:v>
                </c:pt>
                <c:pt idx="1715">
                  <c:v>42107.0</c:v>
                </c:pt>
                <c:pt idx="1716">
                  <c:v>42108.0</c:v>
                </c:pt>
                <c:pt idx="1717">
                  <c:v>42109.0</c:v>
                </c:pt>
                <c:pt idx="1718">
                  <c:v>42110.0</c:v>
                </c:pt>
                <c:pt idx="1719">
                  <c:v>42111.0</c:v>
                </c:pt>
                <c:pt idx="1720">
                  <c:v>42114.0</c:v>
                </c:pt>
                <c:pt idx="1721">
                  <c:v>42115.0</c:v>
                </c:pt>
                <c:pt idx="1722">
                  <c:v>42116.0</c:v>
                </c:pt>
                <c:pt idx="1723">
                  <c:v>42117.0</c:v>
                </c:pt>
                <c:pt idx="1724">
                  <c:v>42118.0</c:v>
                </c:pt>
                <c:pt idx="1725">
                  <c:v>42121.0</c:v>
                </c:pt>
                <c:pt idx="1726">
                  <c:v>42122.0</c:v>
                </c:pt>
                <c:pt idx="1727">
                  <c:v>42123.0</c:v>
                </c:pt>
                <c:pt idx="1728">
                  <c:v>42124.0</c:v>
                </c:pt>
                <c:pt idx="1729">
                  <c:v>42125.0</c:v>
                </c:pt>
                <c:pt idx="1730">
                  <c:v>42128.0</c:v>
                </c:pt>
                <c:pt idx="1731">
                  <c:v>42129.0</c:v>
                </c:pt>
                <c:pt idx="1732">
                  <c:v>42130.0</c:v>
                </c:pt>
                <c:pt idx="1733">
                  <c:v>42131.0</c:v>
                </c:pt>
                <c:pt idx="1734">
                  <c:v>42132.0</c:v>
                </c:pt>
                <c:pt idx="1735">
                  <c:v>42135.0</c:v>
                </c:pt>
                <c:pt idx="1736">
                  <c:v>42136.0</c:v>
                </c:pt>
                <c:pt idx="1737">
                  <c:v>42137.0</c:v>
                </c:pt>
                <c:pt idx="1738">
                  <c:v>42138.0</c:v>
                </c:pt>
                <c:pt idx="1739">
                  <c:v>42139.0</c:v>
                </c:pt>
                <c:pt idx="1740">
                  <c:v>42142.0</c:v>
                </c:pt>
                <c:pt idx="1741">
                  <c:v>42143.0</c:v>
                </c:pt>
                <c:pt idx="1742">
                  <c:v>42144.0</c:v>
                </c:pt>
                <c:pt idx="1743">
                  <c:v>42145.0</c:v>
                </c:pt>
                <c:pt idx="1744">
                  <c:v>42146.0</c:v>
                </c:pt>
                <c:pt idx="1745">
                  <c:v>42150.0</c:v>
                </c:pt>
                <c:pt idx="1746">
                  <c:v>42151.0</c:v>
                </c:pt>
                <c:pt idx="1747">
                  <c:v>42152.0</c:v>
                </c:pt>
                <c:pt idx="1748">
                  <c:v>42153.0</c:v>
                </c:pt>
                <c:pt idx="1749">
                  <c:v>42156.0</c:v>
                </c:pt>
                <c:pt idx="1750">
                  <c:v>42157.0</c:v>
                </c:pt>
                <c:pt idx="1751">
                  <c:v>42158.0</c:v>
                </c:pt>
                <c:pt idx="1752">
                  <c:v>42159.0</c:v>
                </c:pt>
                <c:pt idx="1753">
                  <c:v>42160.0</c:v>
                </c:pt>
                <c:pt idx="1754">
                  <c:v>42163.0</c:v>
                </c:pt>
                <c:pt idx="1755">
                  <c:v>42164.0</c:v>
                </c:pt>
                <c:pt idx="1756">
                  <c:v>42165.0</c:v>
                </c:pt>
                <c:pt idx="1757">
                  <c:v>42166.0</c:v>
                </c:pt>
                <c:pt idx="1758">
                  <c:v>42167.0</c:v>
                </c:pt>
                <c:pt idx="1759">
                  <c:v>42170.0</c:v>
                </c:pt>
                <c:pt idx="1760">
                  <c:v>42171.0</c:v>
                </c:pt>
                <c:pt idx="1761">
                  <c:v>42172.0</c:v>
                </c:pt>
                <c:pt idx="1762">
                  <c:v>42173.0</c:v>
                </c:pt>
                <c:pt idx="1763">
                  <c:v>42174.0</c:v>
                </c:pt>
                <c:pt idx="1764">
                  <c:v>42177.0</c:v>
                </c:pt>
                <c:pt idx="1765">
                  <c:v>42178.0</c:v>
                </c:pt>
                <c:pt idx="1766">
                  <c:v>42179.0</c:v>
                </c:pt>
                <c:pt idx="1767">
                  <c:v>42180.0</c:v>
                </c:pt>
                <c:pt idx="1768">
                  <c:v>42181.0</c:v>
                </c:pt>
                <c:pt idx="1769">
                  <c:v>42184.0</c:v>
                </c:pt>
                <c:pt idx="1770">
                  <c:v>42185.0</c:v>
                </c:pt>
                <c:pt idx="1771">
                  <c:v>42186.0</c:v>
                </c:pt>
                <c:pt idx="1772">
                  <c:v>42187.0</c:v>
                </c:pt>
                <c:pt idx="1773">
                  <c:v>42191.0</c:v>
                </c:pt>
                <c:pt idx="1774">
                  <c:v>42192.0</c:v>
                </c:pt>
                <c:pt idx="1775">
                  <c:v>42193.0</c:v>
                </c:pt>
                <c:pt idx="1776">
                  <c:v>42194.0</c:v>
                </c:pt>
                <c:pt idx="1777">
                  <c:v>42195.0</c:v>
                </c:pt>
                <c:pt idx="1778">
                  <c:v>42198.0</c:v>
                </c:pt>
                <c:pt idx="1779">
                  <c:v>42199.0</c:v>
                </c:pt>
                <c:pt idx="1780">
                  <c:v>42200.0</c:v>
                </c:pt>
                <c:pt idx="1781">
                  <c:v>42201.0</c:v>
                </c:pt>
                <c:pt idx="1782">
                  <c:v>42202.0</c:v>
                </c:pt>
                <c:pt idx="1783">
                  <c:v>42205.0</c:v>
                </c:pt>
                <c:pt idx="1784">
                  <c:v>42206.0</c:v>
                </c:pt>
                <c:pt idx="1785">
                  <c:v>42207.0</c:v>
                </c:pt>
                <c:pt idx="1786">
                  <c:v>42208.0</c:v>
                </c:pt>
                <c:pt idx="1787">
                  <c:v>42209.0</c:v>
                </c:pt>
                <c:pt idx="1788">
                  <c:v>42212.0</c:v>
                </c:pt>
                <c:pt idx="1789">
                  <c:v>42213.0</c:v>
                </c:pt>
                <c:pt idx="1790">
                  <c:v>42214.0</c:v>
                </c:pt>
                <c:pt idx="1791">
                  <c:v>42215.0</c:v>
                </c:pt>
                <c:pt idx="1792">
                  <c:v>42216.0</c:v>
                </c:pt>
                <c:pt idx="1793">
                  <c:v>42219.0</c:v>
                </c:pt>
                <c:pt idx="1794">
                  <c:v>42220.0</c:v>
                </c:pt>
                <c:pt idx="1795">
                  <c:v>42221.0</c:v>
                </c:pt>
                <c:pt idx="1796">
                  <c:v>42222.0</c:v>
                </c:pt>
                <c:pt idx="1797">
                  <c:v>42223.0</c:v>
                </c:pt>
                <c:pt idx="1798">
                  <c:v>42226.0</c:v>
                </c:pt>
                <c:pt idx="1799">
                  <c:v>42227.0</c:v>
                </c:pt>
                <c:pt idx="1800">
                  <c:v>42228.0</c:v>
                </c:pt>
                <c:pt idx="1801">
                  <c:v>42229.0</c:v>
                </c:pt>
                <c:pt idx="1802">
                  <c:v>42230.0</c:v>
                </c:pt>
                <c:pt idx="1803">
                  <c:v>42233.0</c:v>
                </c:pt>
                <c:pt idx="1804">
                  <c:v>42234.0</c:v>
                </c:pt>
                <c:pt idx="1805">
                  <c:v>42235.0</c:v>
                </c:pt>
                <c:pt idx="1806">
                  <c:v>42236.0</c:v>
                </c:pt>
                <c:pt idx="1807">
                  <c:v>42237.0</c:v>
                </c:pt>
                <c:pt idx="1808">
                  <c:v>42240.0</c:v>
                </c:pt>
                <c:pt idx="1809">
                  <c:v>42241.0</c:v>
                </c:pt>
                <c:pt idx="1810">
                  <c:v>42242.0</c:v>
                </c:pt>
                <c:pt idx="1811">
                  <c:v>42243.0</c:v>
                </c:pt>
                <c:pt idx="1812">
                  <c:v>42244.0</c:v>
                </c:pt>
                <c:pt idx="1813">
                  <c:v>42247.0</c:v>
                </c:pt>
                <c:pt idx="1814">
                  <c:v>42248.0</c:v>
                </c:pt>
                <c:pt idx="1815">
                  <c:v>42249.0</c:v>
                </c:pt>
                <c:pt idx="1816">
                  <c:v>42250.0</c:v>
                </c:pt>
                <c:pt idx="1817">
                  <c:v>42251.0</c:v>
                </c:pt>
                <c:pt idx="1818">
                  <c:v>42255.0</c:v>
                </c:pt>
                <c:pt idx="1819">
                  <c:v>42256.0</c:v>
                </c:pt>
                <c:pt idx="1820">
                  <c:v>42257.0</c:v>
                </c:pt>
                <c:pt idx="1821">
                  <c:v>42258.0</c:v>
                </c:pt>
                <c:pt idx="1822">
                  <c:v>42261.0</c:v>
                </c:pt>
                <c:pt idx="1823">
                  <c:v>42262.0</c:v>
                </c:pt>
                <c:pt idx="1824">
                  <c:v>42263.0</c:v>
                </c:pt>
                <c:pt idx="1825">
                  <c:v>42264.0</c:v>
                </c:pt>
                <c:pt idx="1826">
                  <c:v>42265.0</c:v>
                </c:pt>
                <c:pt idx="1827">
                  <c:v>42268.0</c:v>
                </c:pt>
                <c:pt idx="1828">
                  <c:v>42269.0</c:v>
                </c:pt>
                <c:pt idx="1829">
                  <c:v>42270.0</c:v>
                </c:pt>
                <c:pt idx="1830">
                  <c:v>42271.0</c:v>
                </c:pt>
                <c:pt idx="1831">
                  <c:v>42272.0</c:v>
                </c:pt>
                <c:pt idx="1832">
                  <c:v>42275.0</c:v>
                </c:pt>
                <c:pt idx="1833">
                  <c:v>42276.0</c:v>
                </c:pt>
                <c:pt idx="1834">
                  <c:v>42277.0</c:v>
                </c:pt>
                <c:pt idx="1835">
                  <c:v>42278.0</c:v>
                </c:pt>
                <c:pt idx="1836">
                  <c:v>42279.0</c:v>
                </c:pt>
                <c:pt idx="1837">
                  <c:v>42282.0</c:v>
                </c:pt>
                <c:pt idx="1838">
                  <c:v>42283.0</c:v>
                </c:pt>
                <c:pt idx="1839">
                  <c:v>42284.0</c:v>
                </c:pt>
                <c:pt idx="1840">
                  <c:v>42285.0</c:v>
                </c:pt>
                <c:pt idx="1841">
                  <c:v>42286.0</c:v>
                </c:pt>
                <c:pt idx="1842">
                  <c:v>42289.0</c:v>
                </c:pt>
                <c:pt idx="1843">
                  <c:v>42290.0</c:v>
                </c:pt>
                <c:pt idx="1844">
                  <c:v>42291.0</c:v>
                </c:pt>
                <c:pt idx="1845">
                  <c:v>42292.0</c:v>
                </c:pt>
                <c:pt idx="1846">
                  <c:v>42293.0</c:v>
                </c:pt>
                <c:pt idx="1847">
                  <c:v>42296.0</c:v>
                </c:pt>
                <c:pt idx="1848">
                  <c:v>42297.0</c:v>
                </c:pt>
                <c:pt idx="1849">
                  <c:v>42298.0</c:v>
                </c:pt>
                <c:pt idx="1850">
                  <c:v>42299.0</c:v>
                </c:pt>
                <c:pt idx="1851">
                  <c:v>42300.0</c:v>
                </c:pt>
                <c:pt idx="1852">
                  <c:v>42303.0</c:v>
                </c:pt>
                <c:pt idx="1853">
                  <c:v>42304.0</c:v>
                </c:pt>
                <c:pt idx="1854">
                  <c:v>42305.0</c:v>
                </c:pt>
                <c:pt idx="1855">
                  <c:v>42306.0</c:v>
                </c:pt>
                <c:pt idx="1856">
                  <c:v>42307.0</c:v>
                </c:pt>
                <c:pt idx="1857">
                  <c:v>42310.0</c:v>
                </c:pt>
                <c:pt idx="1858">
                  <c:v>42311.0</c:v>
                </c:pt>
                <c:pt idx="1859">
                  <c:v>42312.0</c:v>
                </c:pt>
                <c:pt idx="1860">
                  <c:v>42313.0</c:v>
                </c:pt>
                <c:pt idx="1861">
                  <c:v>42314.0</c:v>
                </c:pt>
                <c:pt idx="1862">
                  <c:v>42317.0</c:v>
                </c:pt>
                <c:pt idx="1863">
                  <c:v>42318.0</c:v>
                </c:pt>
                <c:pt idx="1864">
                  <c:v>42319.0</c:v>
                </c:pt>
                <c:pt idx="1865">
                  <c:v>42320.0</c:v>
                </c:pt>
                <c:pt idx="1866">
                  <c:v>42321.0</c:v>
                </c:pt>
                <c:pt idx="1867">
                  <c:v>42324.0</c:v>
                </c:pt>
                <c:pt idx="1868">
                  <c:v>42325.0</c:v>
                </c:pt>
                <c:pt idx="1869">
                  <c:v>42326.0</c:v>
                </c:pt>
                <c:pt idx="1870">
                  <c:v>42327.0</c:v>
                </c:pt>
                <c:pt idx="1871">
                  <c:v>42328.0</c:v>
                </c:pt>
                <c:pt idx="1872">
                  <c:v>42331.0</c:v>
                </c:pt>
                <c:pt idx="1873">
                  <c:v>42332.0</c:v>
                </c:pt>
                <c:pt idx="1874">
                  <c:v>42333.0</c:v>
                </c:pt>
                <c:pt idx="1875">
                  <c:v>42335.0</c:v>
                </c:pt>
                <c:pt idx="1876">
                  <c:v>42338.0</c:v>
                </c:pt>
                <c:pt idx="1877">
                  <c:v>42339.0</c:v>
                </c:pt>
                <c:pt idx="1878">
                  <c:v>42340.0</c:v>
                </c:pt>
                <c:pt idx="1879">
                  <c:v>42341.0</c:v>
                </c:pt>
                <c:pt idx="1880">
                  <c:v>42342.0</c:v>
                </c:pt>
                <c:pt idx="1881">
                  <c:v>42345.0</c:v>
                </c:pt>
                <c:pt idx="1882">
                  <c:v>42346.0</c:v>
                </c:pt>
                <c:pt idx="1883">
                  <c:v>42347.0</c:v>
                </c:pt>
                <c:pt idx="1884">
                  <c:v>42348.0</c:v>
                </c:pt>
                <c:pt idx="1885">
                  <c:v>42349.0</c:v>
                </c:pt>
                <c:pt idx="1886">
                  <c:v>42352.0</c:v>
                </c:pt>
                <c:pt idx="1887">
                  <c:v>42353.0</c:v>
                </c:pt>
                <c:pt idx="1888">
                  <c:v>42354.0</c:v>
                </c:pt>
                <c:pt idx="1889">
                  <c:v>42355.0</c:v>
                </c:pt>
                <c:pt idx="1890">
                  <c:v>42356.0</c:v>
                </c:pt>
                <c:pt idx="1891">
                  <c:v>42359.0</c:v>
                </c:pt>
                <c:pt idx="1892">
                  <c:v>42360.0</c:v>
                </c:pt>
                <c:pt idx="1893">
                  <c:v>42361.0</c:v>
                </c:pt>
                <c:pt idx="1894">
                  <c:v>42362.0</c:v>
                </c:pt>
                <c:pt idx="1895">
                  <c:v>42366.0</c:v>
                </c:pt>
                <c:pt idx="1896">
                  <c:v>42367.0</c:v>
                </c:pt>
                <c:pt idx="1897">
                  <c:v>42368.0</c:v>
                </c:pt>
                <c:pt idx="1898">
                  <c:v>42369.0</c:v>
                </c:pt>
                <c:pt idx="1899">
                  <c:v>42373.0</c:v>
                </c:pt>
                <c:pt idx="1900">
                  <c:v>42374.0</c:v>
                </c:pt>
                <c:pt idx="1901">
                  <c:v>42375.0</c:v>
                </c:pt>
                <c:pt idx="1902">
                  <c:v>42376.0</c:v>
                </c:pt>
                <c:pt idx="1903">
                  <c:v>42377.0</c:v>
                </c:pt>
                <c:pt idx="1904">
                  <c:v>42380.0</c:v>
                </c:pt>
                <c:pt idx="1905">
                  <c:v>42381.0</c:v>
                </c:pt>
                <c:pt idx="1906">
                  <c:v>42382.0</c:v>
                </c:pt>
                <c:pt idx="1907">
                  <c:v>42383.0</c:v>
                </c:pt>
                <c:pt idx="1908">
                  <c:v>42384.0</c:v>
                </c:pt>
                <c:pt idx="1909">
                  <c:v>42388.0</c:v>
                </c:pt>
                <c:pt idx="1910">
                  <c:v>42389.0</c:v>
                </c:pt>
                <c:pt idx="1911">
                  <c:v>42390.0</c:v>
                </c:pt>
                <c:pt idx="1912">
                  <c:v>42391.0</c:v>
                </c:pt>
                <c:pt idx="1913">
                  <c:v>42394.0</c:v>
                </c:pt>
                <c:pt idx="1914">
                  <c:v>42395.0</c:v>
                </c:pt>
                <c:pt idx="1915">
                  <c:v>42396.0</c:v>
                </c:pt>
                <c:pt idx="1916">
                  <c:v>42397.0</c:v>
                </c:pt>
                <c:pt idx="1917">
                  <c:v>42398.0</c:v>
                </c:pt>
                <c:pt idx="1918">
                  <c:v>42401.0</c:v>
                </c:pt>
                <c:pt idx="1919">
                  <c:v>42402.0</c:v>
                </c:pt>
                <c:pt idx="1920">
                  <c:v>42403.0</c:v>
                </c:pt>
                <c:pt idx="1921">
                  <c:v>42404.0</c:v>
                </c:pt>
                <c:pt idx="1922">
                  <c:v>42405.0</c:v>
                </c:pt>
                <c:pt idx="1923">
                  <c:v>42408.0</c:v>
                </c:pt>
                <c:pt idx="1924">
                  <c:v>42409.0</c:v>
                </c:pt>
                <c:pt idx="1925">
                  <c:v>42410.0</c:v>
                </c:pt>
                <c:pt idx="1926">
                  <c:v>42411.0</c:v>
                </c:pt>
                <c:pt idx="1927">
                  <c:v>42412.0</c:v>
                </c:pt>
                <c:pt idx="1928">
                  <c:v>42416.0</c:v>
                </c:pt>
                <c:pt idx="1929">
                  <c:v>42417.0</c:v>
                </c:pt>
                <c:pt idx="1930">
                  <c:v>42418.0</c:v>
                </c:pt>
                <c:pt idx="1931">
                  <c:v>42419.0</c:v>
                </c:pt>
                <c:pt idx="1932">
                  <c:v>42422.0</c:v>
                </c:pt>
                <c:pt idx="1933">
                  <c:v>42423.0</c:v>
                </c:pt>
                <c:pt idx="1934">
                  <c:v>42424.0</c:v>
                </c:pt>
                <c:pt idx="1935">
                  <c:v>42425.0</c:v>
                </c:pt>
                <c:pt idx="1936">
                  <c:v>42426.0</c:v>
                </c:pt>
                <c:pt idx="1937">
                  <c:v>42429.0</c:v>
                </c:pt>
                <c:pt idx="1938">
                  <c:v>42430.0</c:v>
                </c:pt>
                <c:pt idx="1939">
                  <c:v>42431.0</c:v>
                </c:pt>
                <c:pt idx="1940">
                  <c:v>42432.0</c:v>
                </c:pt>
                <c:pt idx="1941">
                  <c:v>42433.0</c:v>
                </c:pt>
                <c:pt idx="1942">
                  <c:v>42436.0</c:v>
                </c:pt>
                <c:pt idx="1943">
                  <c:v>42437.0</c:v>
                </c:pt>
                <c:pt idx="1944">
                  <c:v>42438.0</c:v>
                </c:pt>
                <c:pt idx="1945">
                  <c:v>42439.0</c:v>
                </c:pt>
                <c:pt idx="1946">
                  <c:v>42440.0</c:v>
                </c:pt>
                <c:pt idx="1947">
                  <c:v>42443.0</c:v>
                </c:pt>
                <c:pt idx="1948">
                  <c:v>42444.0</c:v>
                </c:pt>
                <c:pt idx="1949">
                  <c:v>42445.0</c:v>
                </c:pt>
                <c:pt idx="1950">
                  <c:v>42446.0</c:v>
                </c:pt>
                <c:pt idx="1951">
                  <c:v>42447.0</c:v>
                </c:pt>
                <c:pt idx="1952">
                  <c:v>42450.0</c:v>
                </c:pt>
                <c:pt idx="1953">
                  <c:v>42451.0</c:v>
                </c:pt>
                <c:pt idx="1954">
                  <c:v>42452.0</c:v>
                </c:pt>
                <c:pt idx="1955">
                  <c:v>42453.0</c:v>
                </c:pt>
                <c:pt idx="1956">
                  <c:v>42457.0</c:v>
                </c:pt>
                <c:pt idx="1957">
                  <c:v>42458.0</c:v>
                </c:pt>
                <c:pt idx="1958">
                  <c:v>42459.0</c:v>
                </c:pt>
                <c:pt idx="1959">
                  <c:v>42460.0</c:v>
                </c:pt>
                <c:pt idx="1960">
                  <c:v>42461.0</c:v>
                </c:pt>
                <c:pt idx="1961">
                  <c:v>42464.0</c:v>
                </c:pt>
                <c:pt idx="1962">
                  <c:v>42465.0</c:v>
                </c:pt>
                <c:pt idx="1963">
                  <c:v>42466.0</c:v>
                </c:pt>
                <c:pt idx="1964">
                  <c:v>42467.0</c:v>
                </c:pt>
                <c:pt idx="1965">
                  <c:v>42468.0</c:v>
                </c:pt>
                <c:pt idx="1966">
                  <c:v>42471.0</c:v>
                </c:pt>
                <c:pt idx="1967">
                  <c:v>42472.0</c:v>
                </c:pt>
                <c:pt idx="1968">
                  <c:v>42473.0</c:v>
                </c:pt>
                <c:pt idx="1969">
                  <c:v>42474.0</c:v>
                </c:pt>
                <c:pt idx="1970">
                  <c:v>42475.0</c:v>
                </c:pt>
                <c:pt idx="1971">
                  <c:v>42478.0</c:v>
                </c:pt>
                <c:pt idx="1972">
                  <c:v>42479.0</c:v>
                </c:pt>
                <c:pt idx="1973">
                  <c:v>42480.0</c:v>
                </c:pt>
                <c:pt idx="1974">
                  <c:v>42481.0</c:v>
                </c:pt>
                <c:pt idx="1975">
                  <c:v>42482.0</c:v>
                </c:pt>
                <c:pt idx="1976">
                  <c:v>42485.0</c:v>
                </c:pt>
                <c:pt idx="1977">
                  <c:v>42486.0</c:v>
                </c:pt>
                <c:pt idx="1978">
                  <c:v>42487.0</c:v>
                </c:pt>
                <c:pt idx="1979">
                  <c:v>42488.0</c:v>
                </c:pt>
                <c:pt idx="1980">
                  <c:v>42489.0</c:v>
                </c:pt>
                <c:pt idx="1981">
                  <c:v>42492.0</c:v>
                </c:pt>
                <c:pt idx="1982">
                  <c:v>42493.0</c:v>
                </c:pt>
                <c:pt idx="1983">
                  <c:v>42494.0</c:v>
                </c:pt>
                <c:pt idx="1984">
                  <c:v>42495.0</c:v>
                </c:pt>
                <c:pt idx="1985">
                  <c:v>42496.0</c:v>
                </c:pt>
                <c:pt idx="1986">
                  <c:v>42499.0</c:v>
                </c:pt>
                <c:pt idx="1987">
                  <c:v>42500.0</c:v>
                </c:pt>
                <c:pt idx="1988">
                  <c:v>42501.0</c:v>
                </c:pt>
                <c:pt idx="1989">
                  <c:v>42502.0</c:v>
                </c:pt>
                <c:pt idx="1990">
                  <c:v>42503.0</c:v>
                </c:pt>
                <c:pt idx="1991">
                  <c:v>42506.0</c:v>
                </c:pt>
                <c:pt idx="1992">
                  <c:v>42507.0</c:v>
                </c:pt>
                <c:pt idx="1993">
                  <c:v>42508.0</c:v>
                </c:pt>
                <c:pt idx="1994">
                  <c:v>42509.0</c:v>
                </c:pt>
                <c:pt idx="1995">
                  <c:v>42510.0</c:v>
                </c:pt>
                <c:pt idx="1996">
                  <c:v>42513.0</c:v>
                </c:pt>
                <c:pt idx="1997">
                  <c:v>42514.0</c:v>
                </c:pt>
                <c:pt idx="1998">
                  <c:v>42515.0</c:v>
                </c:pt>
                <c:pt idx="1999">
                  <c:v>42516.0</c:v>
                </c:pt>
                <c:pt idx="2000">
                  <c:v>42517.0</c:v>
                </c:pt>
                <c:pt idx="2001">
                  <c:v>42521.0</c:v>
                </c:pt>
                <c:pt idx="2002">
                  <c:v>42522.0</c:v>
                </c:pt>
                <c:pt idx="2003">
                  <c:v>42523.0</c:v>
                </c:pt>
                <c:pt idx="2004">
                  <c:v>42524.0</c:v>
                </c:pt>
                <c:pt idx="2005">
                  <c:v>42527.0</c:v>
                </c:pt>
                <c:pt idx="2006">
                  <c:v>42528.0</c:v>
                </c:pt>
                <c:pt idx="2007">
                  <c:v>42529.0</c:v>
                </c:pt>
                <c:pt idx="2008">
                  <c:v>42530.0</c:v>
                </c:pt>
                <c:pt idx="2009">
                  <c:v>42531.0</c:v>
                </c:pt>
                <c:pt idx="2010">
                  <c:v>42534.0</c:v>
                </c:pt>
                <c:pt idx="2011">
                  <c:v>42535.0</c:v>
                </c:pt>
                <c:pt idx="2012">
                  <c:v>42536.0</c:v>
                </c:pt>
                <c:pt idx="2013">
                  <c:v>42537.0</c:v>
                </c:pt>
                <c:pt idx="2014">
                  <c:v>42538.0</c:v>
                </c:pt>
                <c:pt idx="2015">
                  <c:v>42541.0</c:v>
                </c:pt>
                <c:pt idx="2016">
                  <c:v>42542.0</c:v>
                </c:pt>
                <c:pt idx="2017">
                  <c:v>42543.0</c:v>
                </c:pt>
                <c:pt idx="2018">
                  <c:v>42544.0</c:v>
                </c:pt>
                <c:pt idx="2019">
                  <c:v>42545.0</c:v>
                </c:pt>
                <c:pt idx="2020">
                  <c:v>42548.0</c:v>
                </c:pt>
                <c:pt idx="2021">
                  <c:v>42549.0</c:v>
                </c:pt>
                <c:pt idx="2022">
                  <c:v>42550.0</c:v>
                </c:pt>
                <c:pt idx="2023">
                  <c:v>42551.0</c:v>
                </c:pt>
                <c:pt idx="2024">
                  <c:v>42552.0</c:v>
                </c:pt>
                <c:pt idx="2025">
                  <c:v>42556.0</c:v>
                </c:pt>
                <c:pt idx="2026">
                  <c:v>42557.0</c:v>
                </c:pt>
                <c:pt idx="2027">
                  <c:v>42558.0</c:v>
                </c:pt>
                <c:pt idx="2028">
                  <c:v>42559.0</c:v>
                </c:pt>
                <c:pt idx="2029">
                  <c:v>42562.0</c:v>
                </c:pt>
                <c:pt idx="2030">
                  <c:v>42563.0</c:v>
                </c:pt>
                <c:pt idx="2031">
                  <c:v>42564.0</c:v>
                </c:pt>
                <c:pt idx="2032">
                  <c:v>42565.0</c:v>
                </c:pt>
                <c:pt idx="2033">
                  <c:v>42566.0</c:v>
                </c:pt>
                <c:pt idx="2034">
                  <c:v>42569.0</c:v>
                </c:pt>
                <c:pt idx="2035">
                  <c:v>42570.0</c:v>
                </c:pt>
                <c:pt idx="2036">
                  <c:v>42571.0</c:v>
                </c:pt>
                <c:pt idx="2037">
                  <c:v>42572.0</c:v>
                </c:pt>
                <c:pt idx="2038">
                  <c:v>42573.0</c:v>
                </c:pt>
                <c:pt idx="2039">
                  <c:v>42576.0</c:v>
                </c:pt>
                <c:pt idx="2040">
                  <c:v>42577.0</c:v>
                </c:pt>
                <c:pt idx="2041">
                  <c:v>42578.0</c:v>
                </c:pt>
                <c:pt idx="2042">
                  <c:v>42579.0</c:v>
                </c:pt>
                <c:pt idx="2043">
                  <c:v>42580.0</c:v>
                </c:pt>
                <c:pt idx="2044">
                  <c:v>42583.0</c:v>
                </c:pt>
                <c:pt idx="2045">
                  <c:v>42584.0</c:v>
                </c:pt>
                <c:pt idx="2046">
                  <c:v>42585.0</c:v>
                </c:pt>
                <c:pt idx="2047">
                  <c:v>42586.0</c:v>
                </c:pt>
                <c:pt idx="2048">
                  <c:v>42587.0</c:v>
                </c:pt>
                <c:pt idx="2049">
                  <c:v>42590.0</c:v>
                </c:pt>
                <c:pt idx="2050">
                  <c:v>42591.0</c:v>
                </c:pt>
                <c:pt idx="2051">
                  <c:v>42592.0</c:v>
                </c:pt>
                <c:pt idx="2052">
                  <c:v>42593.0</c:v>
                </c:pt>
                <c:pt idx="2053">
                  <c:v>42594.0</c:v>
                </c:pt>
                <c:pt idx="2054">
                  <c:v>42597.0</c:v>
                </c:pt>
                <c:pt idx="2055">
                  <c:v>42598.0</c:v>
                </c:pt>
                <c:pt idx="2056">
                  <c:v>42599.0</c:v>
                </c:pt>
                <c:pt idx="2057">
                  <c:v>42600.0</c:v>
                </c:pt>
                <c:pt idx="2058">
                  <c:v>42601.0</c:v>
                </c:pt>
                <c:pt idx="2059">
                  <c:v>42604.0</c:v>
                </c:pt>
                <c:pt idx="2060">
                  <c:v>42605.0</c:v>
                </c:pt>
                <c:pt idx="2061">
                  <c:v>42606.0</c:v>
                </c:pt>
                <c:pt idx="2062">
                  <c:v>42607.0</c:v>
                </c:pt>
                <c:pt idx="2063">
                  <c:v>42608.0</c:v>
                </c:pt>
                <c:pt idx="2064">
                  <c:v>42611.0</c:v>
                </c:pt>
                <c:pt idx="2065">
                  <c:v>42612.0</c:v>
                </c:pt>
                <c:pt idx="2066">
                  <c:v>42613.0</c:v>
                </c:pt>
                <c:pt idx="2067">
                  <c:v>42614.0</c:v>
                </c:pt>
                <c:pt idx="2068">
                  <c:v>42615.0</c:v>
                </c:pt>
                <c:pt idx="2069">
                  <c:v>42619.0</c:v>
                </c:pt>
                <c:pt idx="2070">
                  <c:v>42620.0</c:v>
                </c:pt>
                <c:pt idx="2071">
                  <c:v>42621.0</c:v>
                </c:pt>
                <c:pt idx="2072">
                  <c:v>42622.0</c:v>
                </c:pt>
                <c:pt idx="2073">
                  <c:v>42625.0</c:v>
                </c:pt>
                <c:pt idx="2074">
                  <c:v>42626.0</c:v>
                </c:pt>
                <c:pt idx="2075">
                  <c:v>42627.0</c:v>
                </c:pt>
                <c:pt idx="2076">
                  <c:v>42628.0</c:v>
                </c:pt>
                <c:pt idx="2077">
                  <c:v>42629.0</c:v>
                </c:pt>
                <c:pt idx="2078">
                  <c:v>42632.0</c:v>
                </c:pt>
                <c:pt idx="2079">
                  <c:v>42633.0</c:v>
                </c:pt>
                <c:pt idx="2080">
                  <c:v>42634.0</c:v>
                </c:pt>
                <c:pt idx="2081">
                  <c:v>42635.0</c:v>
                </c:pt>
                <c:pt idx="2082">
                  <c:v>42636.0</c:v>
                </c:pt>
                <c:pt idx="2083">
                  <c:v>42639.0</c:v>
                </c:pt>
                <c:pt idx="2084">
                  <c:v>42640.0</c:v>
                </c:pt>
                <c:pt idx="2085">
                  <c:v>42641.0</c:v>
                </c:pt>
                <c:pt idx="2086">
                  <c:v>42642.0</c:v>
                </c:pt>
                <c:pt idx="2087">
                  <c:v>42643.0</c:v>
                </c:pt>
                <c:pt idx="2088">
                  <c:v>42646.0</c:v>
                </c:pt>
                <c:pt idx="2089">
                  <c:v>42647.0</c:v>
                </c:pt>
                <c:pt idx="2090">
                  <c:v>42648.0</c:v>
                </c:pt>
                <c:pt idx="2091">
                  <c:v>42649.0</c:v>
                </c:pt>
                <c:pt idx="2092">
                  <c:v>42650.0</c:v>
                </c:pt>
                <c:pt idx="2093">
                  <c:v>42653.0</c:v>
                </c:pt>
                <c:pt idx="2094">
                  <c:v>42654.0</c:v>
                </c:pt>
                <c:pt idx="2095">
                  <c:v>42655.0</c:v>
                </c:pt>
                <c:pt idx="2096">
                  <c:v>42656.0</c:v>
                </c:pt>
                <c:pt idx="2097">
                  <c:v>42657.0</c:v>
                </c:pt>
                <c:pt idx="2098">
                  <c:v>42660.0</c:v>
                </c:pt>
                <c:pt idx="2099">
                  <c:v>42661.0</c:v>
                </c:pt>
                <c:pt idx="2100">
                  <c:v>42662.0</c:v>
                </c:pt>
                <c:pt idx="2101">
                  <c:v>42663.0</c:v>
                </c:pt>
                <c:pt idx="2102">
                  <c:v>42664.0</c:v>
                </c:pt>
                <c:pt idx="2103">
                  <c:v>42667.0</c:v>
                </c:pt>
                <c:pt idx="2104">
                  <c:v>42668.0</c:v>
                </c:pt>
                <c:pt idx="2105">
                  <c:v>42669.0</c:v>
                </c:pt>
                <c:pt idx="2106">
                  <c:v>42670.0</c:v>
                </c:pt>
                <c:pt idx="2107">
                  <c:v>42671.0</c:v>
                </c:pt>
                <c:pt idx="2108">
                  <c:v>42674.0</c:v>
                </c:pt>
                <c:pt idx="2109">
                  <c:v>42675.0</c:v>
                </c:pt>
                <c:pt idx="2110">
                  <c:v>42676.0</c:v>
                </c:pt>
                <c:pt idx="2111">
                  <c:v>42677.0</c:v>
                </c:pt>
                <c:pt idx="2112">
                  <c:v>42678.0</c:v>
                </c:pt>
                <c:pt idx="2113">
                  <c:v>42681.0</c:v>
                </c:pt>
                <c:pt idx="2114">
                  <c:v>42682.0</c:v>
                </c:pt>
                <c:pt idx="2115">
                  <c:v>42683.0</c:v>
                </c:pt>
                <c:pt idx="2116">
                  <c:v>42684.0</c:v>
                </c:pt>
                <c:pt idx="2117">
                  <c:v>42685.0</c:v>
                </c:pt>
                <c:pt idx="2118">
                  <c:v>42688.0</c:v>
                </c:pt>
                <c:pt idx="2119">
                  <c:v>42689.0</c:v>
                </c:pt>
                <c:pt idx="2120">
                  <c:v>42690.0</c:v>
                </c:pt>
                <c:pt idx="2121">
                  <c:v>42691.0</c:v>
                </c:pt>
                <c:pt idx="2122">
                  <c:v>42692.0</c:v>
                </c:pt>
                <c:pt idx="2123">
                  <c:v>42695.0</c:v>
                </c:pt>
                <c:pt idx="2124">
                  <c:v>42696.0</c:v>
                </c:pt>
                <c:pt idx="2125">
                  <c:v>42697.0</c:v>
                </c:pt>
                <c:pt idx="2126">
                  <c:v>42699.0</c:v>
                </c:pt>
                <c:pt idx="2127">
                  <c:v>42702.0</c:v>
                </c:pt>
                <c:pt idx="2128">
                  <c:v>42703.0</c:v>
                </c:pt>
                <c:pt idx="2129">
                  <c:v>42704.0</c:v>
                </c:pt>
                <c:pt idx="2130">
                  <c:v>42705.0</c:v>
                </c:pt>
                <c:pt idx="2131">
                  <c:v>42706.0</c:v>
                </c:pt>
                <c:pt idx="2132">
                  <c:v>42709.0</c:v>
                </c:pt>
                <c:pt idx="2133">
                  <c:v>42710.0</c:v>
                </c:pt>
                <c:pt idx="2134">
                  <c:v>42711.0</c:v>
                </c:pt>
                <c:pt idx="2135">
                  <c:v>42712.0</c:v>
                </c:pt>
                <c:pt idx="2136">
                  <c:v>42713.0</c:v>
                </c:pt>
                <c:pt idx="2137">
                  <c:v>42716.0</c:v>
                </c:pt>
                <c:pt idx="2138">
                  <c:v>42717.0</c:v>
                </c:pt>
                <c:pt idx="2139">
                  <c:v>42718.0</c:v>
                </c:pt>
                <c:pt idx="2140">
                  <c:v>42719.0</c:v>
                </c:pt>
                <c:pt idx="2141">
                  <c:v>42720.0</c:v>
                </c:pt>
                <c:pt idx="2142">
                  <c:v>42723.0</c:v>
                </c:pt>
                <c:pt idx="2143">
                  <c:v>42724.0</c:v>
                </c:pt>
                <c:pt idx="2144">
                  <c:v>42725.0</c:v>
                </c:pt>
                <c:pt idx="2145">
                  <c:v>42726.0</c:v>
                </c:pt>
                <c:pt idx="2146">
                  <c:v>42727.0</c:v>
                </c:pt>
                <c:pt idx="2147">
                  <c:v>42731.0</c:v>
                </c:pt>
                <c:pt idx="2148">
                  <c:v>42732.0</c:v>
                </c:pt>
                <c:pt idx="2149">
                  <c:v>42733.0</c:v>
                </c:pt>
                <c:pt idx="2150">
                  <c:v>42734.0</c:v>
                </c:pt>
                <c:pt idx="2151">
                  <c:v>42738.0</c:v>
                </c:pt>
                <c:pt idx="2152">
                  <c:v>42739.0</c:v>
                </c:pt>
                <c:pt idx="2153">
                  <c:v>42740.0</c:v>
                </c:pt>
                <c:pt idx="2154">
                  <c:v>42741.0</c:v>
                </c:pt>
                <c:pt idx="2155">
                  <c:v>42744.0</c:v>
                </c:pt>
                <c:pt idx="2156">
                  <c:v>42745.0</c:v>
                </c:pt>
                <c:pt idx="2157">
                  <c:v>42746.0</c:v>
                </c:pt>
                <c:pt idx="2158">
                  <c:v>42747.0</c:v>
                </c:pt>
                <c:pt idx="2159">
                  <c:v>42748.0</c:v>
                </c:pt>
                <c:pt idx="2160">
                  <c:v>42752.0</c:v>
                </c:pt>
                <c:pt idx="2161">
                  <c:v>42753.0</c:v>
                </c:pt>
                <c:pt idx="2162">
                  <c:v>42754.0</c:v>
                </c:pt>
                <c:pt idx="2163">
                  <c:v>42755.0</c:v>
                </c:pt>
                <c:pt idx="2164">
                  <c:v>42758.0</c:v>
                </c:pt>
                <c:pt idx="2165">
                  <c:v>42759.0</c:v>
                </c:pt>
                <c:pt idx="2166">
                  <c:v>42760.0</c:v>
                </c:pt>
                <c:pt idx="2167">
                  <c:v>42761.0</c:v>
                </c:pt>
                <c:pt idx="2168">
                  <c:v>42762.0</c:v>
                </c:pt>
                <c:pt idx="2169">
                  <c:v>42765.0</c:v>
                </c:pt>
                <c:pt idx="2170">
                  <c:v>42766.0</c:v>
                </c:pt>
                <c:pt idx="2171">
                  <c:v>42767.0</c:v>
                </c:pt>
                <c:pt idx="2172">
                  <c:v>42768.0</c:v>
                </c:pt>
                <c:pt idx="2173">
                  <c:v>42769.0</c:v>
                </c:pt>
                <c:pt idx="2174">
                  <c:v>42772.0</c:v>
                </c:pt>
                <c:pt idx="2175">
                  <c:v>42773.0</c:v>
                </c:pt>
                <c:pt idx="2176">
                  <c:v>42774.0</c:v>
                </c:pt>
                <c:pt idx="2177">
                  <c:v>42775.0</c:v>
                </c:pt>
                <c:pt idx="2178">
                  <c:v>42776.0</c:v>
                </c:pt>
                <c:pt idx="2179">
                  <c:v>42779.0</c:v>
                </c:pt>
                <c:pt idx="2180">
                  <c:v>42780.0</c:v>
                </c:pt>
                <c:pt idx="2181">
                  <c:v>42781.0</c:v>
                </c:pt>
                <c:pt idx="2182">
                  <c:v>42782.0</c:v>
                </c:pt>
                <c:pt idx="2183">
                  <c:v>42783.0</c:v>
                </c:pt>
                <c:pt idx="2184">
                  <c:v>42787.0</c:v>
                </c:pt>
                <c:pt idx="2185">
                  <c:v>42788.0</c:v>
                </c:pt>
                <c:pt idx="2186">
                  <c:v>42789.0</c:v>
                </c:pt>
                <c:pt idx="2187">
                  <c:v>42790.0</c:v>
                </c:pt>
                <c:pt idx="2188">
                  <c:v>42793.0</c:v>
                </c:pt>
                <c:pt idx="2189">
                  <c:v>42794.0</c:v>
                </c:pt>
                <c:pt idx="2190">
                  <c:v>42795.0</c:v>
                </c:pt>
                <c:pt idx="2191">
                  <c:v>42796.0</c:v>
                </c:pt>
                <c:pt idx="2192">
                  <c:v>42797.0</c:v>
                </c:pt>
                <c:pt idx="2193">
                  <c:v>42800.0</c:v>
                </c:pt>
                <c:pt idx="2194">
                  <c:v>42801.0</c:v>
                </c:pt>
                <c:pt idx="2195">
                  <c:v>42802.0</c:v>
                </c:pt>
                <c:pt idx="2196">
                  <c:v>42803.0</c:v>
                </c:pt>
                <c:pt idx="2197">
                  <c:v>42804.0</c:v>
                </c:pt>
                <c:pt idx="2198">
                  <c:v>42807.0</c:v>
                </c:pt>
                <c:pt idx="2199">
                  <c:v>42808.0</c:v>
                </c:pt>
                <c:pt idx="2200">
                  <c:v>42809.0</c:v>
                </c:pt>
                <c:pt idx="2201">
                  <c:v>42810.0</c:v>
                </c:pt>
                <c:pt idx="2202">
                  <c:v>42811.0</c:v>
                </c:pt>
                <c:pt idx="2203">
                  <c:v>42814.0</c:v>
                </c:pt>
                <c:pt idx="2204">
                  <c:v>42815.0</c:v>
                </c:pt>
                <c:pt idx="2205">
                  <c:v>42816.0</c:v>
                </c:pt>
                <c:pt idx="2206">
                  <c:v>42817.0</c:v>
                </c:pt>
                <c:pt idx="2207">
                  <c:v>42818.0</c:v>
                </c:pt>
                <c:pt idx="2208">
                  <c:v>42821.0</c:v>
                </c:pt>
                <c:pt idx="2209">
                  <c:v>42822.0</c:v>
                </c:pt>
                <c:pt idx="2210">
                  <c:v>42823.0</c:v>
                </c:pt>
                <c:pt idx="2211">
                  <c:v>42824.0</c:v>
                </c:pt>
                <c:pt idx="2212">
                  <c:v>42825.0</c:v>
                </c:pt>
                <c:pt idx="2213">
                  <c:v>42828.0</c:v>
                </c:pt>
                <c:pt idx="2214">
                  <c:v>42829.0</c:v>
                </c:pt>
                <c:pt idx="2215">
                  <c:v>42830.0</c:v>
                </c:pt>
                <c:pt idx="2216">
                  <c:v>42831.0</c:v>
                </c:pt>
                <c:pt idx="2217">
                  <c:v>42832.0</c:v>
                </c:pt>
                <c:pt idx="2218">
                  <c:v>42835.0</c:v>
                </c:pt>
                <c:pt idx="2219">
                  <c:v>42836.0</c:v>
                </c:pt>
                <c:pt idx="2220">
                  <c:v>42837.0</c:v>
                </c:pt>
                <c:pt idx="2221">
                  <c:v>42838.0</c:v>
                </c:pt>
                <c:pt idx="2222">
                  <c:v>42842.0</c:v>
                </c:pt>
                <c:pt idx="2223">
                  <c:v>42843.0</c:v>
                </c:pt>
                <c:pt idx="2224">
                  <c:v>42844.0</c:v>
                </c:pt>
                <c:pt idx="2225">
                  <c:v>42845.0</c:v>
                </c:pt>
                <c:pt idx="2226">
                  <c:v>42846.0</c:v>
                </c:pt>
                <c:pt idx="2227">
                  <c:v>42849.0</c:v>
                </c:pt>
                <c:pt idx="2228">
                  <c:v>42850.0</c:v>
                </c:pt>
                <c:pt idx="2229">
                  <c:v>42851.0</c:v>
                </c:pt>
                <c:pt idx="2230">
                  <c:v>42852.0</c:v>
                </c:pt>
                <c:pt idx="2231">
                  <c:v>42853.0</c:v>
                </c:pt>
                <c:pt idx="2232">
                  <c:v>42856.0</c:v>
                </c:pt>
                <c:pt idx="2233">
                  <c:v>42857.0</c:v>
                </c:pt>
                <c:pt idx="2234">
                  <c:v>42858.0</c:v>
                </c:pt>
                <c:pt idx="2235">
                  <c:v>42859.0</c:v>
                </c:pt>
                <c:pt idx="2236">
                  <c:v>42860.0</c:v>
                </c:pt>
                <c:pt idx="2237">
                  <c:v>42863.0</c:v>
                </c:pt>
                <c:pt idx="2238">
                  <c:v>42864.0</c:v>
                </c:pt>
                <c:pt idx="2239">
                  <c:v>42865.0</c:v>
                </c:pt>
                <c:pt idx="2240">
                  <c:v>42866.0</c:v>
                </c:pt>
                <c:pt idx="2241">
                  <c:v>42867.0</c:v>
                </c:pt>
                <c:pt idx="2242">
                  <c:v>42870.0</c:v>
                </c:pt>
                <c:pt idx="2243">
                  <c:v>42871.0</c:v>
                </c:pt>
                <c:pt idx="2244">
                  <c:v>42872.0</c:v>
                </c:pt>
                <c:pt idx="2245">
                  <c:v>42873.0</c:v>
                </c:pt>
                <c:pt idx="2246">
                  <c:v>42874.0</c:v>
                </c:pt>
                <c:pt idx="2247">
                  <c:v>42877.0</c:v>
                </c:pt>
                <c:pt idx="2248">
                  <c:v>42878.0</c:v>
                </c:pt>
                <c:pt idx="2249">
                  <c:v>42879.0</c:v>
                </c:pt>
                <c:pt idx="2250">
                  <c:v>42880.0</c:v>
                </c:pt>
                <c:pt idx="2251">
                  <c:v>42881.0</c:v>
                </c:pt>
                <c:pt idx="2252">
                  <c:v>42885.0</c:v>
                </c:pt>
                <c:pt idx="2253">
                  <c:v>42886.0</c:v>
                </c:pt>
                <c:pt idx="2254">
                  <c:v>42887.0</c:v>
                </c:pt>
                <c:pt idx="2255">
                  <c:v>42888.0</c:v>
                </c:pt>
                <c:pt idx="2256">
                  <c:v>42891.0</c:v>
                </c:pt>
                <c:pt idx="2257">
                  <c:v>42892.0</c:v>
                </c:pt>
                <c:pt idx="2258">
                  <c:v>42893.0</c:v>
                </c:pt>
                <c:pt idx="2259">
                  <c:v>42894.0</c:v>
                </c:pt>
                <c:pt idx="2260">
                  <c:v>42895.0</c:v>
                </c:pt>
                <c:pt idx="2261">
                  <c:v>42898.0</c:v>
                </c:pt>
                <c:pt idx="2262">
                  <c:v>42899.0</c:v>
                </c:pt>
                <c:pt idx="2263">
                  <c:v>42900.0</c:v>
                </c:pt>
                <c:pt idx="2264">
                  <c:v>42901.0</c:v>
                </c:pt>
                <c:pt idx="2265">
                  <c:v>42902.0</c:v>
                </c:pt>
                <c:pt idx="2266">
                  <c:v>42905.0</c:v>
                </c:pt>
                <c:pt idx="2267">
                  <c:v>42906.0</c:v>
                </c:pt>
                <c:pt idx="2268">
                  <c:v>42907.0</c:v>
                </c:pt>
                <c:pt idx="2269">
                  <c:v>42908.0</c:v>
                </c:pt>
                <c:pt idx="2270">
                  <c:v>42909.0</c:v>
                </c:pt>
                <c:pt idx="2271">
                  <c:v>42912.0</c:v>
                </c:pt>
                <c:pt idx="2272">
                  <c:v>42913.0</c:v>
                </c:pt>
                <c:pt idx="2273">
                  <c:v>42914.0</c:v>
                </c:pt>
                <c:pt idx="2274">
                  <c:v>42915.0</c:v>
                </c:pt>
                <c:pt idx="2275">
                  <c:v>42916.0</c:v>
                </c:pt>
                <c:pt idx="2276">
                  <c:v>42919.0</c:v>
                </c:pt>
                <c:pt idx="2277">
                  <c:v>42921.0</c:v>
                </c:pt>
                <c:pt idx="2278">
                  <c:v>42922.0</c:v>
                </c:pt>
                <c:pt idx="2279">
                  <c:v>42923.0</c:v>
                </c:pt>
                <c:pt idx="2280">
                  <c:v>42926.0</c:v>
                </c:pt>
                <c:pt idx="2281">
                  <c:v>42927.0</c:v>
                </c:pt>
                <c:pt idx="2282">
                  <c:v>42928.0</c:v>
                </c:pt>
                <c:pt idx="2283">
                  <c:v>42929.0</c:v>
                </c:pt>
                <c:pt idx="2284">
                  <c:v>42930.0</c:v>
                </c:pt>
                <c:pt idx="2285">
                  <c:v>42933.0</c:v>
                </c:pt>
                <c:pt idx="2286">
                  <c:v>42934.0</c:v>
                </c:pt>
                <c:pt idx="2287">
                  <c:v>42935.0</c:v>
                </c:pt>
                <c:pt idx="2288">
                  <c:v>42936.0</c:v>
                </c:pt>
                <c:pt idx="2289">
                  <c:v>42937.0</c:v>
                </c:pt>
                <c:pt idx="2290">
                  <c:v>42940.0</c:v>
                </c:pt>
                <c:pt idx="2291">
                  <c:v>42941.0</c:v>
                </c:pt>
                <c:pt idx="2292">
                  <c:v>42942.0</c:v>
                </c:pt>
                <c:pt idx="2293">
                  <c:v>42943.0</c:v>
                </c:pt>
                <c:pt idx="2294">
                  <c:v>42944.0</c:v>
                </c:pt>
                <c:pt idx="2295">
                  <c:v>42947.0</c:v>
                </c:pt>
                <c:pt idx="2296">
                  <c:v>42948.0</c:v>
                </c:pt>
                <c:pt idx="2297">
                  <c:v>42949.0</c:v>
                </c:pt>
                <c:pt idx="2298">
                  <c:v>42950.0</c:v>
                </c:pt>
                <c:pt idx="2299">
                  <c:v>42951.0</c:v>
                </c:pt>
                <c:pt idx="2300">
                  <c:v>42954.0</c:v>
                </c:pt>
                <c:pt idx="2301">
                  <c:v>42955.0</c:v>
                </c:pt>
                <c:pt idx="2302">
                  <c:v>42956.0</c:v>
                </c:pt>
                <c:pt idx="2303">
                  <c:v>42957.0</c:v>
                </c:pt>
                <c:pt idx="2304">
                  <c:v>42958.0</c:v>
                </c:pt>
                <c:pt idx="2305">
                  <c:v>42961.0</c:v>
                </c:pt>
                <c:pt idx="2306">
                  <c:v>42962.0</c:v>
                </c:pt>
                <c:pt idx="2307">
                  <c:v>42963.0</c:v>
                </c:pt>
                <c:pt idx="2308">
                  <c:v>42964.0</c:v>
                </c:pt>
                <c:pt idx="2309">
                  <c:v>42965.0</c:v>
                </c:pt>
                <c:pt idx="2310">
                  <c:v>42968.0</c:v>
                </c:pt>
                <c:pt idx="2311">
                  <c:v>42969.0</c:v>
                </c:pt>
                <c:pt idx="2312">
                  <c:v>42970.0</c:v>
                </c:pt>
                <c:pt idx="2313">
                  <c:v>42971.0</c:v>
                </c:pt>
                <c:pt idx="2314">
                  <c:v>42972.0</c:v>
                </c:pt>
                <c:pt idx="2315">
                  <c:v>42975.0</c:v>
                </c:pt>
                <c:pt idx="2316">
                  <c:v>42976.0</c:v>
                </c:pt>
                <c:pt idx="2317">
                  <c:v>42977.0</c:v>
                </c:pt>
                <c:pt idx="2318">
                  <c:v>42978.0</c:v>
                </c:pt>
                <c:pt idx="2319">
                  <c:v>42979.0</c:v>
                </c:pt>
                <c:pt idx="2320">
                  <c:v>42983.0</c:v>
                </c:pt>
                <c:pt idx="2321">
                  <c:v>42984.0</c:v>
                </c:pt>
                <c:pt idx="2322">
                  <c:v>42985.0</c:v>
                </c:pt>
                <c:pt idx="2323">
                  <c:v>42986.0</c:v>
                </c:pt>
                <c:pt idx="2324">
                  <c:v>42989.0</c:v>
                </c:pt>
                <c:pt idx="2325">
                  <c:v>42990.0</c:v>
                </c:pt>
                <c:pt idx="2326">
                  <c:v>42991.0</c:v>
                </c:pt>
                <c:pt idx="2327">
                  <c:v>42992.0</c:v>
                </c:pt>
                <c:pt idx="2328">
                  <c:v>42993.0</c:v>
                </c:pt>
                <c:pt idx="2329">
                  <c:v>42996.0</c:v>
                </c:pt>
                <c:pt idx="2330">
                  <c:v>42997.0</c:v>
                </c:pt>
                <c:pt idx="2331">
                  <c:v>42998.0</c:v>
                </c:pt>
                <c:pt idx="2332">
                  <c:v>42999.0</c:v>
                </c:pt>
                <c:pt idx="2333">
                  <c:v>43000.0</c:v>
                </c:pt>
                <c:pt idx="2334">
                  <c:v>43003.0</c:v>
                </c:pt>
                <c:pt idx="2335">
                  <c:v>43004.0</c:v>
                </c:pt>
                <c:pt idx="2336">
                  <c:v>43005.0</c:v>
                </c:pt>
                <c:pt idx="2337">
                  <c:v>43006.0</c:v>
                </c:pt>
                <c:pt idx="2338">
                  <c:v>43007.0</c:v>
                </c:pt>
                <c:pt idx="2339">
                  <c:v>43010.0</c:v>
                </c:pt>
                <c:pt idx="2340">
                  <c:v>43011.0</c:v>
                </c:pt>
                <c:pt idx="2341">
                  <c:v>43012.0</c:v>
                </c:pt>
                <c:pt idx="2342">
                  <c:v>43013.0</c:v>
                </c:pt>
                <c:pt idx="2343">
                  <c:v>43014.0</c:v>
                </c:pt>
                <c:pt idx="2344">
                  <c:v>43017.0</c:v>
                </c:pt>
                <c:pt idx="2345">
                  <c:v>43018.0</c:v>
                </c:pt>
                <c:pt idx="2346">
                  <c:v>43019.0</c:v>
                </c:pt>
                <c:pt idx="2347">
                  <c:v>43020.0</c:v>
                </c:pt>
                <c:pt idx="2348">
                  <c:v>43021.0</c:v>
                </c:pt>
                <c:pt idx="2349">
                  <c:v>43024.0</c:v>
                </c:pt>
                <c:pt idx="2350">
                  <c:v>43025.0</c:v>
                </c:pt>
                <c:pt idx="2351">
                  <c:v>43026.0</c:v>
                </c:pt>
                <c:pt idx="2352">
                  <c:v>43027.0</c:v>
                </c:pt>
                <c:pt idx="2353">
                  <c:v>43028.0</c:v>
                </c:pt>
                <c:pt idx="2354">
                  <c:v>43031.0</c:v>
                </c:pt>
                <c:pt idx="2355">
                  <c:v>43032.0</c:v>
                </c:pt>
                <c:pt idx="2356">
                  <c:v>43033.0</c:v>
                </c:pt>
                <c:pt idx="2357">
                  <c:v>43034.0</c:v>
                </c:pt>
                <c:pt idx="2358">
                  <c:v>43035.0</c:v>
                </c:pt>
                <c:pt idx="2359">
                  <c:v>43038.0</c:v>
                </c:pt>
                <c:pt idx="2360">
                  <c:v>43039.0</c:v>
                </c:pt>
                <c:pt idx="2361">
                  <c:v>43040.0</c:v>
                </c:pt>
                <c:pt idx="2362">
                  <c:v>43041.0</c:v>
                </c:pt>
                <c:pt idx="2363">
                  <c:v>43042.0</c:v>
                </c:pt>
                <c:pt idx="2364">
                  <c:v>43045.0</c:v>
                </c:pt>
                <c:pt idx="2365">
                  <c:v>43046.0</c:v>
                </c:pt>
                <c:pt idx="2366">
                  <c:v>43047.0</c:v>
                </c:pt>
                <c:pt idx="2367">
                  <c:v>43048.0</c:v>
                </c:pt>
                <c:pt idx="2368">
                  <c:v>43049.0</c:v>
                </c:pt>
                <c:pt idx="2369">
                  <c:v>43052.0</c:v>
                </c:pt>
                <c:pt idx="2370">
                  <c:v>43053.0</c:v>
                </c:pt>
                <c:pt idx="2371">
                  <c:v>43054.0</c:v>
                </c:pt>
                <c:pt idx="2372">
                  <c:v>43055.0</c:v>
                </c:pt>
                <c:pt idx="2373">
                  <c:v>43056.0</c:v>
                </c:pt>
                <c:pt idx="2374">
                  <c:v>43059.0</c:v>
                </c:pt>
                <c:pt idx="2375">
                  <c:v>43060.0</c:v>
                </c:pt>
                <c:pt idx="2376">
                  <c:v>43061.0</c:v>
                </c:pt>
                <c:pt idx="2377">
                  <c:v>43063.0</c:v>
                </c:pt>
                <c:pt idx="2378">
                  <c:v>43066.0</c:v>
                </c:pt>
                <c:pt idx="2379">
                  <c:v>43067.0</c:v>
                </c:pt>
                <c:pt idx="2380">
                  <c:v>43068.0</c:v>
                </c:pt>
                <c:pt idx="2381">
                  <c:v>43069.0</c:v>
                </c:pt>
                <c:pt idx="2382">
                  <c:v>43070.0</c:v>
                </c:pt>
                <c:pt idx="2383">
                  <c:v>43073.0</c:v>
                </c:pt>
                <c:pt idx="2384">
                  <c:v>43074.0</c:v>
                </c:pt>
                <c:pt idx="2385">
                  <c:v>43075.0</c:v>
                </c:pt>
                <c:pt idx="2386">
                  <c:v>43076.0</c:v>
                </c:pt>
                <c:pt idx="2387">
                  <c:v>43077.0</c:v>
                </c:pt>
                <c:pt idx="2388">
                  <c:v>43080.0</c:v>
                </c:pt>
                <c:pt idx="2389">
                  <c:v>43081.0</c:v>
                </c:pt>
                <c:pt idx="2390">
                  <c:v>43082.0</c:v>
                </c:pt>
                <c:pt idx="2391">
                  <c:v>43083.0</c:v>
                </c:pt>
                <c:pt idx="2392">
                  <c:v>43084.0</c:v>
                </c:pt>
                <c:pt idx="2393">
                  <c:v>43087.0</c:v>
                </c:pt>
                <c:pt idx="2394">
                  <c:v>43088.0</c:v>
                </c:pt>
                <c:pt idx="2395">
                  <c:v>43089.0</c:v>
                </c:pt>
                <c:pt idx="2396">
                  <c:v>43090.0</c:v>
                </c:pt>
                <c:pt idx="2397">
                  <c:v>43091.0</c:v>
                </c:pt>
                <c:pt idx="2398">
                  <c:v>43095.0</c:v>
                </c:pt>
                <c:pt idx="2399">
                  <c:v>43096.0</c:v>
                </c:pt>
                <c:pt idx="2400">
                  <c:v>43097.0</c:v>
                </c:pt>
                <c:pt idx="2401">
                  <c:v>43098.0</c:v>
                </c:pt>
                <c:pt idx="2402">
                  <c:v>43102.0</c:v>
                </c:pt>
                <c:pt idx="2403">
                  <c:v>43103.0</c:v>
                </c:pt>
                <c:pt idx="2404">
                  <c:v>43104.0</c:v>
                </c:pt>
                <c:pt idx="2405">
                  <c:v>43105.0</c:v>
                </c:pt>
                <c:pt idx="2406">
                  <c:v>43108.0</c:v>
                </c:pt>
                <c:pt idx="2407">
                  <c:v>43109.0</c:v>
                </c:pt>
                <c:pt idx="2408">
                  <c:v>43110.0</c:v>
                </c:pt>
                <c:pt idx="2409">
                  <c:v>43111.0</c:v>
                </c:pt>
                <c:pt idx="2410">
                  <c:v>43112.0</c:v>
                </c:pt>
                <c:pt idx="2411">
                  <c:v>43116.0</c:v>
                </c:pt>
                <c:pt idx="2412">
                  <c:v>43117.0</c:v>
                </c:pt>
                <c:pt idx="2413">
                  <c:v>43118.0</c:v>
                </c:pt>
                <c:pt idx="2414">
                  <c:v>43119.0</c:v>
                </c:pt>
                <c:pt idx="2415">
                  <c:v>43122.0</c:v>
                </c:pt>
                <c:pt idx="2416">
                  <c:v>43123.0</c:v>
                </c:pt>
                <c:pt idx="2417">
                  <c:v>43124.0</c:v>
                </c:pt>
                <c:pt idx="2418">
                  <c:v>43125.0</c:v>
                </c:pt>
                <c:pt idx="2419">
                  <c:v>43126.0</c:v>
                </c:pt>
                <c:pt idx="2420">
                  <c:v>43129.0</c:v>
                </c:pt>
                <c:pt idx="2421">
                  <c:v>43130.0</c:v>
                </c:pt>
                <c:pt idx="2422">
                  <c:v>43131.0</c:v>
                </c:pt>
                <c:pt idx="2423">
                  <c:v>43132.0</c:v>
                </c:pt>
                <c:pt idx="2424">
                  <c:v>43133.0</c:v>
                </c:pt>
                <c:pt idx="2425">
                  <c:v>43136.0</c:v>
                </c:pt>
                <c:pt idx="2426">
                  <c:v>43137.0</c:v>
                </c:pt>
                <c:pt idx="2427">
                  <c:v>43138.0</c:v>
                </c:pt>
                <c:pt idx="2428">
                  <c:v>43139.0</c:v>
                </c:pt>
                <c:pt idx="2429">
                  <c:v>43140.0</c:v>
                </c:pt>
                <c:pt idx="2430">
                  <c:v>43143.0</c:v>
                </c:pt>
                <c:pt idx="2431">
                  <c:v>43144.0</c:v>
                </c:pt>
                <c:pt idx="2432">
                  <c:v>43145.0</c:v>
                </c:pt>
                <c:pt idx="2433">
                  <c:v>43146.0</c:v>
                </c:pt>
                <c:pt idx="2434">
                  <c:v>43147.0</c:v>
                </c:pt>
                <c:pt idx="2435">
                  <c:v>43151.0</c:v>
                </c:pt>
                <c:pt idx="2436">
                  <c:v>43152.0</c:v>
                </c:pt>
                <c:pt idx="2437">
                  <c:v>43153.0</c:v>
                </c:pt>
                <c:pt idx="2438">
                  <c:v>43154.0</c:v>
                </c:pt>
                <c:pt idx="2439">
                  <c:v>43157.0</c:v>
                </c:pt>
                <c:pt idx="2440">
                  <c:v>43158.0</c:v>
                </c:pt>
                <c:pt idx="2441">
                  <c:v>43159.0</c:v>
                </c:pt>
                <c:pt idx="2442">
                  <c:v>43160.0</c:v>
                </c:pt>
                <c:pt idx="2443">
                  <c:v>43161.0</c:v>
                </c:pt>
                <c:pt idx="2444">
                  <c:v>43164.0</c:v>
                </c:pt>
                <c:pt idx="2445">
                  <c:v>43165.0</c:v>
                </c:pt>
                <c:pt idx="2446">
                  <c:v>43166.0</c:v>
                </c:pt>
                <c:pt idx="2447">
                  <c:v>43167.0</c:v>
                </c:pt>
                <c:pt idx="2448">
                  <c:v>43168.0</c:v>
                </c:pt>
                <c:pt idx="2449">
                  <c:v>43171.0</c:v>
                </c:pt>
                <c:pt idx="2450">
                  <c:v>43172.0</c:v>
                </c:pt>
                <c:pt idx="2451">
                  <c:v>43173.0</c:v>
                </c:pt>
                <c:pt idx="2452">
                  <c:v>43174.0</c:v>
                </c:pt>
                <c:pt idx="2453">
                  <c:v>43175.0</c:v>
                </c:pt>
                <c:pt idx="2454">
                  <c:v>43178.0</c:v>
                </c:pt>
                <c:pt idx="2455">
                  <c:v>43179.0</c:v>
                </c:pt>
                <c:pt idx="2456">
                  <c:v>43181.0</c:v>
                </c:pt>
                <c:pt idx="2457">
                  <c:v>43180.0</c:v>
                </c:pt>
                <c:pt idx="2458">
                  <c:v>43182.0</c:v>
                </c:pt>
                <c:pt idx="2459">
                  <c:v>43185.0</c:v>
                </c:pt>
                <c:pt idx="2460">
                  <c:v>43186.0</c:v>
                </c:pt>
                <c:pt idx="2461">
                  <c:v>43187.0</c:v>
                </c:pt>
                <c:pt idx="2462">
                  <c:v>43188.0</c:v>
                </c:pt>
                <c:pt idx="2463">
                  <c:v>43192.0</c:v>
                </c:pt>
                <c:pt idx="2464">
                  <c:v>43193.0</c:v>
                </c:pt>
                <c:pt idx="2465">
                  <c:v>43194.0</c:v>
                </c:pt>
                <c:pt idx="2466">
                  <c:v>43195.0</c:v>
                </c:pt>
                <c:pt idx="2467">
                  <c:v>43196.0</c:v>
                </c:pt>
                <c:pt idx="2468">
                  <c:v>43199.0</c:v>
                </c:pt>
                <c:pt idx="2469">
                  <c:v>43200.0</c:v>
                </c:pt>
                <c:pt idx="2470">
                  <c:v>43201.0</c:v>
                </c:pt>
                <c:pt idx="2471">
                  <c:v>43202.0</c:v>
                </c:pt>
                <c:pt idx="2472">
                  <c:v>43203.0</c:v>
                </c:pt>
              </c:numCache>
            </c:numRef>
          </c:cat>
          <c:val>
            <c:numRef>
              <c:f>Rolling_Daily!$L$64:$L$2536</c:f>
              <c:numCache>
                <c:formatCode>General</c:formatCode>
                <c:ptCount val="2473"/>
                <c:pt idx="0">
                  <c:v>0.758132969262758</c:v>
                </c:pt>
                <c:pt idx="1">
                  <c:v>0.765423225476089</c:v>
                </c:pt>
                <c:pt idx="2">
                  <c:v>0.921680169437763</c:v>
                </c:pt>
                <c:pt idx="3">
                  <c:v>0.921827447106389</c:v>
                </c:pt>
                <c:pt idx="4">
                  <c:v>0.918596078485891</c:v>
                </c:pt>
                <c:pt idx="5">
                  <c:v>0.933000901970724</c:v>
                </c:pt>
                <c:pt idx="6">
                  <c:v>0.934558783935743</c:v>
                </c:pt>
                <c:pt idx="7">
                  <c:v>0.931801125413008</c:v>
                </c:pt>
                <c:pt idx="8">
                  <c:v>0.927911512565361</c:v>
                </c:pt>
                <c:pt idx="9">
                  <c:v>0.93944712054916</c:v>
                </c:pt>
                <c:pt idx="10">
                  <c:v>0.900279640309124</c:v>
                </c:pt>
                <c:pt idx="11">
                  <c:v>0.896393485580119</c:v>
                </c:pt>
                <c:pt idx="12">
                  <c:v>0.869138499888359</c:v>
                </c:pt>
                <c:pt idx="13">
                  <c:v>0.872308673715225</c:v>
                </c:pt>
                <c:pt idx="14">
                  <c:v>0.927068585435761</c:v>
                </c:pt>
                <c:pt idx="15">
                  <c:v>0.922789727015389</c:v>
                </c:pt>
                <c:pt idx="16">
                  <c:v>0.903674775274203</c:v>
                </c:pt>
                <c:pt idx="17">
                  <c:v>0.912341777040633</c:v>
                </c:pt>
                <c:pt idx="18">
                  <c:v>0.88846915460834</c:v>
                </c:pt>
                <c:pt idx="19">
                  <c:v>0.858447232907722</c:v>
                </c:pt>
                <c:pt idx="20">
                  <c:v>0.838602349091948</c:v>
                </c:pt>
                <c:pt idx="21">
                  <c:v>0.853582095093985</c:v>
                </c:pt>
                <c:pt idx="22">
                  <c:v>0.905889020270925</c:v>
                </c:pt>
                <c:pt idx="23">
                  <c:v>0.874673744173399</c:v>
                </c:pt>
                <c:pt idx="24">
                  <c:v>0.858926290423216</c:v>
                </c:pt>
                <c:pt idx="25">
                  <c:v>0.770370681172279</c:v>
                </c:pt>
                <c:pt idx="26">
                  <c:v>0.713761441948744</c:v>
                </c:pt>
                <c:pt idx="27">
                  <c:v>0.735810591337529</c:v>
                </c:pt>
                <c:pt idx="28">
                  <c:v>0.67798865903199</c:v>
                </c:pt>
                <c:pt idx="29">
                  <c:v>0.663381205336711</c:v>
                </c:pt>
                <c:pt idx="30">
                  <c:v>0.654688666132388</c:v>
                </c:pt>
                <c:pt idx="31">
                  <c:v>0.656176957146675</c:v>
                </c:pt>
                <c:pt idx="32">
                  <c:v>0.640714289786532</c:v>
                </c:pt>
                <c:pt idx="33">
                  <c:v>0.568725509354293</c:v>
                </c:pt>
                <c:pt idx="34">
                  <c:v>0.569616300003449</c:v>
                </c:pt>
                <c:pt idx="35">
                  <c:v>0.550617635813491</c:v>
                </c:pt>
                <c:pt idx="36">
                  <c:v>0.489278604779159</c:v>
                </c:pt>
                <c:pt idx="37">
                  <c:v>0.402170969207503</c:v>
                </c:pt>
                <c:pt idx="38">
                  <c:v>0.410274895833617</c:v>
                </c:pt>
                <c:pt idx="39">
                  <c:v>0.410381075537966</c:v>
                </c:pt>
                <c:pt idx="40">
                  <c:v>0.412658641773029</c:v>
                </c:pt>
                <c:pt idx="41">
                  <c:v>0.421438223347961</c:v>
                </c:pt>
                <c:pt idx="42">
                  <c:v>0.442686701327366</c:v>
                </c:pt>
                <c:pt idx="43">
                  <c:v>0.487460617842157</c:v>
                </c:pt>
                <c:pt idx="44">
                  <c:v>0.455459028897369</c:v>
                </c:pt>
                <c:pt idx="45">
                  <c:v>0.386645593264093</c:v>
                </c:pt>
                <c:pt idx="46">
                  <c:v>0.385482251792907</c:v>
                </c:pt>
                <c:pt idx="47">
                  <c:v>0.406553826472901</c:v>
                </c:pt>
                <c:pt idx="48">
                  <c:v>0.403029122939805</c:v>
                </c:pt>
                <c:pt idx="49">
                  <c:v>0.445791065368447</c:v>
                </c:pt>
                <c:pt idx="50">
                  <c:v>0.406629046796095</c:v>
                </c:pt>
                <c:pt idx="51">
                  <c:v>0.447028323226237</c:v>
                </c:pt>
                <c:pt idx="52">
                  <c:v>0.467483366404891</c:v>
                </c:pt>
                <c:pt idx="53">
                  <c:v>0.464898877696965</c:v>
                </c:pt>
                <c:pt idx="54">
                  <c:v>0.499938255374017</c:v>
                </c:pt>
                <c:pt idx="55">
                  <c:v>0.497871644813584</c:v>
                </c:pt>
                <c:pt idx="56">
                  <c:v>0.627024527813423</c:v>
                </c:pt>
                <c:pt idx="57">
                  <c:v>0.605759776771354</c:v>
                </c:pt>
                <c:pt idx="58">
                  <c:v>0.618658845081348</c:v>
                </c:pt>
                <c:pt idx="59">
                  <c:v>0.630892544627544</c:v>
                </c:pt>
                <c:pt idx="60">
                  <c:v>0.629312445707966</c:v>
                </c:pt>
                <c:pt idx="61">
                  <c:v>0.630039076634361</c:v>
                </c:pt>
                <c:pt idx="62">
                  <c:v>0.623500437678123</c:v>
                </c:pt>
                <c:pt idx="63">
                  <c:v>0.661795858924178</c:v>
                </c:pt>
                <c:pt idx="64">
                  <c:v>0.699815018243552</c:v>
                </c:pt>
                <c:pt idx="65">
                  <c:v>0.713781392888623</c:v>
                </c:pt>
                <c:pt idx="66">
                  <c:v>0.71001597562229</c:v>
                </c:pt>
                <c:pt idx="67">
                  <c:v>0.735386255440994</c:v>
                </c:pt>
                <c:pt idx="68">
                  <c:v>0.750368078358139</c:v>
                </c:pt>
                <c:pt idx="69">
                  <c:v>0.773179443037181</c:v>
                </c:pt>
                <c:pt idx="70">
                  <c:v>0.770801003379796</c:v>
                </c:pt>
                <c:pt idx="71">
                  <c:v>0.660824567312936</c:v>
                </c:pt>
                <c:pt idx="72">
                  <c:v>0.629026578391328</c:v>
                </c:pt>
                <c:pt idx="73">
                  <c:v>0.631114628663818</c:v>
                </c:pt>
                <c:pt idx="74">
                  <c:v>0.65754026395286</c:v>
                </c:pt>
                <c:pt idx="75">
                  <c:v>0.658807363855945</c:v>
                </c:pt>
                <c:pt idx="76">
                  <c:v>0.656171801743306</c:v>
                </c:pt>
                <c:pt idx="77">
                  <c:v>0.66291137649069</c:v>
                </c:pt>
                <c:pt idx="78">
                  <c:v>0.668071466356763</c:v>
                </c:pt>
                <c:pt idx="79">
                  <c:v>0.593224538210385</c:v>
                </c:pt>
                <c:pt idx="80">
                  <c:v>0.590059595124101</c:v>
                </c:pt>
                <c:pt idx="81">
                  <c:v>0.548920897930658</c:v>
                </c:pt>
                <c:pt idx="82">
                  <c:v>0.548525657099274</c:v>
                </c:pt>
                <c:pt idx="83">
                  <c:v>0.553041613399328</c:v>
                </c:pt>
                <c:pt idx="84">
                  <c:v>0.565963547874395</c:v>
                </c:pt>
                <c:pt idx="85">
                  <c:v>0.562926714272165</c:v>
                </c:pt>
                <c:pt idx="86">
                  <c:v>0.558599303156795</c:v>
                </c:pt>
                <c:pt idx="87">
                  <c:v>0.557886426661832</c:v>
                </c:pt>
                <c:pt idx="88">
                  <c:v>0.576059348408872</c:v>
                </c:pt>
                <c:pt idx="89">
                  <c:v>0.57176421032329</c:v>
                </c:pt>
                <c:pt idx="90">
                  <c:v>0.56980798921309</c:v>
                </c:pt>
                <c:pt idx="91">
                  <c:v>0.571012144157006</c:v>
                </c:pt>
                <c:pt idx="92">
                  <c:v>0.627637963607086</c:v>
                </c:pt>
                <c:pt idx="93">
                  <c:v>0.626525673091342</c:v>
                </c:pt>
                <c:pt idx="94">
                  <c:v>0.629486742204393</c:v>
                </c:pt>
                <c:pt idx="95">
                  <c:v>0.629792355790772</c:v>
                </c:pt>
                <c:pt idx="96">
                  <c:v>0.624163308441542</c:v>
                </c:pt>
                <c:pt idx="97">
                  <c:v>0.616539262734971</c:v>
                </c:pt>
                <c:pt idx="98">
                  <c:v>0.617393327110057</c:v>
                </c:pt>
                <c:pt idx="99">
                  <c:v>0.623229149693869</c:v>
                </c:pt>
                <c:pt idx="100">
                  <c:v>0.614747022641882</c:v>
                </c:pt>
                <c:pt idx="101">
                  <c:v>0.61606103677725</c:v>
                </c:pt>
                <c:pt idx="102">
                  <c:v>0.638067935718678</c:v>
                </c:pt>
                <c:pt idx="103">
                  <c:v>0.642968265110357</c:v>
                </c:pt>
                <c:pt idx="104">
                  <c:v>0.660068317312057</c:v>
                </c:pt>
                <c:pt idx="105">
                  <c:v>0.658626093206116</c:v>
                </c:pt>
                <c:pt idx="106">
                  <c:v>0.662286652060878</c:v>
                </c:pt>
                <c:pt idx="107">
                  <c:v>0.669722726874428</c:v>
                </c:pt>
                <c:pt idx="108">
                  <c:v>0.669576935744654</c:v>
                </c:pt>
                <c:pt idx="109">
                  <c:v>0.672460458147033</c:v>
                </c:pt>
                <c:pt idx="110">
                  <c:v>0.708264394349737</c:v>
                </c:pt>
                <c:pt idx="111">
                  <c:v>0.72517297159182</c:v>
                </c:pt>
                <c:pt idx="112">
                  <c:v>0.785949767410275</c:v>
                </c:pt>
                <c:pt idx="113">
                  <c:v>0.778058140548066</c:v>
                </c:pt>
                <c:pt idx="114">
                  <c:v>0.802160294549087</c:v>
                </c:pt>
                <c:pt idx="115">
                  <c:v>0.77653701274721</c:v>
                </c:pt>
                <c:pt idx="116">
                  <c:v>0.781210052956976</c:v>
                </c:pt>
                <c:pt idx="117">
                  <c:v>0.790788135965976</c:v>
                </c:pt>
                <c:pt idx="118">
                  <c:v>0.791199062722235</c:v>
                </c:pt>
                <c:pt idx="119">
                  <c:v>0.790161997740947</c:v>
                </c:pt>
                <c:pt idx="120">
                  <c:v>0.802592071488543</c:v>
                </c:pt>
                <c:pt idx="121">
                  <c:v>0.805778840663132</c:v>
                </c:pt>
                <c:pt idx="122">
                  <c:v>0.803157710176124</c:v>
                </c:pt>
                <c:pt idx="123">
                  <c:v>0.792349768969277</c:v>
                </c:pt>
                <c:pt idx="124">
                  <c:v>0.798282090873639</c:v>
                </c:pt>
                <c:pt idx="125">
                  <c:v>0.790779123779752</c:v>
                </c:pt>
                <c:pt idx="126">
                  <c:v>0.789092185281228</c:v>
                </c:pt>
                <c:pt idx="127">
                  <c:v>0.788782865717146</c:v>
                </c:pt>
                <c:pt idx="128">
                  <c:v>0.809969021714679</c:v>
                </c:pt>
                <c:pt idx="129">
                  <c:v>0.816038129126364</c:v>
                </c:pt>
                <c:pt idx="130">
                  <c:v>0.811724253218204</c:v>
                </c:pt>
                <c:pt idx="131">
                  <c:v>0.819827178744097</c:v>
                </c:pt>
                <c:pt idx="132">
                  <c:v>0.815032647264787</c:v>
                </c:pt>
                <c:pt idx="133">
                  <c:v>0.817844053923066</c:v>
                </c:pt>
                <c:pt idx="134">
                  <c:v>0.826196056810277</c:v>
                </c:pt>
                <c:pt idx="135">
                  <c:v>0.835680534910732</c:v>
                </c:pt>
                <c:pt idx="136">
                  <c:v>0.822672565684428</c:v>
                </c:pt>
                <c:pt idx="137">
                  <c:v>0.81983153443802</c:v>
                </c:pt>
                <c:pt idx="138">
                  <c:v>0.816525762728797</c:v>
                </c:pt>
                <c:pt idx="139">
                  <c:v>0.817587558257275</c:v>
                </c:pt>
                <c:pt idx="140">
                  <c:v>0.807896864333958</c:v>
                </c:pt>
                <c:pt idx="141">
                  <c:v>0.830478001740658</c:v>
                </c:pt>
                <c:pt idx="142">
                  <c:v>0.815698341052157</c:v>
                </c:pt>
                <c:pt idx="143">
                  <c:v>0.78677500883587</c:v>
                </c:pt>
                <c:pt idx="144">
                  <c:v>0.812403377848041</c:v>
                </c:pt>
                <c:pt idx="145">
                  <c:v>0.816056722902572</c:v>
                </c:pt>
                <c:pt idx="146">
                  <c:v>0.899697381210034</c:v>
                </c:pt>
                <c:pt idx="147">
                  <c:v>0.90216577067596</c:v>
                </c:pt>
                <c:pt idx="148">
                  <c:v>0.890628330590089</c:v>
                </c:pt>
                <c:pt idx="149">
                  <c:v>1.03549114566615</c:v>
                </c:pt>
                <c:pt idx="150">
                  <c:v>1.047890948699465</c:v>
                </c:pt>
                <c:pt idx="151">
                  <c:v>1.023595999439356</c:v>
                </c:pt>
                <c:pt idx="152">
                  <c:v>1.021251327925508</c:v>
                </c:pt>
                <c:pt idx="153">
                  <c:v>1.021957588575429</c:v>
                </c:pt>
                <c:pt idx="154">
                  <c:v>1.002841705829197</c:v>
                </c:pt>
                <c:pt idx="155">
                  <c:v>0.990358391280889</c:v>
                </c:pt>
                <c:pt idx="156">
                  <c:v>0.989073259699256</c:v>
                </c:pt>
                <c:pt idx="157">
                  <c:v>1.04017178849992</c:v>
                </c:pt>
                <c:pt idx="158">
                  <c:v>1.046683627096305</c:v>
                </c:pt>
                <c:pt idx="159">
                  <c:v>1.042817636365299</c:v>
                </c:pt>
                <c:pt idx="160">
                  <c:v>1.012765561667904</c:v>
                </c:pt>
                <c:pt idx="161">
                  <c:v>1.030874192759923</c:v>
                </c:pt>
                <c:pt idx="162">
                  <c:v>1.022361461950316</c:v>
                </c:pt>
                <c:pt idx="163">
                  <c:v>1.001806897906676</c:v>
                </c:pt>
                <c:pt idx="164">
                  <c:v>1.005513040123439</c:v>
                </c:pt>
                <c:pt idx="165">
                  <c:v>1.003298821780208</c:v>
                </c:pt>
                <c:pt idx="166">
                  <c:v>1.013761392996024</c:v>
                </c:pt>
                <c:pt idx="167">
                  <c:v>1.011041406319153</c:v>
                </c:pt>
                <c:pt idx="168">
                  <c:v>1.016498123331884</c:v>
                </c:pt>
                <c:pt idx="169">
                  <c:v>1.026053916991298</c:v>
                </c:pt>
                <c:pt idx="170">
                  <c:v>1.014555516421744</c:v>
                </c:pt>
                <c:pt idx="171">
                  <c:v>1.060997719384377</c:v>
                </c:pt>
                <c:pt idx="172">
                  <c:v>1.006433721152594</c:v>
                </c:pt>
                <c:pt idx="173">
                  <c:v>0.995935773539455</c:v>
                </c:pt>
                <c:pt idx="174">
                  <c:v>0.996322810892589</c:v>
                </c:pt>
                <c:pt idx="175">
                  <c:v>0.949667387680455</c:v>
                </c:pt>
                <c:pt idx="176">
                  <c:v>0.938099937370234</c:v>
                </c:pt>
                <c:pt idx="177">
                  <c:v>0.93797054596903</c:v>
                </c:pt>
                <c:pt idx="178">
                  <c:v>0.925544417658706</c:v>
                </c:pt>
                <c:pt idx="179">
                  <c:v>0.925513472926419</c:v>
                </c:pt>
                <c:pt idx="180">
                  <c:v>0.719330959231627</c:v>
                </c:pt>
                <c:pt idx="181">
                  <c:v>0.720961586810464</c:v>
                </c:pt>
                <c:pt idx="182">
                  <c:v>0.711426747149015</c:v>
                </c:pt>
                <c:pt idx="183">
                  <c:v>0.707266520394989</c:v>
                </c:pt>
                <c:pt idx="184">
                  <c:v>0.690163007063543</c:v>
                </c:pt>
                <c:pt idx="185">
                  <c:v>0.671882069802448</c:v>
                </c:pt>
                <c:pt idx="186">
                  <c:v>0.667210835734325</c:v>
                </c:pt>
                <c:pt idx="187">
                  <c:v>0.662037078261565</c:v>
                </c:pt>
                <c:pt idx="188">
                  <c:v>0.636609434528522</c:v>
                </c:pt>
                <c:pt idx="189">
                  <c:v>0.616491300195224</c:v>
                </c:pt>
                <c:pt idx="190">
                  <c:v>0.608235720872761</c:v>
                </c:pt>
                <c:pt idx="191">
                  <c:v>0.671561408304353</c:v>
                </c:pt>
                <c:pt idx="192">
                  <c:v>0.641087633027785</c:v>
                </c:pt>
                <c:pt idx="193">
                  <c:v>0.635574933898426</c:v>
                </c:pt>
                <c:pt idx="194">
                  <c:v>0.615783605585564</c:v>
                </c:pt>
                <c:pt idx="195">
                  <c:v>0.639020242979029</c:v>
                </c:pt>
                <c:pt idx="196">
                  <c:v>0.606497380986978</c:v>
                </c:pt>
                <c:pt idx="197">
                  <c:v>0.611869429330873</c:v>
                </c:pt>
                <c:pt idx="198">
                  <c:v>0.596381479835119</c:v>
                </c:pt>
                <c:pt idx="199">
                  <c:v>0.610778517479768</c:v>
                </c:pt>
                <c:pt idx="200">
                  <c:v>0.599220264145337</c:v>
                </c:pt>
                <c:pt idx="201">
                  <c:v>0.602494846116604</c:v>
                </c:pt>
                <c:pt idx="202">
                  <c:v>0.572545285756503</c:v>
                </c:pt>
                <c:pt idx="203">
                  <c:v>0.582964463508851</c:v>
                </c:pt>
                <c:pt idx="204">
                  <c:v>0.551232449936599</c:v>
                </c:pt>
                <c:pt idx="205">
                  <c:v>0.587562437446049</c:v>
                </c:pt>
                <c:pt idx="206">
                  <c:v>0.638677637639202</c:v>
                </c:pt>
                <c:pt idx="207">
                  <c:v>0.632394607966938</c:v>
                </c:pt>
                <c:pt idx="208">
                  <c:v>0.632675904937121</c:v>
                </c:pt>
                <c:pt idx="209">
                  <c:v>0.629911764495443</c:v>
                </c:pt>
                <c:pt idx="210">
                  <c:v>0.596241623808646</c:v>
                </c:pt>
                <c:pt idx="211">
                  <c:v>0.593634075501613</c:v>
                </c:pt>
                <c:pt idx="212">
                  <c:v>0.571129436519937</c:v>
                </c:pt>
                <c:pt idx="213">
                  <c:v>0.549993885806842</c:v>
                </c:pt>
                <c:pt idx="214">
                  <c:v>0.538127371692914</c:v>
                </c:pt>
                <c:pt idx="215">
                  <c:v>0.541933216078254</c:v>
                </c:pt>
                <c:pt idx="216">
                  <c:v>0.534672807913443</c:v>
                </c:pt>
                <c:pt idx="217">
                  <c:v>0.54613736559515</c:v>
                </c:pt>
                <c:pt idx="218">
                  <c:v>0.550941715634721</c:v>
                </c:pt>
                <c:pt idx="219">
                  <c:v>0.577400718096481</c:v>
                </c:pt>
                <c:pt idx="220">
                  <c:v>0.578742683500257</c:v>
                </c:pt>
                <c:pt idx="221">
                  <c:v>0.59359598692492</c:v>
                </c:pt>
                <c:pt idx="222">
                  <c:v>0.445547799302165</c:v>
                </c:pt>
                <c:pt idx="223">
                  <c:v>0.476271341238092</c:v>
                </c:pt>
                <c:pt idx="224">
                  <c:v>0.443046667269369</c:v>
                </c:pt>
                <c:pt idx="225">
                  <c:v>0.396692283765368</c:v>
                </c:pt>
                <c:pt idx="226">
                  <c:v>0.312269206030514</c:v>
                </c:pt>
                <c:pt idx="227">
                  <c:v>0.384684978486708</c:v>
                </c:pt>
                <c:pt idx="228">
                  <c:v>0.358707197196784</c:v>
                </c:pt>
                <c:pt idx="229">
                  <c:v>0.348080792505261</c:v>
                </c:pt>
                <c:pt idx="230">
                  <c:v>0.346902680895448</c:v>
                </c:pt>
                <c:pt idx="231">
                  <c:v>0.336918544436569</c:v>
                </c:pt>
                <c:pt idx="232">
                  <c:v>0.341797205738264</c:v>
                </c:pt>
                <c:pt idx="233">
                  <c:v>0.304428784514533</c:v>
                </c:pt>
                <c:pt idx="234">
                  <c:v>0.290133551876852</c:v>
                </c:pt>
                <c:pt idx="235">
                  <c:v>0.368619861080994</c:v>
                </c:pt>
                <c:pt idx="236">
                  <c:v>0.396576180779299</c:v>
                </c:pt>
                <c:pt idx="237">
                  <c:v>0.411308252875404</c:v>
                </c:pt>
                <c:pt idx="238">
                  <c:v>0.430939541777431</c:v>
                </c:pt>
                <c:pt idx="239">
                  <c:v>0.424248175757304</c:v>
                </c:pt>
                <c:pt idx="240">
                  <c:v>0.426575094629096</c:v>
                </c:pt>
                <c:pt idx="241">
                  <c:v>0.475720114317387</c:v>
                </c:pt>
                <c:pt idx="242">
                  <c:v>0.45140679751615</c:v>
                </c:pt>
                <c:pt idx="243">
                  <c:v>0.452354017557808</c:v>
                </c:pt>
                <c:pt idx="244">
                  <c:v>0.463653807640395</c:v>
                </c:pt>
                <c:pt idx="245">
                  <c:v>0.502173810005986</c:v>
                </c:pt>
                <c:pt idx="246">
                  <c:v>0.504529338467167</c:v>
                </c:pt>
                <c:pt idx="247">
                  <c:v>0.521998391785032</c:v>
                </c:pt>
                <c:pt idx="248">
                  <c:v>0.503353024026525</c:v>
                </c:pt>
                <c:pt idx="249">
                  <c:v>0.47924580089948</c:v>
                </c:pt>
                <c:pt idx="250">
                  <c:v>0.469470389945354</c:v>
                </c:pt>
                <c:pt idx="251">
                  <c:v>0.478209751016386</c:v>
                </c:pt>
                <c:pt idx="252">
                  <c:v>0.465609981332178</c:v>
                </c:pt>
                <c:pt idx="253">
                  <c:v>0.500045467797693</c:v>
                </c:pt>
                <c:pt idx="254">
                  <c:v>0.468995876571789</c:v>
                </c:pt>
                <c:pt idx="255">
                  <c:v>0.549669404373054</c:v>
                </c:pt>
                <c:pt idx="256">
                  <c:v>0.618999205147783</c:v>
                </c:pt>
                <c:pt idx="257">
                  <c:v>0.632813915189235</c:v>
                </c:pt>
                <c:pt idx="258">
                  <c:v>0.638700471301893</c:v>
                </c:pt>
                <c:pt idx="259">
                  <c:v>0.65961154072392</c:v>
                </c:pt>
                <c:pt idx="260">
                  <c:v>0.693270008479253</c:v>
                </c:pt>
                <c:pt idx="261">
                  <c:v>0.639828505323695</c:v>
                </c:pt>
                <c:pt idx="262">
                  <c:v>0.688467705363832</c:v>
                </c:pt>
                <c:pt idx="263">
                  <c:v>0.680265416476212</c:v>
                </c:pt>
                <c:pt idx="264">
                  <c:v>0.681474726542551</c:v>
                </c:pt>
                <c:pt idx="265">
                  <c:v>0.678391138932043</c:v>
                </c:pt>
                <c:pt idx="266">
                  <c:v>0.627846714607937</c:v>
                </c:pt>
                <c:pt idx="267">
                  <c:v>0.608763636893028</c:v>
                </c:pt>
                <c:pt idx="268">
                  <c:v>0.641503544185509</c:v>
                </c:pt>
                <c:pt idx="269">
                  <c:v>0.618551364638226</c:v>
                </c:pt>
                <c:pt idx="270">
                  <c:v>0.705094413505563</c:v>
                </c:pt>
                <c:pt idx="271">
                  <c:v>0.748333904044462</c:v>
                </c:pt>
                <c:pt idx="272">
                  <c:v>0.75797621687045</c:v>
                </c:pt>
                <c:pt idx="273">
                  <c:v>0.778257795128538</c:v>
                </c:pt>
                <c:pt idx="274">
                  <c:v>0.782251191751394</c:v>
                </c:pt>
                <c:pt idx="275">
                  <c:v>0.785348855809438</c:v>
                </c:pt>
                <c:pt idx="276">
                  <c:v>0.756480977547521</c:v>
                </c:pt>
                <c:pt idx="277">
                  <c:v>0.759050906325437</c:v>
                </c:pt>
                <c:pt idx="278">
                  <c:v>0.755453087436766</c:v>
                </c:pt>
                <c:pt idx="279">
                  <c:v>0.757304460736931</c:v>
                </c:pt>
                <c:pt idx="280">
                  <c:v>0.80792558500887</c:v>
                </c:pt>
                <c:pt idx="281">
                  <c:v>0.815712182404939</c:v>
                </c:pt>
                <c:pt idx="282">
                  <c:v>0.813984867970052</c:v>
                </c:pt>
                <c:pt idx="283">
                  <c:v>0.834889054873169</c:v>
                </c:pt>
                <c:pt idx="284">
                  <c:v>0.835068747375477</c:v>
                </c:pt>
                <c:pt idx="285">
                  <c:v>0.941811910044441</c:v>
                </c:pt>
                <c:pt idx="286">
                  <c:v>0.939946282532844</c:v>
                </c:pt>
                <c:pt idx="287">
                  <c:v>0.952082854026245</c:v>
                </c:pt>
                <c:pt idx="288">
                  <c:v>0.972504519962872</c:v>
                </c:pt>
                <c:pt idx="289">
                  <c:v>0.95568386332575</c:v>
                </c:pt>
                <c:pt idx="290">
                  <c:v>0.968249571215314</c:v>
                </c:pt>
                <c:pt idx="291">
                  <c:v>0.946772908248348</c:v>
                </c:pt>
                <c:pt idx="292">
                  <c:v>0.951427552255914</c:v>
                </c:pt>
                <c:pt idx="293">
                  <c:v>0.881716640542385</c:v>
                </c:pt>
                <c:pt idx="294">
                  <c:v>0.873334471139159</c:v>
                </c:pt>
                <c:pt idx="295">
                  <c:v>0.88127675574219</c:v>
                </c:pt>
                <c:pt idx="296">
                  <c:v>0.873215697766923</c:v>
                </c:pt>
                <c:pt idx="297">
                  <c:v>0.840265824668934</c:v>
                </c:pt>
                <c:pt idx="298">
                  <c:v>0.825165934635437</c:v>
                </c:pt>
                <c:pt idx="299">
                  <c:v>0.799728611477017</c:v>
                </c:pt>
                <c:pt idx="300">
                  <c:v>0.797936976976026</c:v>
                </c:pt>
                <c:pt idx="301">
                  <c:v>0.681827111666319</c:v>
                </c:pt>
                <c:pt idx="302">
                  <c:v>0.650026866068107</c:v>
                </c:pt>
                <c:pt idx="303">
                  <c:v>0.682034689498066</c:v>
                </c:pt>
                <c:pt idx="304">
                  <c:v>0.642115060878234</c:v>
                </c:pt>
                <c:pt idx="305">
                  <c:v>0.642704159386265</c:v>
                </c:pt>
                <c:pt idx="306">
                  <c:v>0.630548771175789</c:v>
                </c:pt>
                <c:pt idx="307">
                  <c:v>0.648508063904781</c:v>
                </c:pt>
                <c:pt idx="308">
                  <c:v>0.628939601328683</c:v>
                </c:pt>
                <c:pt idx="309">
                  <c:v>0.61525806537972</c:v>
                </c:pt>
                <c:pt idx="310">
                  <c:v>0.620789243644158</c:v>
                </c:pt>
                <c:pt idx="311">
                  <c:v>0.623086023289103</c:v>
                </c:pt>
                <c:pt idx="312">
                  <c:v>0.633139494418587</c:v>
                </c:pt>
                <c:pt idx="313">
                  <c:v>0.634452984924139</c:v>
                </c:pt>
                <c:pt idx="314">
                  <c:v>0.650303266898218</c:v>
                </c:pt>
                <c:pt idx="315">
                  <c:v>0.646578790648865</c:v>
                </c:pt>
                <c:pt idx="316">
                  <c:v>0.63565821431432</c:v>
                </c:pt>
                <c:pt idx="317">
                  <c:v>0.637484526114262</c:v>
                </c:pt>
                <c:pt idx="318">
                  <c:v>0.601502497503866</c:v>
                </c:pt>
                <c:pt idx="319">
                  <c:v>0.596042617746571</c:v>
                </c:pt>
                <c:pt idx="320">
                  <c:v>0.571897742542802</c:v>
                </c:pt>
                <c:pt idx="321">
                  <c:v>0.539177571214201</c:v>
                </c:pt>
                <c:pt idx="322">
                  <c:v>0.421824515385911</c:v>
                </c:pt>
                <c:pt idx="323">
                  <c:v>0.412252058735714</c:v>
                </c:pt>
                <c:pt idx="324">
                  <c:v>0.355245668917732</c:v>
                </c:pt>
                <c:pt idx="325">
                  <c:v>0.386560741438389</c:v>
                </c:pt>
                <c:pt idx="326">
                  <c:v>0.35622631905187</c:v>
                </c:pt>
                <c:pt idx="327">
                  <c:v>0.361655486276611</c:v>
                </c:pt>
                <c:pt idx="328">
                  <c:v>0.388917032833678</c:v>
                </c:pt>
                <c:pt idx="329">
                  <c:v>0.392202858985885</c:v>
                </c:pt>
                <c:pt idx="330">
                  <c:v>0.379474704016278</c:v>
                </c:pt>
                <c:pt idx="331">
                  <c:v>0.417143457428855</c:v>
                </c:pt>
                <c:pt idx="332">
                  <c:v>0.423538173549323</c:v>
                </c:pt>
                <c:pt idx="333">
                  <c:v>0.412780206098784</c:v>
                </c:pt>
                <c:pt idx="334">
                  <c:v>0.419075611975509</c:v>
                </c:pt>
                <c:pt idx="335">
                  <c:v>0.382584343541852</c:v>
                </c:pt>
                <c:pt idx="336">
                  <c:v>0.55692528320725</c:v>
                </c:pt>
                <c:pt idx="337">
                  <c:v>0.576654347823567</c:v>
                </c:pt>
                <c:pt idx="338">
                  <c:v>0.564993355513862</c:v>
                </c:pt>
                <c:pt idx="339">
                  <c:v>0.624081759980408</c:v>
                </c:pt>
                <c:pt idx="340">
                  <c:v>0.665596193404904</c:v>
                </c:pt>
                <c:pt idx="341">
                  <c:v>0.713037727440175</c:v>
                </c:pt>
                <c:pt idx="342">
                  <c:v>0.69032110597487</c:v>
                </c:pt>
                <c:pt idx="343">
                  <c:v>0.677841608832539</c:v>
                </c:pt>
                <c:pt idx="344">
                  <c:v>0.566138976579139</c:v>
                </c:pt>
                <c:pt idx="345">
                  <c:v>0.507021192743147</c:v>
                </c:pt>
                <c:pt idx="346">
                  <c:v>0.531684325880566</c:v>
                </c:pt>
                <c:pt idx="347">
                  <c:v>0.52515315582092</c:v>
                </c:pt>
                <c:pt idx="348">
                  <c:v>0.52577598341548</c:v>
                </c:pt>
                <c:pt idx="349">
                  <c:v>0.531362618117841</c:v>
                </c:pt>
                <c:pt idx="350">
                  <c:v>0.543772150545104</c:v>
                </c:pt>
                <c:pt idx="351">
                  <c:v>0.558086703883892</c:v>
                </c:pt>
                <c:pt idx="352">
                  <c:v>0.591495685442557</c:v>
                </c:pt>
                <c:pt idx="353">
                  <c:v>0.678016825644091</c:v>
                </c:pt>
                <c:pt idx="354">
                  <c:v>0.672796152500746</c:v>
                </c:pt>
                <c:pt idx="355">
                  <c:v>0.683069349699979</c:v>
                </c:pt>
                <c:pt idx="356">
                  <c:v>0.700284516285675</c:v>
                </c:pt>
                <c:pt idx="357">
                  <c:v>0.712459061323171</c:v>
                </c:pt>
                <c:pt idx="358">
                  <c:v>0.728367906874163</c:v>
                </c:pt>
                <c:pt idx="359">
                  <c:v>0.724489004018755</c:v>
                </c:pt>
                <c:pt idx="360">
                  <c:v>0.706065536866637</c:v>
                </c:pt>
                <c:pt idx="361">
                  <c:v>0.724011077883762</c:v>
                </c:pt>
                <c:pt idx="362">
                  <c:v>0.69552770589388</c:v>
                </c:pt>
                <c:pt idx="363">
                  <c:v>0.691757210714445</c:v>
                </c:pt>
                <c:pt idx="364">
                  <c:v>0.687565446878412</c:v>
                </c:pt>
                <c:pt idx="365">
                  <c:v>0.691793593234</c:v>
                </c:pt>
                <c:pt idx="366">
                  <c:v>0.699150059741765</c:v>
                </c:pt>
                <c:pt idx="367">
                  <c:v>0.625689250064839</c:v>
                </c:pt>
                <c:pt idx="368">
                  <c:v>0.61732454578973</c:v>
                </c:pt>
                <c:pt idx="369">
                  <c:v>0.605249805306802</c:v>
                </c:pt>
                <c:pt idx="370">
                  <c:v>0.57287121716456</c:v>
                </c:pt>
                <c:pt idx="371">
                  <c:v>0.556517118607555</c:v>
                </c:pt>
                <c:pt idx="372">
                  <c:v>0.511097902316912</c:v>
                </c:pt>
                <c:pt idx="373">
                  <c:v>0.524527123384323</c:v>
                </c:pt>
                <c:pt idx="374">
                  <c:v>0.532056516395849</c:v>
                </c:pt>
                <c:pt idx="375">
                  <c:v>0.624437707139514</c:v>
                </c:pt>
                <c:pt idx="376">
                  <c:v>0.645717263415125</c:v>
                </c:pt>
                <c:pt idx="377">
                  <c:v>0.664159269655595</c:v>
                </c:pt>
                <c:pt idx="378">
                  <c:v>0.674277693791589</c:v>
                </c:pt>
                <c:pt idx="379">
                  <c:v>0.687994098727496</c:v>
                </c:pt>
                <c:pt idx="380">
                  <c:v>0.686613613622888</c:v>
                </c:pt>
                <c:pt idx="381">
                  <c:v>0.67317226097282</c:v>
                </c:pt>
                <c:pt idx="382">
                  <c:v>0.676899063244985</c:v>
                </c:pt>
                <c:pt idx="383">
                  <c:v>0.629607703125954</c:v>
                </c:pt>
                <c:pt idx="384">
                  <c:v>0.634372158163775</c:v>
                </c:pt>
                <c:pt idx="385">
                  <c:v>0.639093285972489</c:v>
                </c:pt>
                <c:pt idx="386">
                  <c:v>0.635790318764874</c:v>
                </c:pt>
                <c:pt idx="387">
                  <c:v>0.629244613142983</c:v>
                </c:pt>
                <c:pt idx="388">
                  <c:v>0.677849804921741</c:v>
                </c:pt>
                <c:pt idx="389">
                  <c:v>0.677949181681214</c:v>
                </c:pt>
                <c:pt idx="390">
                  <c:v>0.657899073336288</c:v>
                </c:pt>
                <c:pt idx="391">
                  <c:v>0.696310992251497</c:v>
                </c:pt>
                <c:pt idx="392">
                  <c:v>0.68199466720817</c:v>
                </c:pt>
                <c:pt idx="393">
                  <c:v>0.687060151369227</c:v>
                </c:pt>
                <c:pt idx="394">
                  <c:v>0.681282628553874</c:v>
                </c:pt>
                <c:pt idx="395">
                  <c:v>0.607477402689437</c:v>
                </c:pt>
                <c:pt idx="396">
                  <c:v>0.542327743165892</c:v>
                </c:pt>
                <c:pt idx="397">
                  <c:v>0.547072666421453</c:v>
                </c:pt>
                <c:pt idx="398">
                  <c:v>0.493299860908061</c:v>
                </c:pt>
                <c:pt idx="399">
                  <c:v>0.571008305601216</c:v>
                </c:pt>
                <c:pt idx="400">
                  <c:v>0.788299391025276</c:v>
                </c:pt>
                <c:pt idx="401">
                  <c:v>0.746334792715298</c:v>
                </c:pt>
                <c:pt idx="402">
                  <c:v>0.838100146118991</c:v>
                </c:pt>
                <c:pt idx="403">
                  <c:v>0.87117041682727</c:v>
                </c:pt>
                <c:pt idx="404">
                  <c:v>0.854187127250137</c:v>
                </c:pt>
                <c:pt idx="405">
                  <c:v>0.848952517756574</c:v>
                </c:pt>
                <c:pt idx="406">
                  <c:v>0.891700223424151</c:v>
                </c:pt>
                <c:pt idx="407">
                  <c:v>0.907029413209383</c:v>
                </c:pt>
                <c:pt idx="408">
                  <c:v>0.930491205587333</c:v>
                </c:pt>
                <c:pt idx="409">
                  <c:v>0.906641865475097</c:v>
                </c:pt>
                <c:pt idx="410">
                  <c:v>0.899518450422302</c:v>
                </c:pt>
                <c:pt idx="411">
                  <c:v>0.83469373353036</c:v>
                </c:pt>
                <c:pt idx="412">
                  <c:v>0.847127124400848</c:v>
                </c:pt>
                <c:pt idx="413">
                  <c:v>0.839071661609486</c:v>
                </c:pt>
                <c:pt idx="414">
                  <c:v>0.839881708883072</c:v>
                </c:pt>
                <c:pt idx="415">
                  <c:v>0.839851616383241</c:v>
                </c:pt>
                <c:pt idx="416">
                  <c:v>0.829924004641696</c:v>
                </c:pt>
                <c:pt idx="417">
                  <c:v>0.828134996924064</c:v>
                </c:pt>
                <c:pt idx="418">
                  <c:v>0.804863832757196</c:v>
                </c:pt>
                <c:pt idx="419">
                  <c:v>0.803995703904065</c:v>
                </c:pt>
                <c:pt idx="420">
                  <c:v>0.820291279727571</c:v>
                </c:pt>
                <c:pt idx="421">
                  <c:v>0.82955314445111</c:v>
                </c:pt>
                <c:pt idx="422">
                  <c:v>0.831966240266412</c:v>
                </c:pt>
                <c:pt idx="423">
                  <c:v>0.821823662471203</c:v>
                </c:pt>
                <c:pt idx="424">
                  <c:v>0.815499315990165</c:v>
                </c:pt>
                <c:pt idx="425">
                  <c:v>0.824732404389292</c:v>
                </c:pt>
                <c:pt idx="426">
                  <c:v>0.856056958993412</c:v>
                </c:pt>
                <c:pt idx="427">
                  <c:v>0.882564616635908</c:v>
                </c:pt>
                <c:pt idx="428">
                  <c:v>0.863476394726039</c:v>
                </c:pt>
                <c:pt idx="429">
                  <c:v>0.877907553905559</c:v>
                </c:pt>
                <c:pt idx="430">
                  <c:v>0.84870100060908</c:v>
                </c:pt>
                <c:pt idx="431">
                  <c:v>0.773437898720058</c:v>
                </c:pt>
                <c:pt idx="432">
                  <c:v>0.808622446708888</c:v>
                </c:pt>
                <c:pt idx="433">
                  <c:v>0.74875214424014</c:v>
                </c:pt>
                <c:pt idx="434">
                  <c:v>0.744304990991611</c:v>
                </c:pt>
                <c:pt idx="435">
                  <c:v>0.757621139873688</c:v>
                </c:pt>
                <c:pt idx="436">
                  <c:v>0.753888424134182</c:v>
                </c:pt>
                <c:pt idx="437">
                  <c:v>0.702100755035443</c:v>
                </c:pt>
                <c:pt idx="438">
                  <c:v>0.687391910715827</c:v>
                </c:pt>
                <c:pt idx="439">
                  <c:v>0.631624722437972</c:v>
                </c:pt>
                <c:pt idx="440">
                  <c:v>0.631613570266557</c:v>
                </c:pt>
                <c:pt idx="441">
                  <c:v>0.650955486125961</c:v>
                </c:pt>
                <c:pt idx="442">
                  <c:v>0.658075106985497</c:v>
                </c:pt>
                <c:pt idx="443">
                  <c:v>0.679225910259014</c:v>
                </c:pt>
                <c:pt idx="444">
                  <c:v>0.673347823337941</c:v>
                </c:pt>
                <c:pt idx="445">
                  <c:v>0.623427581795838</c:v>
                </c:pt>
                <c:pt idx="446">
                  <c:v>0.616333562280122</c:v>
                </c:pt>
                <c:pt idx="447">
                  <c:v>0.582958583023648</c:v>
                </c:pt>
                <c:pt idx="448">
                  <c:v>0.600730112774752</c:v>
                </c:pt>
                <c:pt idx="449">
                  <c:v>0.624526975128287</c:v>
                </c:pt>
                <c:pt idx="450">
                  <c:v>0.58374780102746</c:v>
                </c:pt>
                <c:pt idx="451">
                  <c:v>0.571411496100502</c:v>
                </c:pt>
                <c:pt idx="452">
                  <c:v>0.573131614103747</c:v>
                </c:pt>
                <c:pt idx="453">
                  <c:v>0.561594122558641</c:v>
                </c:pt>
                <c:pt idx="454">
                  <c:v>0.651183482317472</c:v>
                </c:pt>
                <c:pt idx="455">
                  <c:v>0.646994178692596</c:v>
                </c:pt>
                <c:pt idx="456">
                  <c:v>0.641397633500969</c:v>
                </c:pt>
                <c:pt idx="457">
                  <c:v>0.625446861630526</c:v>
                </c:pt>
                <c:pt idx="458">
                  <c:v>0.702976444262722</c:v>
                </c:pt>
                <c:pt idx="459">
                  <c:v>0.70472974880184</c:v>
                </c:pt>
                <c:pt idx="460">
                  <c:v>0.508086355254829</c:v>
                </c:pt>
                <c:pt idx="461">
                  <c:v>0.53665790899477</c:v>
                </c:pt>
                <c:pt idx="462">
                  <c:v>0.426574059362786</c:v>
                </c:pt>
                <c:pt idx="463">
                  <c:v>0.427422545766481</c:v>
                </c:pt>
                <c:pt idx="464">
                  <c:v>0.42608855217509</c:v>
                </c:pt>
                <c:pt idx="465">
                  <c:v>0.448930965357459</c:v>
                </c:pt>
                <c:pt idx="466">
                  <c:v>0.370333492558408</c:v>
                </c:pt>
                <c:pt idx="467">
                  <c:v>0.460430210007829</c:v>
                </c:pt>
                <c:pt idx="468">
                  <c:v>0.483012486025739</c:v>
                </c:pt>
                <c:pt idx="469">
                  <c:v>0.448138831725124</c:v>
                </c:pt>
                <c:pt idx="470">
                  <c:v>0.501421394692139</c:v>
                </c:pt>
                <c:pt idx="471">
                  <c:v>0.492425962677494</c:v>
                </c:pt>
                <c:pt idx="472">
                  <c:v>0.479723685775044</c:v>
                </c:pt>
                <c:pt idx="473">
                  <c:v>0.484635768675047</c:v>
                </c:pt>
                <c:pt idx="474">
                  <c:v>0.521495749624475</c:v>
                </c:pt>
                <c:pt idx="475">
                  <c:v>0.539060192045668</c:v>
                </c:pt>
                <c:pt idx="476">
                  <c:v>0.615793751323482</c:v>
                </c:pt>
                <c:pt idx="477">
                  <c:v>0.611779112123616</c:v>
                </c:pt>
                <c:pt idx="478">
                  <c:v>0.701558957930667</c:v>
                </c:pt>
                <c:pt idx="479">
                  <c:v>0.704279909820474</c:v>
                </c:pt>
                <c:pt idx="480">
                  <c:v>0.675592039007655</c:v>
                </c:pt>
                <c:pt idx="481">
                  <c:v>0.681594849773821</c:v>
                </c:pt>
                <c:pt idx="482">
                  <c:v>0.670765971803078</c:v>
                </c:pt>
                <c:pt idx="483">
                  <c:v>0.677108879344069</c:v>
                </c:pt>
                <c:pt idx="484">
                  <c:v>0.737489281277253</c:v>
                </c:pt>
                <c:pt idx="485">
                  <c:v>0.745753125123478</c:v>
                </c:pt>
                <c:pt idx="486">
                  <c:v>0.742780412551438</c:v>
                </c:pt>
                <c:pt idx="487">
                  <c:v>0.745936152360984</c:v>
                </c:pt>
                <c:pt idx="488">
                  <c:v>0.746505920381443</c:v>
                </c:pt>
                <c:pt idx="489">
                  <c:v>0.731297709404508</c:v>
                </c:pt>
                <c:pt idx="490">
                  <c:v>0.734070664226034</c:v>
                </c:pt>
                <c:pt idx="491">
                  <c:v>0.73972676148141</c:v>
                </c:pt>
                <c:pt idx="492">
                  <c:v>0.744687341259601</c:v>
                </c:pt>
                <c:pt idx="493">
                  <c:v>0.772607357622621</c:v>
                </c:pt>
                <c:pt idx="494">
                  <c:v>0.762154624554844</c:v>
                </c:pt>
                <c:pt idx="495">
                  <c:v>0.764675429007467</c:v>
                </c:pt>
                <c:pt idx="496">
                  <c:v>0.74692897605872</c:v>
                </c:pt>
                <c:pt idx="497">
                  <c:v>0.746350332221953</c:v>
                </c:pt>
                <c:pt idx="498">
                  <c:v>0.76455406431104</c:v>
                </c:pt>
                <c:pt idx="499">
                  <c:v>0.762769759502466</c:v>
                </c:pt>
                <c:pt idx="500">
                  <c:v>0.775479628596019</c:v>
                </c:pt>
                <c:pt idx="501">
                  <c:v>0.752538908313051</c:v>
                </c:pt>
                <c:pt idx="502">
                  <c:v>0.762410641034075</c:v>
                </c:pt>
                <c:pt idx="503">
                  <c:v>0.772575897674644</c:v>
                </c:pt>
                <c:pt idx="504">
                  <c:v>0.769552141293008</c:v>
                </c:pt>
                <c:pt idx="505">
                  <c:v>0.770923035942566</c:v>
                </c:pt>
                <c:pt idx="506">
                  <c:v>0.763867880510368</c:v>
                </c:pt>
                <c:pt idx="507">
                  <c:v>0.777887506300138</c:v>
                </c:pt>
                <c:pt idx="508">
                  <c:v>0.784877264622537</c:v>
                </c:pt>
                <c:pt idx="509">
                  <c:v>0.714672098244537</c:v>
                </c:pt>
                <c:pt idx="510">
                  <c:v>0.714273928089579</c:v>
                </c:pt>
                <c:pt idx="511">
                  <c:v>0.759827026331953</c:v>
                </c:pt>
                <c:pt idx="512">
                  <c:v>0.767551068196014</c:v>
                </c:pt>
                <c:pt idx="513">
                  <c:v>0.776704968239423</c:v>
                </c:pt>
                <c:pt idx="514">
                  <c:v>0.775956926509414</c:v>
                </c:pt>
                <c:pt idx="515">
                  <c:v>0.740823297896845</c:v>
                </c:pt>
                <c:pt idx="516">
                  <c:v>0.754050944361702</c:v>
                </c:pt>
                <c:pt idx="517">
                  <c:v>0.755218628760791</c:v>
                </c:pt>
                <c:pt idx="518">
                  <c:v>0.749635826501987</c:v>
                </c:pt>
                <c:pt idx="519">
                  <c:v>0.744779396752355</c:v>
                </c:pt>
                <c:pt idx="520">
                  <c:v>0.750624099700349</c:v>
                </c:pt>
                <c:pt idx="521">
                  <c:v>0.74962646534956</c:v>
                </c:pt>
                <c:pt idx="522">
                  <c:v>0.761799928006004</c:v>
                </c:pt>
                <c:pt idx="523">
                  <c:v>0.744897055118903</c:v>
                </c:pt>
                <c:pt idx="524">
                  <c:v>0.752578496508678</c:v>
                </c:pt>
                <c:pt idx="525">
                  <c:v>0.71696033307167</c:v>
                </c:pt>
                <c:pt idx="526">
                  <c:v>0.720355315201839</c:v>
                </c:pt>
                <c:pt idx="527">
                  <c:v>0.741106242405145</c:v>
                </c:pt>
                <c:pt idx="528">
                  <c:v>0.748432530710114</c:v>
                </c:pt>
                <c:pt idx="529">
                  <c:v>0.694513286930497</c:v>
                </c:pt>
                <c:pt idx="530">
                  <c:v>0.691495655933441</c:v>
                </c:pt>
                <c:pt idx="531">
                  <c:v>0.687376316264645</c:v>
                </c:pt>
                <c:pt idx="532">
                  <c:v>0.716409706204256</c:v>
                </c:pt>
                <c:pt idx="533">
                  <c:v>0.716866301294196</c:v>
                </c:pt>
                <c:pt idx="534">
                  <c:v>0.72483596486962</c:v>
                </c:pt>
                <c:pt idx="535">
                  <c:v>0.725509661457548</c:v>
                </c:pt>
                <c:pt idx="536">
                  <c:v>0.732948356032745</c:v>
                </c:pt>
                <c:pt idx="537">
                  <c:v>0.736951655909992</c:v>
                </c:pt>
                <c:pt idx="538">
                  <c:v>0.747537561155243</c:v>
                </c:pt>
                <c:pt idx="539">
                  <c:v>0.750738108692886</c:v>
                </c:pt>
                <c:pt idx="540">
                  <c:v>0.748711039971513</c:v>
                </c:pt>
                <c:pt idx="541">
                  <c:v>0.725870217592751</c:v>
                </c:pt>
                <c:pt idx="542">
                  <c:v>0.691437343505935</c:v>
                </c:pt>
                <c:pt idx="543">
                  <c:v>0.678431408202232</c:v>
                </c:pt>
                <c:pt idx="544">
                  <c:v>0.673392015371063</c:v>
                </c:pt>
                <c:pt idx="545">
                  <c:v>0.662075684954906</c:v>
                </c:pt>
                <c:pt idx="546">
                  <c:v>0.655341741458178</c:v>
                </c:pt>
                <c:pt idx="547">
                  <c:v>0.575089574140961</c:v>
                </c:pt>
                <c:pt idx="548">
                  <c:v>0.579453877531861</c:v>
                </c:pt>
                <c:pt idx="549">
                  <c:v>0.592326887115006</c:v>
                </c:pt>
                <c:pt idx="550">
                  <c:v>0.601557699358313</c:v>
                </c:pt>
                <c:pt idx="551">
                  <c:v>0.583894752352327</c:v>
                </c:pt>
                <c:pt idx="552">
                  <c:v>0.605375509430262</c:v>
                </c:pt>
                <c:pt idx="553">
                  <c:v>0.630109854499452</c:v>
                </c:pt>
                <c:pt idx="554">
                  <c:v>0.623493378454149</c:v>
                </c:pt>
                <c:pt idx="555">
                  <c:v>0.605061637857119</c:v>
                </c:pt>
                <c:pt idx="556">
                  <c:v>0.707214449226761</c:v>
                </c:pt>
                <c:pt idx="557">
                  <c:v>0.68193882698924</c:v>
                </c:pt>
                <c:pt idx="558">
                  <c:v>0.705738780808213</c:v>
                </c:pt>
                <c:pt idx="559">
                  <c:v>0.71482459250498</c:v>
                </c:pt>
                <c:pt idx="560">
                  <c:v>0.730715093628956</c:v>
                </c:pt>
                <c:pt idx="561">
                  <c:v>0.729604731427066</c:v>
                </c:pt>
                <c:pt idx="562">
                  <c:v>0.746654872414811</c:v>
                </c:pt>
                <c:pt idx="563">
                  <c:v>0.756657217710341</c:v>
                </c:pt>
                <c:pt idx="564">
                  <c:v>0.758722271333362</c:v>
                </c:pt>
                <c:pt idx="565">
                  <c:v>0.753108039949211</c:v>
                </c:pt>
                <c:pt idx="566">
                  <c:v>0.753951862325231</c:v>
                </c:pt>
                <c:pt idx="567">
                  <c:v>0.75103189283655</c:v>
                </c:pt>
                <c:pt idx="568">
                  <c:v>0.755452054960768</c:v>
                </c:pt>
                <c:pt idx="569">
                  <c:v>0.747386418902521</c:v>
                </c:pt>
                <c:pt idx="570">
                  <c:v>0.72391137739705</c:v>
                </c:pt>
                <c:pt idx="571">
                  <c:v>0.730051630675125</c:v>
                </c:pt>
                <c:pt idx="572">
                  <c:v>0.79596123307641</c:v>
                </c:pt>
                <c:pt idx="573">
                  <c:v>0.763194755089122</c:v>
                </c:pt>
                <c:pt idx="574">
                  <c:v>0.760702554706245</c:v>
                </c:pt>
                <c:pt idx="575">
                  <c:v>0.752218060459347</c:v>
                </c:pt>
                <c:pt idx="576">
                  <c:v>0.776720311066956</c:v>
                </c:pt>
                <c:pt idx="577">
                  <c:v>0.782886172892866</c:v>
                </c:pt>
                <c:pt idx="578">
                  <c:v>0.828667042638668</c:v>
                </c:pt>
                <c:pt idx="579">
                  <c:v>0.814518823088716</c:v>
                </c:pt>
                <c:pt idx="580">
                  <c:v>0.803354116221392</c:v>
                </c:pt>
                <c:pt idx="581">
                  <c:v>0.787530132433306</c:v>
                </c:pt>
                <c:pt idx="582">
                  <c:v>0.783156971443963</c:v>
                </c:pt>
                <c:pt idx="583">
                  <c:v>0.725975444272475</c:v>
                </c:pt>
                <c:pt idx="584">
                  <c:v>0.716625419439658</c:v>
                </c:pt>
                <c:pt idx="585">
                  <c:v>0.704154811629173</c:v>
                </c:pt>
                <c:pt idx="586">
                  <c:v>0.673738112172226</c:v>
                </c:pt>
                <c:pt idx="587">
                  <c:v>0.691197871339042</c:v>
                </c:pt>
                <c:pt idx="588">
                  <c:v>0.751239118621863</c:v>
                </c:pt>
                <c:pt idx="589">
                  <c:v>0.904205110100465</c:v>
                </c:pt>
                <c:pt idx="590">
                  <c:v>0.870539316863452</c:v>
                </c:pt>
                <c:pt idx="591">
                  <c:v>0.88159789415779</c:v>
                </c:pt>
                <c:pt idx="592">
                  <c:v>0.885755980021868</c:v>
                </c:pt>
                <c:pt idx="593">
                  <c:v>0.875937545113774</c:v>
                </c:pt>
                <c:pt idx="594">
                  <c:v>0.863134696964353</c:v>
                </c:pt>
                <c:pt idx="595">
                  <c:v>0.839365220863148</c:v>
                </c:pt>
                <c:pt idx="596">
                  <c:v>0.841260474020515</c:v>
                </c:pt>
                <c:pt idx="597">
                  <c:v>0.822022234011832</c:v>
                </c:pt>
                <c:pt idx="598">
                  <c:v>0.824418580884199</c:v>
                </c:pt>
                <c:pt idx="599">
                  <c:v>0.82623349551461</c:v>
                </c:pt>
                <c:pt idx="600">
                  <c:v>0.828087692074597</c:v>
                </c:pt>
                <c:pt idx="601">
                  <c:v>0.855220306954795</c:v>
                </c:pt>
                <c:pt idx="602">
                  <c:v>0.849206743360498</c:v>
                </c:pt>
                <c:pt idx="603">
                  <c:v>0.858513519986886</c:v>
                </c:pt>
                <c:pt idx="604">
                  <c:v>0.872665991711536</c:v>
                </c:pt>
                <c:pt idx="605">
                  <c:v>0.875978673574985</c:v>
                </c:pt>
                <c:pt idx="606">
                  <c:v>0.910682191339776</c:v>
                </c:pt>
                <c:pt idx="607">
                  <c:v>0.899239910777173</c:v>
                </c:pt>
                <c:pt idx="608">
                  <c:v>0.889553892337827</c:v>
                </c:pt>
                <c:pt idx="609">
                  <c:v>0.868344164627419</c:v>
                </c:pt>
                <c:pt idx="610">
                  <c:v>0.890295327071894</c:v>
                </c:pt>
                <c:pt idx="611">
                  <c:v>0.90862972101581</c:v>
                </c:pt>
                <c:pt idx="612">
                  <c:v>0.921295321841716</c:v>
                </c:pt>
                <c:pt idx="613">
                  <c:v>0.932512098745487</c:v>
                </c:pt>
                <c:pt idx="614">
                  <c:v>0.949674707029496</c:v>
                </c:pt>
                <c:pt idx="615">
                  <c:v>0.974049825595856</c:v>
                </c:pt>
                <c:pt idx="616">
                  <c:v>1.008963720627403</c:v>
                </c:pt>
                <c:pt idx="617">
                  <c:v>1.034598354817763</c:v>
                </c:pt>
                <c:pt idx="618">
                  <c:v>1.049001712815198</c:v>
                </c:pt>
                <c:pt idx="619">
                  <c:v>1.016321012973342</c:v>
                </c:pt>
                <c:pt idx="620">
                  <c:v>0.863250145595592</c:v>
                </c:pt>
                <c:pt idx="621">
                  <c:v>0.871234939630836</c:v>
                </c:pt>
                <c:pt idx="622">
                  <c:v>0.872433946026256</c:v>
                </c:pt>
                <c:pt idx="623">
                  <c:v>0.876170278900165</c:v>
                </c:pt>
                <c:pt idx="624">
                  <c:v>0.87979136354675</c:v>
                </c:pt>
                <c:pt idx="625">
                  <c:v>0.873951444833119</c:v>
                </c:pt>
                <c:pt idx="626">
                  <c:v>0.884943704984563</c:v>
                </c:pt>
                <c:pt idx="627">
                  <c:v>0.886212408598162</c:v>
                </c:pt>
                <c:pt idx="628">
                  <c:v>0.899986028044302</c:v>
                </c:pt>
                <c:pt idx="629">
                  <c:v>0.904803474046471</c:v>
                </c:pt>
                <c:pt idx="630">
                  <c:v>0.90007483695049</c:v>
                </c:pt>
                <c:pt idx="631">
                  <c:v>0.899743567145742</c:v>
                </c:pt>
                <c:pt idx="632">
                  <c:v>0.886358775906762</c:v>
                </c:pt>
                <c:pt idx="633">
                  <c:v>0.898625345336805</c:v>
                </c:pt>
                <c:pt idx="634">
                  <c:v>0.903482698574698</c:v>
                </c:pt>
                <c:pt idx="635">
                  <c:v>0.92884017570414</c:v>
                </c:pt>
                <c:pt idx="636">
                  <c:v>0.929940446239517</c:v>
                </c:pt>
                <c:pt idx="637">
                  <c:v>0.922987412030952</c:v>
                </c:pt>
                <c:pt idx="638">
                  <c:v>0.926170994912219</c:v>
                </c:pt>
                <c:pt idx="639">
                  <c:v>0.922568032739068</c:v>
                </c:pt>
                <c:pt idx="640">
                  <c:v>0.999507229010474</c:v>
                </c:pt>
                <c:pt idx="641">
                  <c:v>0.96659206920671</c:v>
                </c:pt>
                <c:pt idx="642">
                  <c:v>0.931368221713701</c:v>
                </c:pt>
                <c:pt idx="643">
                  <c:v>0.914079145506549</c:v>
                </c:pt>
                <c:pt idx="644">
                  <c:v>0.885778806929445</c:v>
                </c:pt>
                <c:pt idx="645">
                  <c:v>0.878735600787243</c:v>
                </c:pt>
                <c:pt idx="646">
                  <c:v>0.801266360549932</c:v>
                </c:pt>
                <c:pt idx="647">
                  <c:v>0.733382567154768</c:v>
                </c:pt>
                <c:pt idx="648">
                  <c:v>0.756029870452124</c:v>
                </c:pt>
                <c:pt idx="649">
                  <c:v>0.709967052663114</c:v>
                </c:pt>
                <c:pt idx="650">
                  <c:v>0.546040982511369</c:v>
                </c:pt>
                <c:pt idx="651">
                  <c:v>0.589905646249117</c:v>
                </c:pt>
                <c:pt idx="652">
                  <c:v>-0.221598256856469</c:v>
                </c:pt>
                <c:pt idx="653">
                  <c:v>-0.238292173783059</c:v>
                </c:pt>
                <c:pt idx="654">
                  <c:v>-0.26142420643321</c:v>
                </c:pt>
                <c:pt idx="655">
                  <c:v>-0.0946238663007705</c:v>
                </c:pt>
                <c:pt idx="656">
                  <c:v>-0.0808504938878249</c:v>
                </c:pt>
                <c:pt idx="657">
                  <c:v>-0.112684019456531</c:v>
                </c:pt>
                <c:pt idx="658">
                  <c:v>-0.136059659467277</c:v>
                </c:pt>
                <c:pt idx="659">
                  <c:v>0.222000348568576</c:v>
                </c:pt>
                <c:pt idx="660">
                  <c:v>0.248471913945274</c:v>
                </c:pt>
                <c:pt idx="661">
                  <c:v>0.298361284621883</c:v>
                </c:pt>
                <c:pt idx="662">
                  <c:v>0.313474284583494</c:v>
                </c:pt>
                <c:pt idx="663">
                  <c:v>0.318108718896638</c:v>
                </c:pt>
                <c:pt idx="664">
                  <c:v>0.304169708302216</c:v>
                </c:pt>
                <c:pt idx="665">
                  <c:v>0.307473096254867</c:v>
                </c:pt>
                <c:pt idx="666">
                  <c:v>0.311797623566379</c:v>
                </c:pt>
                <c:pt idx="667">
                  <c:v>0.347144085709882</c:v>
                </c:pt>
                <c:pt idx="668">
                  <c:v>0.351436401859361</c:v>
                </c:pt>
                <c:pt idx="669">
                  <c:v>0.331023871730509</c:v>
                </c:pt>
                <c:pt idx="670">
                  <c:v>0.323006766042894</c:v>
                </c:pt>
                <c:pt idx="671">
                  <c:v>0.336763281180463</c:v>
                </c:pt>
                <c:pt idx="672">
                  <c:v>0.34657180139718</c:v>
                </c:pt>
                <c:pt idx="673">
                  <c:v>0.34423330461869</c:v>
                </c:pt>
                <c:pt idx="674">
                  <c:v>0.370392405751557</c:v>
                </c:pt>
                <c:pt idx="675">
                  <c:v>0.560829873856487</c:v>
                </c:pt>
                <c:pt idx="676">
                  <c:v>0.591917013109451</c:v>
                </c:pt>
                <c:pt idx="677">
                  <c:v>0.584810800727557</c:v>
                </c:pt>
                <c:pt idx="678">
                  <c:v>0.598786502819104</c:v>
                </c:pt>
                <c:pt idx="679">
                  <c:v>0.556338022701075</c:v>
                </c:pt>
                <c:pt idx="680">
                  <c:v>0.594074254534955</c:v>
                </c:pt>
                <c:pt idx="681">
                  <c:v>0.588316060318405</c:v>
                </c:pt>
                <c:pt idx="682">
                  <c:v>0.648815298584207</c:v>
                </c:pt>
                <c:pt idx="683">
                  <c:v>0.874582183149648</c:v>
                </c:pt>
                <c:pt idx="684">
                  <c:v>0.895135239986248</c:v>
                </c:pt>
                <c:pt idx="685">
                  <c:v>0.919140359459825</c:v>
                </c:pt>
                <c:pt idx="686">
                  <c:v>0.85238575537972</c:v>
                </c:pt>
                <c:pt idx="687">
                  <c:v>0.903909661231955</c:v>
                </c:pt>
                <c:pt idx="688">
                  <c:v>0.902856574266791</c:v>
                </c:pt>
                <c:pt idx="689">
                  <c:v>0.90686796641112</c:v>
                </c:pt>
                <c:pt idx="690">
                  <c:v>0.962003718854404</c:v>
                </c:pt>
                <c:pt idx="691">
                  <c:v>1.054753722258961</c:v>
                </c:pt>
                <c:pt idx="692">
                  <c:v>1.072707209749396</c:v>
                </c:pt>
                <c:pt idx="693">
                  <c:v>1.08707966196807</c:v>
                </c:pt>
                <c:pt idx="694">
                  <c:v>1.063745543333082</c:v>
                </c:pt>
                <c:pt idx="695">
                  <c:v>1.056097874871576</c:v>
                </c:pt>
                <c:pt idx="696">
                  <c:v>1.067022120826303</c:v>
                </c:pt>
                <c:pt idx="697">
                  <c:v>1.034811995898293</c:v>
                </c:pt>
                <c:pt idx="698">
                  <c:v>1.042349459534532</c:v>
                </c:pt>
                <c:pt idx="699">
                  <c:v>1.045078618350924</c:v>
                </c:pt>
                <c:pt idx="700">
                  <c:v>1.063035550181784</c:v>
                </c:pt>
                <c:pt idx="701">
                  <c:v>1.061631903264598</c:v>
                </c:pt>
                <c:pt idx="702">
                  <c:v>1.063532639923663</c:v>
                </c:pt>
                <c:pt idx="703">
                  <c:v>1.073701201624054</c:v>
                </c:pt>
                <c:pt idx="704">
                  <c:v>1.072090450639494</c:v>
                </c:pt>
                <c:pt idx="705">
                  <c:v>1.07118721674808</c:v>
                </c:pt>
                <c:pt idx="706">
                  <c:v>1.110166377821872</c:v>
                </c:pt>
                <c:pt idx="707">
                  <c:v>1.096870239182633</c:v>
                </c:pt>
                <c:pt idx="708">
                  <c:v>1.095490663653999</c:v>
                </c:pt>
                <c:pt idx="709">
                  <c:v>1.103418639507846</c:v>
                </c:pt>
                <c:pt idx="710">
                  <c:v>1.111303865596961</c:v>
                </c:pt>
                <c:pt idx="711">
                  <c:v>1.1504031934038</c:v>
                </c:pt>
                <c:pt idx="712">
                  <c:v>1.150981899058075</c:v>
                </c:pt>
                <c:pt idx="713">
                  <c:v>1.16012491952744</c:v>
                </c:pt>
                <c:pt idx="714">
                  <c:v>1.09756414076362</c:v>
                </c:pt>
                <c:pt idx="715">
                  <c:v>1.05203767013032</c:v>
                </c:pt>
                <c:pt idx="716">
                  <c:v>0.913513450060853</c:v>
                </c:pt>
                <c:pt idx="717">
                  <c:v>0.969027434344041</c:v>
                </c:pt>
                <c:pt idx="718">
                  <c:v>0.923320650302331</c:v>
                </c:pt>
                <c:pt idx="719">
                  <c:v>0.921059608568284</c:v>
                </c:pt>
                <c:pt idx="720">
                  <c:v>0.930973367890703</c:v>
                </c:pt>
                <c:pt idx="721">
                  <c:v>0.894085848626495</c:v>
                </c:pt>
                <c:pt idx="722">
                  <c:v>0.484966512757907</c:v>
                </c:pt>
                <c:pt idx="723">
                  <c:v>0.467610918935993</c:v>
                </c:pt>
                <c:pt idx="724">
                  <c:v>0.435363380478443</c:v>
                </c:pt>
                <c:pt idx="725">
                  <c:v>0.511931028618009</c:v>
                </c:pt>
                <c:pt idx="726">
                  <c:v>0.620926350993356</c:v>
                </c:pt>
                <c:pt idx="727">
                  <c:v>0.617775129681679</c:v>
                </c:pt>
                <c:pt idx="728">
                  <c:v>0.643098256322943</c:v>
                </c:pt>
                <c:pt idx="729">
                  <c:v>0.62803719911023</c:v>
                </c:pt>
                <c:pt idx="730">
                  <c:v>0.604095205079845</c:v>
                </c:pt>
                <c:pt idx="731">
                  <c:v>0.627875945187446</c:v>
                </c:pt>
                <c:pt idx="732">
                  <c:v>0.707559348981661</c:v>
                </c:pt>
                <c:pt idx="733">
                  <c:v>0.71814489641804</c:v>
                </c:pt>
                <c:pt idx="734">
                  <c:v>0.70503056264136</c:v>
                </c:pt>
                <c:pt idx="735">
                  <c:v>0.647658955048028</c:v>
                </c:pt>
                <c:pt idx="736">
                  <c:v>0.643849569127436</c:v>
                </c:pt>
                <c:pt idx="737">
                  <c:v>0.640053124087806</c:v>
                </c:pt>
                <c:pt idx="738">
                  <c:v>0.679189227427137</c:v>
                </c:pt>
                <c:pt idx="739">
                  <c:v>0.679042934267757</c:v>
                </c:pt>
                <c:pt idx="740">
                  <c:v>0.668436521910689</c:v>
                </c:pt>
                <c:pt idx="741">
                  <c:v>0.650277904150062</c:v>
                </c:pt>
                <c:pt idx="742">
                  <c:v>0.646719476289196</c:v>
                </c:pt>
                <c:pt idx="743">
                  <c:v>0.655100681356715</c:v>
                </c:pt>
                <c:pt idx="744">
                  <c:v>0.635394821710828</c:v>
                </c:pt>
                <c:pt idx="745">
                  <c:v>0.66855563903865</c:v>
                </c:pt>
                <c:pt idx="746">
                  <c:v>0.688860654035288</c:v>
                </c:pt>
                <c:pt idx="747">
                  <c:v>0.768672271357008</c:v>
                </c:pt>
                <c:pt idx="748">
                  <c:v>0.709170851036565</c:v>
                </c:pt>
                <c:pt idx="749">
                  <c:v>0.698162191397021</c:v>
                </c:pt>
                <c:pt idx="750">
                  <c:v>0.696633719658868</c:v>
                </c:pt>
                <c:pt idx="751">
                  <c:v>0.672391297629778</c:v>
                </c:pt>
                <c:pt idx="752">
                  <c:v>0.672111036645567</c:v>
                </c:pt>
                <c:pt idx="753">
                  <c:v>0.656108505318194</c:v>
                </c:pt>
                <c:pt idx="754">
                  <c:v>0.648634202260668</c:v>
                </c:pt>
                <c:pt idx="755">
                  <c:v>0.653977591924716</c:v>
                </c:pt>
                <c:pt idx="756">
                  <c:v>0.655794990425392</c:v>
                </c:pt>
                <c:pt idx="757">
                  <c:v>0.63230867997831</c:v>
                </c:pt>
                <c:pt idx="758">
                  <c:v>0.613311145961972</c:v>
                </c:pt>
                <c:pt idx="759">
                  <c:v>0.616280705421222</c:v>
                </c:pt>
                <c:pt idx="760">
                  <c:v>0.605579411287998</c:v>
                </c:pt>
                <c:pt idx="761">
                  <c:v>0.60837562571901</c:v>
                </c:pt>
                <c:pt idx="762">
                  <c:v>0.615557660811516</c:v>
                </c:pt>
                <c:pt idx="763">
                  <c:v>0.623275395049844</c:v>
                </c:pt>
                <c:pt idx="764">
                  <c:v>0.607825549269624</c:v>
                </c:pt>
                <c:pt idx="765">
                  <c:v>0.604548425687987</c:v>
                </c:pt>
                <c:pt idx="766">
                  <c:v>0.662276765465917</c:v>
                </c:pt>
                <c:pt idx="767">
                  <c:v>0.66114157465413</c:v>
                </c:pt>
                <c:pt idx="768">
                  <c:v>0.669045125279824</c:v>
                </c:pt>
                <c:pt idx="769">
                  <c:v>0.597924714700045</c:v>
                </c:pt>
                <c:pt idx="770">
                  <c:v>0.58792554373245</c:v>
                </c:pt>
                <c:pt idx="771">
                  <c:v>0.585082682903265</c:v>
                </c:pt>
                <c:pt idx="772">
                  <c:v>0.599623898630813</c:v>
                </c:pt>
                <c:pt idx="773">
                  <c:v>0.600508849366983</c:v>
                </c:pt>
                <c:pt idx="774">
                  <c:v>0.594745947797175</c:v>
                </c:pt>
                <c:pt idx="775">
                  <c:v>0.586560670557745</c:v>
                </c:pt>
                <c:pt idx="776">
                  <c:v>0.579881957288048</c:v>
                </c:pt>
                <c:pt idx="777">
                  <c:v>0.814856966475024</c:v>
                </c:pt>
                <c:pt idx="778">
                  <c:v>0.838934561577356</c:v>
                </c:pt>
                <c:pt idx="779">
                  <c:v>0.800257827906208</c:v>
                </c:pt>
                <c:pt idx="780">
                  <c:v>0.810260500902718</c:v>
                </c:pt>
                <c:pt idx="781">
                  <c:v>0.836199282306987</c:v>
                </c:pt>
                <c:pt idx="782">
                  <c:v>0.839979352364163</c:v>
                </c:pt>
                <c:pt idx="783">
                  <c:v>0.795572137407</c:v>
                </c:pt>
                <c:pt idx="784">
                  <c:v>0.822408541417843</c:v>
                </c:pt>
                <c:pt idx="785">
                  <c:v>0.820928138114629</c:v>
                </c:pt>
                <c:pt idx="786">
                  <c:v>0.831643183562213</c:v>
                </c:pt>
                <c:pt idx="787">
                  <c:v>0.796987078234493</c:v>
                </c:pt>
                <c:pt idx="788">
                  <c:v>0.799266165327296</c:v>
                </c:pt>
                <c:pt idx="789">
                  <c:v>0.857788377328575</c:v>
                </c:pt>
                <c:pt idx="790">
                  <c:v>0.859007485903368</c:v>
                </c:pt>
                <c:pt idx="791">
                  <c:v>0.722994185830468</c:v>
                </c:pt>
                <c:pt idx="792">
                  <c:v>0.671137012586378</c:v>
                </c:pt>
                <c:pt idx="793">
                  <c:v>0.722649160772542</c:v>
                </c:pt>
                <c:pt idx="794">
                  <c:v>0.686119794298738</c:v>
                </c:pt>
                <c:pt idx="795">
                  <c:v>0.69108846518642</c:v>
                </c:pt>
                <c:pt idx="796">
                  <c:v>0.709929565290441</c:v>
                </c:pt>
                <c:pt idx="797">
                  <c:v>0.707346946594137</c:v>
                </c:pt>
                <c:pt idx="798">
                  <c:v>0.706437132217078</c:v>
                </c:pt>
                <c:pt idx="799">
                  <c:v>0.734619138543478</c:v>
                </c:pt>
                <c:pt idx="800">
                  <c:v>0.764543089360793</c:v>
                </c:pt>
                <c:pt idx="801">
                  <c:v>0.76740622857734</c:v>
                </c:pt>
                <c:pt idx="802">
                  <c:v>0.780866711176596</c:v>
                </c:pt>
                <c:pt idx="803">
                  <c:v>0.783062363920548</c:v>
                </c:pt>
                <c:pt idx="804">
                  <c:v>0.781631649778393</c:v>
                </c:pt>
                <c:pt idx="805">
                  <c:v>0.789062842425702</c:v>
                </c:pt>
                <c:pt idx="806">
                  <c:v>0.782053055822172</c:v>
                </c:pt>
                <c:pt idx="807">
                  <c:v>0.782100928448829</c:v>
                </c:pt>
                <c:pt idx="808">
                  <c:v>0.740397671407181</c:v>
                </c:pt>
                <c:pt idx="809">
                  <c:v>0.741151842277815</c:v>
                </c:pt>
                <c:pt idx="810">
                  <c:v>0.744613388176607</c:v>
                </c:pt>
                <c:pt idx="811">
                  <c:v>0.745314622990828</c:v>
                </c:pt>
                <c:pt idx="812">
                  <c:v>0.732140901989533</c:v>
                </c:pt>
                <c:pt idx="813">
                  <c:v>0.733456151818151</c:v>
                </c:pt>
                <c:pt idx="814">
                  <c:v>0.741868069562187</c:v>
                </c:pt>
                <c:pt idx="815">
                  <c:v>0.742681154110132</c:v>
                </c:pt>
                <c:pt idx="816">
                  <c:v>0.743639670727537</c:v>
                </c:pt>
                <c:pt idx="817">
                  <c:v>0.753114664231207</c:v>
                </c:pt>
                <c:pt idx="818">
                  <c:v>0.762304017096882</c:v>
                </c:pt>
                <c:pt idx="819">
                  <c:v>0.765861147076975</c:v>
                </c:pt>
                <c:pt idx="820">
                  <c:v>0.753752349155747</c:v>
                </c:pt>
                <c:pt idx="821">
                  <c:v>0.753143953211183</c:v>
                </c:pt>
                <c:pt idx="822">
                  <c:v>0.798167154708396</c:v>
                </c:pt>
                <c:pt idx="823">
                  <c:v>0.838048171744571</c:v>
                </c:pt>
                <c:pt idx="824">
                  <c:v>0.804177866761683</c:v>
                </c:pt>
                <c:pt idx="825">
                  <c:v>0.879843341589265</c:v>
                </c:pt>
                <c:pt idx="826">
                  <c:v>0.885108848078896</c:v>
                </c:pt>
                <c:pt idx="827">
                  <c:v>0.844494352348425</c:v>
                </c:pt>
                <c:pt idx="828">
                  <c:v>0.841483662042554</c:v>
                </c:pt>
                <c:pt idx="829">
                  <c:v>0.850608571882354</c:v>
                </c:pt>
                <c:pt idx="830">
                  <c:v>0.78566357323722</c:v>
                </c:pt>
                <c:pt idx="831">
                  <c:v>0.721296753478184</c:v>
                </c:pt>
                <c:pt idx="832">
                  <c:v>0.714768159232561</c:v>
                </c:pt>
                <c:pt idx="833">
                  <c:v>0.716335868838708</c:v>
                </c:pt>
                <c:pt idx="834">
                  <c:v>0.708946501883978</c:v>
                </c:pt>
                <c:pt idx="835">
                  <c:v>0.695643561546981</c:v>
                </c:pt>
                <c:pt idx="836">
                  <c:v>0.686244995751498</c:v>
                </c:pt>
                <c:pt idx="837">
                  <c:v>0.688453005610818</c:v>
                </c:pt>
                <c:pt idx="838">
                  <c:v>0.688623491122663</c:v>
                </c:pt>
                <c:pt idx="839">
                  <c:v>0.700188950243433</c:v>
                </c:pt>
                <c:pt idx="840">
                  <c:v>0.71336493981788</c:v>
                </c:pt>
                <c:pt idx="841">
                  <c:v>0.599875209938919</c:v>
                </c:pt>
                <c:pt idx="842">
                  <c:v>0.596001507676085</c:v>
                </c:pt>
                <c:pt idx="843">
                  <c:v>0.610343906035926</c:v>
                </c:pt>
                <c:pt idx="844">
                  <c:v>0.620546841245415</c:v>
                </c:pt>
                <c:pt idx="845">
                  <c:v>0.586826214119086</c:v>
                </c:pt>
                <c:pt idx="846">
                  <c:v>0.58809546285092</c:v>
                </c:pt>
                <c:pt idx="847">
                  <c:v>0.589420984601164</c:v>
                </c:pt>
                <c:pt idx="848">
                  <c:v>0.571868713271211</c:v>
                </c:pt>
                <c:pt idx="849">
                  <c:v>0.564024331875925</c:v>
                </c:pt>
                <c:pt idx="850">
                  <c:v>0.565374872892988</c:v>
                </c:pt>
                <c:pt idx="851">
                  <c:v>0.576569298247598</c:v>
                </c:pt>
                <c:pt idx="852">
                  <c:v>0.58248018787888</c:v>
                </c:pt>
                <c:pt idx="853">
                  <c:v>0.609267657801256</c:v>
                </c:pt>
                <c:pt idx="854">
                  <c:v>0.589822858385178</c:v>
                </c:pt>
                <c:pt idx="855">
                  <c:v>0.589977259117801</c:v>
                </c:pt>
                <c:pt idx="856">
                  <c:v>0.556396656329129</c:v>
                </c:pt>
                <c:pt idx="857">
                  <c:v>0.568305304089565</c:v>
                </c:pt>
                <c:pt idx="858">
                  <c:v>0.591751222637988</c:v>
                </c:pt>
                <c:pt idx="859">
                  <c:v>0.604586561120952</c:v>
                </c:pt>
                <c:pt idx="860">
                  <c:v>0.57591981043463</c:v>
                </c:pt>
                <c:pt idx="861">
                  <c:v>0.601134011614284</c:v>
                </c:pt>
                <c:pt idx="862">
                  <c:v>0.614829980856154</c:v>
                </c:pt>
                <c:pt idx="863">
                  <c:v>0.603650456526594</c:v>
                </c:pt>
                <c:pt idx="864">
                  <c:v>0.577672207509859</c:v>
                </c:pt>
                <c:pt idx="865">
                  <c:v>0.603772261987843</c:v>
                </c:pt>
                <c:pt idx="866">
                  <c:v>0.59296210658463</c:v>
                </c:pt>
                <c:pt idx="867">
                  <c:v>0.603940749670705</c:v>
                </c:pt>
                <c:pt idx="868">
                  <c:v>0.603849800878474</c:v>
                </c:pt>
                <c:pt idx="869">
                  <c:v>0.638535676673973</c:v>
                </c:pt>
                <c:pt idx="870">
                  <c:v>0.620165343654394</c:v>
                </c:pt>
                <c:pt idx="871">
                  <c:v>0.652041649705365</c:v>
                </c:pt>
                <c:pt idx="872">
                  <c:v>0.7475224225847</c:v>
                </c:pt>
                <c:pt idx="873">
                  <c:v>0.747247950218274</c:v>
                </c:pt>
                <c:pt idx="874">
                  <c:v>0.746297540189657</c:v>
                </c:pt>
                <c:pt idx="875">
                  <c:v>0.731996417836457</c:v>
                </c:pt>
                <c:pt idx="876">
                  <c:v>0.742013888306183</c:v>
                </c:pt>
                <c:pt idx="877">
                  <c:v>0.744805956198998</c:v>
                </c:pt>
                <c:pt idx="878">
                  <c:v>0.746810321926396</c:v>
                </c:pt>
                <c:pt idx="879">
                  <c:v>0.776370605539181</c:v>
                </c:pt>
                <c:pt idx="880">
                  <c:v>0.775717219001952</c:v>
                </c:pt>
                <c:pt idx="881">
                  <c:v>0.789287283876323</c:v>
                </c:pt>
                <c:pt idx="882">
                  <c:v>0.796160867896872</c:v>
                </c:pt>
                <c:pt idx="883">
                  <c:v>0.786042456037136</c:v>
                </c:pt>
                <c:pt idx="884">
                  <c:v>0.772226462687291</c:v>
                </c:pt>
                <c:pt idx="885">
                  <c:v>0.770099822814201</c:v>
                </c:pt>
                <c:pt idx="886">
                  <c:v>0.762030862642612</c:v>
                </c:pt>
                <c:pt idx="887">
                  <c:v>0.766260179068557</c:v>
                </c:pt>
                <c:pt idx="888">
                  <c:v>0.789116671338186</c:v>
                </c:pt>
                <c:pt idx="889">
                  <c:v>0.789675059528539</c:v>
                </c:pt>
                <c:pt idx="890">
                  <c:v>0.763200915399638</c:v>
                </c:pt>
                <c:pt idx="891">
                  <c:v>0.779241777630478</c:v>
                </c:pt>
                <c:pt idx="892">
                  <c:v>0.781817961764915</c:v>
                </c:pt>
                <c:pt idx="893">
                  <c:v>0.792237071487697</c:v>
                </c:pt>
                <c:pt idx="894">
                  <c:v>0.820080877759236</c:v>
                </c:pt>
                <c:pt idx="895">
                  <c:v>0.818766609660737</c:v>
                </c:pt>
                <c:pt idx="896">
                  <c:v>0.814776382707712</c:v>
                </c:pt>
                <c:pt idx="897">
                  <c:v>0.819478228126499</c:v>
                </c:pt>
                <c:pt idx="898">
                  <c:v>0.82253033259013</c:v>
                </c:pt>
                <c:pt idx="899">
                  <c:v>0.817570082730182</c:v>
                </c:pt>
                <c:pt idx="900">
                  <c:v>0.783916355651649</c:v>
                </c:pt>
                <c:pt idx="901">
                  <c:v>0.78541598667047</c:v>
                </c:pt>
                <c:pt idx="902">
                  <c:v>0.707701924772199</c:v>
                </c:pt>
                <c:pt idx="903">
                  <c:v>0.720192660610643</c:v>
                </c:pt>
                <c:pt idx="904">
                  <c:v>0.718780316352793</c:v>
                </c:pt>
                <c:pt idx="905">
                  <c:v>0.702538871503923</c:v>
                </c:pt>
                <c:pt idx="906">
                  <c:v>0.701141032351169</c:v>
                </c:pt>
                <c:pt idx="907">
                  <c:v>0.690644025579735</c:v>
                </c:pt>
                <c:pt idx="908">
                  <c:v>0.707914868418017</c:v>
                </c:pt>
                <c:pt idx="909">
                  <c:v>0.673732479918396</c:v>
                </c:pt>
                <c:pt idx="910">
                  <c:v>0.672133271661184</c:v>
                </c:pt>
                <c:pt idx="911">
                  <c:v>0.652810913341253</c:v>
                </c:pt>
                <c:pt idx="912">
                  <c:v>0.622703429729805</c:v>
                </c:pt>
                <c:pt idx="913">
                  <c:v>0.61032811314922</c:v>
                </c:pt>
                <c:pt idx="914">
                  <c:v>0.620140567938837</c:v>
                </c:pt>
                <c:pt idx="915">
                  <c:v>0.663609621224834</c:v>
                </c:pt>
                <c:pt idx="916">
                  <c:v>0.585688227671162</c:v>
                </c:pt>
                <c:pt idx="917">
                  <c:v>0.567961057827177</c:v>
                </c:pt>
                <c:pt idx="918">
                  <c:v>0.579335706960695</c:v>
                </c:pt>
                <c:pt idx="919">
                  <c:v>0.525990282531551</c:v>
                </c:pt>
                <c:pt idx="920">
                  <c:v>0.529610645093065</c:v>
                </c:pt>
                <c:pt idx="921">
                  <c:v>0.535084978209357</c:v>
                </c:pt>
                <c:pt idx="922">
                  <c:v>0.48948655186529</c:v>
                </c:pt>
                <c:pt idx="923">
                  <c:v>0.399324176313582</c:v>
                </c:pt>
                <c:pt idx="924">
                  <c:v>0.291553641182495</c:v>
                </c:pt>
                <c:pt idx="925">
                  <c:v>0.281156775377033</c:v>
                </c:pt>
                <c:pt idx="926">
                  <c:v>0.290218799948417</c:v>
                </c:pt>
                <c:pt idx="927">
                  <c:v>0.214261562361163</c:v>
                </c:pt>
                <c:pt idx="928">
                  <c:v>0.258838771052062</c:v>
                </c:pt>
                <c:pt idx="929">
                  <c:v>0.313132497821634</c:v>
                </c:pt>
                <c:pt idx="930">
                  <c:v>0.321196789671783</c:v>
                </c:pt>
                <c:pt idx="931">
                  <c:v>0.326583433255682</c:v>
                </c:pt>
                <c:pt idx="932">
                  <c:v>0.313800006698008</c:v>
                </c:pt>
                <c:pt idx="933">
                  <c:v>0.309410916720092</c:v>
                </c:pt>
                <c:pt idx="934">
                  <c:v>0.280688331461481</c:v>
                </c:pt>
                <c:pt idx="935">
                  <c:v>0.265298015232468</c:v>
                </c:pt>
                <c:pt idx="936">
                  <c:v>0.508242965241779</c:v>
                </c:pt>
                <c:pt idx="937">
                  <c:v>0.498250119176274</c:v>
                </c:pt>
                <c:pt idx="938">
                  <c:v>0.548533221356089</c:v>
                </c:pt>
                <c:pt idx="939">
                  <c:v>0.596674942477847</c:v>
                </c:pt>
                <c:pt idx="940">
                  <c:v>0.587252113198169</c:v>
                </c:pt>
                <c:pt idx="941">
                  <c:v>0.601815457119814</c:v>
                </c:pt>
                <c:pt idx="942">
                  <c:v>0.629247091239315</c:v>
                </c:pt>
                <c:pt idx="943">
                  <c:v>0.633440714955127</c:v>
                </c:pt>
                <c:pt idx="944">
                  <c:v>0.670082359877974</c:v>
                </c:pt>
                <c:pt idx="945">
                  <c:v>0.657091008750114</c:v>
                </c:pt>
                <c:pt idx="946">
                  <c:v>0.680884767724168</c:v>
                </c:pt>
                <c:pt idx="947">
                  <c:v>0.665998097554178</c:v>
                </c:pt>
                <c:pt idx="948">
                  <c:v>0.61357410050078</c:v>
                </c:pt>
                <c:pt idx="949">
                  <c:v>0.608872170039543</c:v>
                </c:pt>
                <c:pt idx="950">
                  <c:v>0.61824287652042</c:v>
                </c:pt>
                <c:pt idx="951">
                  <c:v>0.622050191851697</c:v>
                </c:pt>
                <c:pt idx="952">
                  <c:v>0.630208626765672</c:v>
                </c:pt>
                <c:pt idx="953">
                  <c:v>0.616442418302194</c:v>
                </c:pt>
                <c:pt idx="954">
                  <c:v>0.621971448770458</c:v>
                </c:pt>
                <c:pt idx="955">
                  <c:v>0.645736927314919</c:v>
                </c:pt>
                <c:pt idx="956">
                  <c:v>0.642311810017292</c:v>
                </c:pt>
                <c:pt idx="957">
                  <c:v>0.731554768147672</c:v>
                </c:pt>
                <c:pt idx="958">
                  <c:v>0.746856217918035</c:v>
                </c:pt>
                <c:pt idx="959">
                  <c:v>0.671659803355513</c:v>
                </c:pt>
                <c:pt idx="960">
                  <c:v>0.689008316502429</c:v>
                </c:pt>
                <c:pt idx="961">
                  <c:v>0.671898039900316</c:v>
                </c:pt>
                <c:pt idx="962">
                  <c:v>0.693405998885814</c:v>
                </c:pt>
                <c:pt idx="963">
                  <c:v>0.709118673749056</c:v>
                </c:pt>
                <c:pt idx="964">
                  <c:v>0.713154117753934</c:v>
                </c:pt>
                <c:pt idx="965">
                  <c:v>0.793734059174407</c:v>
                </c:pt>
                <c:pt idx="966">
                  <c:v>0.877110617320036</c:v>
                </c:pt>
                <c:pt idx="967">
                  <c:v>0.850017678657325</c:v>
                </c:pt>
                <c:pt idx="968">
                  <c:v>0.859132474735547</c:v>
                </c:pt>
                <c:pt idx="969">
                  <c:v>0.839855482122907</c:v>
                </c:pt>
                <c:pt idx="970">
                  <c:v>0.844697093560538</c:v>
                </c:pt>
                <c:pt idx="971">
                  <c:v>0.879088748921012</c:v>
                </c:pt>
                <c:pt idx="972">
                  <c:v>0.914683616815499</c:v>
                </c:pt>
                <c:pt idx="973">
                  <c:v>0.92226566454113</c:v>
                </c:pt>
                <c:pt idx="974">
                  <c:v>0.91191059863789</c:v>
                </c:pt>
                <c:pt idx="975">
                  <c:v>0.909357471424632</c:v>
                </c:pt>
                <c:pt idx="976">
                  <c:v>0.917600134441906</c:v>
                </c:pt>
                <c:pt idx="977">
                  <c:v>0.901583523056159</c:v>
                </c:pt>
                <c:pt idx="978">
                  <c:v>0.880795954437879</c:v>
                </c:pt>
                <c:pt idx="979">
                  <c:v>0.906309839309869</c:v>
                </c:pt>
                <c:pt idx="980">
                  <c:v>0.916677915662608</c:v>
                </c:pt>
                <c:pt idx="981">
                  <c:v>0.92099628562418</c:v>
                </c:pt>
                <c:pt idx="982">
                  <c:v>0.909820179599537</c:v>
                </c:pt>
                <c:pt idx="983">
                  <c:v>0.912522155660235</c:v>
                </c:pt>
                <c:pt idx="984">
                  <c:v>0.906124575310045</c:v>
                </c:pt>
                <c:pt idx="985">
                  <c:v>0.904978846362788</c:v>
                </c:pt>
                <c:pt idx="986">
                  <c:v>0.913157903214399</c:v>
                </c:pt>
                <c:pt idx="987">
                  <c:v>0.891624388244225</c:v>
                </c:pt>
                <c:pt idx="988">
                  <c:v>0.873622313206867</c:v>
                </c:pt>
                <c:pt idx="989">
                  <c:v>0.835759964326511</c:v>
                </c:pt>
                <c:pt idx="990">
                  <c:v>0.857296711523134</c:v>
                </c:pt>
                <c:pt idx="991">
                  <c:v>0.866698514303102</c:v>
                </c:pt>
                <c:pt idx="992">
                  <c:v>0.886643025454043</c:v>
                </c:pt>
                <c:pt idx="993">
                  <c:v>0.882762167690229</c:v>
                </c:pt>
                <c:pt idx="994">
                  <c:v>0.884883956639239</c:v>
                </c:pt>
                <c:pt idx="995">
                  <c:v>0.864576931502557</c:v>
                </c:pt>
                <c:pt idx="996">
                  <c:v>0.776231304056892</c:v>
                </c:pt>
                <c:pt idx="997">
                  <c:v>0.750453947707241</c:v>
                </c:pt>
                <c:pt idx="998">
                  <c:v>0.74883072317698</c:v>
                </c:pt>
                <c:pt idx="999">
                  <c:v>0.746067377789405</c:v>
                </c:pt>
                <c:pt idx="1000">
                  <c:v>0.809635430630804</c:v>
                </c:pt>
                <c:pt idx="1001">
                  <c:v>0.804623699490767</c:v>
                </c:pt>
                <c:pt idx="1002">
                  <c:v>0.759675803919158</c:v>
                </c:pt>
                <c:pt idx="1003">
                  <c:v>0.758427571374966</c:v>
                </c:pt>
                <c:pt idx="1004">
                  <c:v>0.760084427629157</c:v>
                </c:pt>
                <c:pt idx="1005">
                  <c:v>0.765720770709243</c:v>
                </c:pt>
                <c:pt idx="1006">
                  <c:v>0.773849715613754</c:v>
                </c:pt>
                <c:pt idx="1007">
                  <c:v>0.819648171832403</c:v>
                </c:pt>
                <c:pt idx="1008">
                  <c:v>0.821022782796075</c:v>
                </c:pt>
                <c:pt idx="1009">
                  <c:v>0.82204282302953</c:v>
                </c:pt>
                <c:pt idx="1010">
                  <c:v>0.822619432827012</c:v>
                </c:pt>
                <c:pt idx="1011">
                  <c:v>0.866044621596498</c:v>
                </c:pt>
                <c:pt idx="1012">
                  <c:v>0.866114496058731</c:v>
                </c:pt>
                <c:pt idx="1013">
                  <c:v>0.828781127724641</c:v>
                </c:pt>
                <c:pt idx="1014">
                  <c:v>0.820938555494975</c:v>
                </c:pt>
                <c:pt idx="1015">
                  <c:v>0.822526585672201</c:v>
                </c:pt>
                <c:pt idx="1016">
                  <c:v>0.831322542866536</c:v>
                </c:pt>
                <c:pt idx="1017">
                  <c:v>0.850531997682</c:v>
                </c:pt>
                <c:pt idx="1018">
                  <c:v>0.872501149765726</c:v>
                </c:pt>
                <c:pt idx="1019">
                  <c:v>0.864698180695547</c:v>
                </c:pt>
                <c:pt idx="1020">
                  <c:v>0.872130261978596</c:v>
                </c:pt>
                <c:pt idx="1021">
                  <c:v>0.897092095112636</c:v>
                </c:pt>
                <c:pt idx="1022">
                  <c:v>0.901401499631244</c:v>
                </c:pt>
                <c:pt idx="1023">
                  <c:v>0.919426070162872</c:v>
                </c:pt>
                <c:pt idx="1024">
                  <c:v>0.916578336725368</c:v>
                </c:pt>
                <c:pt idx="1025">
                  <c:v>0.915416285514792</c:v>
                </c:pt>
                <c:pt idx="1026">
                  <c:v>0.948537023369373</c:v>
                </c:pt>
                <c:pt idx="1027">
                  <c:v>0.947001880531798</c:v>
                </c:pt>
                <c:pt idx="1028">
                  <c:v>0.983062773909671</c:v>
                </c:pt>
                <c:pt idx="1029">
                  <c:v>1.010263458656605</c:v>
                </c:pt>
                <c:pt idx="1030">
                  <c:v>1.015326510904689</c:v>
                </c:pt>
                <c:pt idx="1031">
                  <c:v>1.009364412407789</c:v>
                </c:pt>
                <c:pt idx="1032">
                  <c:v>1.003500377078324</c:v>
                </c:pt>
                <c:pt idx="1033">
                  <c:v>0.987369329293236</c:v>
                </c:pt>
                <c:pt idx="1034">
                  <c:v>0.987588191378064</c:v>
                </c:pt>
                <c:pt idx="1035">
                  <c:v>0.984189110927291</c:v>
                </c:pt>
                <c:pt idx="1036">
                  <c:v>0.955801728660127</c:v>
                </c:pt>
                <c:pt idx="1037">
                  <c:v>0.951908227591589</c:v>
                </c:pt>
                <c:pt idx="1038">
                  <c:v>0.916434426693351</c:v>
                </c:pt>
                <c:pt idx="1039">
                  <c:v>0.917333174605884</c:v>
                </c:pt>
                <c:pt idx="1040">
                  <c:v>0.921093913909211</c:v>
                </c:pt>
                <c:pt idx="1041">
                  <c:v>0.940766825185071</c:v>
                </c:pt>
                <c:pt idx="1042">
                  <c:v>0.903861706695471</c:v>
                </c:pt>
                <c:pt idx="1043">
                  <c:v>0.914159978216446</c:v>
                </c:pt>
                <c:pt idx="1044">
                  <c:v>0.989600979359966</c:v>
                </c:pt>
                <c:pt idx="1045">
                  <c:v>1.000021422822239</c:v>
                </c:pt>
                <c:pt idx="1046">
                  <c:v>1.008765570553706</c:v>
                </c:pt>
                <c:pt idx="1047">
                  <c:v>0.999965258379971</c:v>
                </c:pt>
                <c:pt idx="1048">
                  <c:v>1.042572116471231</c:v>
                </c:pt>
                <c:pt idx="1049">
                  <c:v>1.043238075002662</c:v>
                </c:pt>
                <c:pt idx="1050">
                  <c:v>1.072951481673024</c:v>
                </c:pt>
                <c:pt idx="1051">
                  <c:v>1.078783414534106</c:v>
                </c:pt>
                <c:pt idx="1052">
                  <c:v>1.028837376702083</c:v>
                </c:pt>
                <c:pt idx="1053">
                  <c:v>1.031305575292308</c:v>
                </c:pt>
                <c:pt idx="1054">
                  <c:v>0.986381713045236</c:v>
                </c:pt>
                <c:pt idx="1055">
                  <c:v>0.981676745424012</c:v>
                </c:pt>
                <c:pt idx="1056">
                  <c:v>0.96485108664488</c:v>
                </c:pt>
                <c:pt idx="1057">
                  <c:v>0.988799201143855</c:v>
                </c:pt>
                <c:pt idx="1058">
                  <c:v>0.983464003000286</c:v>
                </c:pt>
                <c:pt idx="1059">
                  <c:v>1.038727253835499</c:v>
                </c:pt>
                <c:pt idx="1060">
                  <c:v>0.984344605667862</c:v>
                </c:pt>
                <c:pt idx="1061">
                  <c:v>0.948942581696522</c:v>
                </c:pt>
                <c:pt idx="1062">
                  <c:v>0.918250390449573</c:v>
                </c:pt>
                <c:pt idx="1063">
                  <c:v>0.915177836346625</c:v>
                </c:pt>
                <c:pt idx="1064">
                  <c:v>0.976122822469706</c:v>
                </c:pt>
                <c:pt idx="1065">
                  <c:v>0.982203806271455</c:v>
                </c:pt>
                <c:pt idx="1066">
                  <c:v>0.919546996752929</c:v>
                </c:pt>
                <c:pt idx="1067">
                  <c:v>1.011545868082357</c:v>
                </c:pt>
                <c:pt idx="1068">
                  <c:v>1.014190341820287</c:v>
                </c:pt>
                <c:pt idx="1069">
                  <c:v>0.972938662861673</c:v>
                </c:pt>
                <c:pt idx="1070">
                  <c:v>0.966532914475861</c:v>
                </c:pt>
                <c:pt idx="1071">
                  <c:v>0.974932960180568</c:v>
                </c:pt>
                <c:pt idx="1072">
                  <c:v>0.942595090994403</c:v>
                </c:pt>
                <c:pt idx="1073">
                  <c:v>0.944808285470546</c:v>
                </c:pt>
                <c:pt idx="1074">
                  <c:v>0.94218694297886</c:v>
                </c:pt>
                <c:pt idx="1075">
                  <c:v>0.942716639332859</c:v>
                </c:pt>
                <c:pt idx="1076">
                  <c:v>0.943491817556344</c:v>
                </c:pt>
                <c:pt idx="1077">
                  <c:v>0.856165620555225</c:v>
                </c:pt>
                <c:pt idx="1078">
                  <c:v>0.85488334257032</c:v>
                </c:pt>
                <c:pt idx="1079">
                  <c:v>0.855767729834116</c:v>
                </c:pt>
                <c:pt idx="1080">
                  <c:v>0.811793677536185</c:v>
                </c:pt>
                <c:pt idx="1081">
                  <c:v>0.801798852951617</c:v>
                </c:pt>
                <c:pt idx="1082">
                  <c:v>0.801569778281631</c:v>
                </c:pt>
                <c:pt idx="1083">
                  <c:v>0.797457670230624</c:v>
                </c:pt>
                <c:pt idx="1084">
                  <c:v>0.737510084604377</c:v>
                </c:pt>
                <c:pt idx="1085">
                  <c:v>0.731957901782352</c:v>
                </c:pt>
                <c:pt idx="1086">
                  <c:v>0.717982730673786</c:v>
                </c:pt>
                <c:pt idx="1087">
                  <c:v>0.720651009608806</c:v>
                </c:pt>
                <c:pt idx="1088">
                  <c:v>0.745994728537206</c:v>
                </c:pt>
                <c:pt idx="1089">
                  <c:v>0.741699302607831</c:v>
                </c:pt>
                <c:pt idx="1090">
                  <c:v>0.715664746528632</c:v>
                </c:pt>
                <c:pt idx="1091">
                  <c:v>0.673898794025199</c:v>
                </c:pt>
                <c:pt idx="1092">
                  <c:v>0.673370293907312</c:v>
                </c:pt>
                <c:pt idx="1093">
                  <c:v>0.564254153790343</c:v>
                </c:pt>
                <c:pt idx="1094">
                  <c:v>0.637047006490063</c:v>
                </c:pt>
                <c:pt idx="1095">
                  <c:v>0.473982857161297</c:v>
                </c:pt>
                <c:pt idx="1096">
                  <c:v>0.473473606916623</c:v>
                </c:pt>
                <c:pt idx="1097">
                  <c:v>0.593384699389742</c:v>
                </c:pt>
                <c:pt idx="1098">
                  <c:v>0.566169422909256</c:v>
                </c:pt>
                <c:pt idx="1099">
                  <c:v>0.571634842001084</c:v>
                </c:pt>
                <c:pt idx="1100">
                  <c:v>0.507850058940848</c:v>
                </c:pt>
                <c:pt idx="1101">
                  <c:v>0.509896661318871</c:v>
                </c:pt>
                <c:pt idx="1102">
                  <c:v>0.596480882083719</c:v>
                </c:pt>
                <c:pt idx="1103">
                  <c:v>0.66823865815657</c:v>
                </c:pt>
                <c:pt idx="1104">
                  <c:v>0.679943888388903</c:v>
                </c:pt>
                <c:pt idx="1105">
                  <c:v>0.682734876621788</c:v>
                </c:pt>
                <c:pt idx="1106">
                  <c:v>0.65848652521472</c:v>
                </c:pt>
                <c:pt idx="1107">
                  <c:v>0.63906586838825</c:v>
                </c:pt>
                <c:pt idx="1108">
                  <c:v>0.664115049146347</c:v>
                </c:pt>
                <c:pt idx="1109">
                  <c:v>0.664677717352324</c:v>
                </c:pt>
                <c:pt idx="1110">
                  <c:v>0.641624401513219</c:v>
                </c:pt>
                <c:pt idx="1111">
                  <c:v>0.680360145181006</c:v>
                </c:pt>
                <c:pt idx="1112">
                  <c:v>0.64763829514114</c:v>
                </c:pt>
                <c:pt idx="1113">
                  <c:v>0.665533008616998</c:v>
                </c:pt>
                <c:pt idx="1114">
                  <c:v>0.716365208442923</c:v>
                </c:pt>
                <c:pt idx="1115">
                  <c:v>0.726093392123346</c:v>
                </c:pt>
                <c:pt idx="1116">
                  <c:v>0.73386343592466</c:v>
                </c:pt>
                <c:pt idx="1117">
                  <c:v>0.780606451509163</c:v>
                </c:pt>
                <c:pt idx="1118">
                  <c:v>0.783448566994775</c:v>
                </c:pt>
                <c:pt idx="1119">
                  <c:v>0.780118347432793</c:v>
                </c:pt>
                <c:pt idx="1120">
                  <c:v>0.777152357841652</c:v>
                </c:pt>
                <c:pt idx="1121">
                  <c:v>0.784266319873596</c:v>
                </c:pt>
                <c:pt idx="1122">
                  <c:v>0.77928119613436</c:v>
                </c:pt>
                <c:pt idx="1123">
                  <c:v>0.756347982399468</c:v>
                </c:pt>
                <c:pt idx="1124">
                  <c:v>0.862352932202338</c:v>
                </c:pt>
                <c:pt idx="1125">
                  <c:v>0.843157406082639</c:v>
                </c:pt>
                <c:pt idx="1126">
                  <c:v>0.892406901987031</c:v>
                </c:pt>
                <c:pt idx="1127">
                  <c:v>0.904022514808108</c:v>
                </c:pt>
                <c:pt idx="1128">
                  <c:v>0.88431627895522</c:v>
                </c:pt>
                <c:pt idx="1129">
                  <c:v>0.889696154058331</c:v>
                </c:pt>
                <c:pt idx="1130">
                  <c:v>0.887534352976921</c:v>
                </c:pt>
                <c:pt idx="1131">
                  <c:v>0.88929325468423</c:v>
                </c:pt>
                <c:pt idx="1132">
                  <c:v>0.883410383602649</c:v>
                </c:pt>
                <c:pt idx="1133">
                  <c:v>0.859630788776716</c:v>
                </c:pt>
                <c:pt idx="1134">
                  <c:v>0.817432197168671</c:v>
                </c:pt>
                <c:pt idx="1135">
                  <c:v>0.803723511608105</c:v>
                </c:pt>
                <c:pt idx="1136">
                  <c:v>0.795292418168904</c:v>
                </c:pt>
                <c:pt idx="1137">
                  <c:v>0.846117065693333</c:v>
                </c:pt>
                <c:pt idx="1138">
                  <c:v>0.900408000882262</c:v>
                </c:pt>
                <c:pt idx="1139">
                  <c:v>0.89184138957804</c:v>
                </c:pt>
                <c:pt idx="1140">
                  <c:v>0.883500334957168</c:v>
                </c:pt>
                <c:pt idx="1141">
                  <c:v>0.912824386404737</c:v>
                </c:pt>
                <c:pt idx="1142">
                  <c:v>0.840505147466669</c:v>
                </c:pt>
                <c:pt idx="1143">
                  <c:v>0.88131593861851</c:v>
                </c:pt>
                <c:pt idx="1144">
                  <c:v>0.885146282983424</c:v>
                </c:pt>
                <c:pt idx="1145">
                  <c:v>0.862231168078536</c:v>
                </c:pt>
                <c:pt idx="1146">
                  <c:v>0.860742264326338</c:v>
                </c:pt>
                <c:pt idx="1147">
                  <c:v>0.853461301086299</c:v>
                </c:pt>
                <c:pt idx="1148">
                  <c:v>0.810663852431663</c:v>
                </c:pt>
                <c:pt idx="1149">
                  <c:v>0.802775777223797</c:v>
                </c:pt>
                <c:pt idx="1150">
                  <c:v>0.782812631142147</c:v>
                </c:pt>
                <c:pt idx="1151">
                  <c:v>0.798776389393499</c:v>
                </c:pt>
                <c:pt idx="1152">
                  <c:v>0.806859252989451</c:v>
                </c:pt>
                <c:pt idx="1153">
                  <c:v>0.801842095059498</c:v>
                </c:pt>
                <c:pt idx="1154">
                  <c:v>0.810251611089346</c:v>
                </c:pt>
                <c:pt idx="1155">
                  <c:v>0.814900579287629</c:v>
                </c:pt>
                <c:pt idx="1156">
                  <c:v>0.821553889019589</c:v>
                </c:pt>
                <c:pt idx="1157">
                  <c:v>0.81132287959837</c:v>
                </c:pt>
                <c:pt idx="1158">
                  <c:v>0.808065548421119</c:v>
                </c:pt>
                <c:pt idx="1159">
                  <c:v>0.805329002900304</c:v>
                </c:pt>
                <c:pt idx="1160">
                  <c:v>0.797388686298292</c:v>
                </c:pt>
                <c:pt idx="1161">
                  <c:v>0.773980013613081</c:v>
                </c:pt>
                <c:pt idx="1162">
                  <c:v>0.769663786963961</c:v>
                </c:pt>
                <c:pt idx="1163">
                  <c:v>0.776945707647029</c:v>
                </c:pt>
                <c:pt idx="1164">
                  <c:v>0.787525977285374</c:v>
                </c:pt>
                <c:pt idx="1165">
                  <c:v>0.766600597960036</c:v>
                </c:pt>
                <c:pt idx="1166">
                  <c:v>0.712019705912602</c:v>
                </c:pt>
                <c:pt idx="1167">
                  <c:v>0.727617041045477</c:v>
                </c:pt>
                <c:pt idx="1168">
                  <c:v>0.73897540065238</c:v>
                </c:pt>
                <c:pt idx="1169">
                  <c:v>0.74220277518785</c:v>
                </c:pt>
                <c:pt idx="1170">
                  <c:v>0.759788109818428</c:v>
                </c:pt>
                <c:pt idx="1171">
                  <c:v>0.771551716074151</c:v>
                </c:pt>
                <c:pt idx="1172">
                  <c:v>0.715505983036476</c:v>
                </c:pt>
                <c:pt idx="1173">
                  <c:v>0.761182131764347</c:v>
                </c:pt>
                <c:pt idx="1174">
                  <c:v>0.528554068449702</c:v>
                </c:pt>
                <c:pt idx="1175">
                  <c:v>0.434184782429689</c:v>
                </c:pt>
                <c:pt idx="1176">
                  <c:v>0.473275048127598</c:v>
                </c:pt>
                <c:pt idx="1177">
                  <c:v>0.477391930773406</c:v>
                </c:pt>
                <c:pt idx="1178">
                  <c:v>0.550396047265715</c:v>
                </c:pt>
                <c:pt idx="1179">
                  <c:v>0.679803596636961</c:v>
                </c:pt>
                <c:pt idx="1180">
                  <c:v>0.711545143929937</c:v>
                </c:pt>
                <c:pt idx="1181">
                  <c:v>0.765806495507458</c:v>
                </c:pt>
                <c:pt idx="1182">
                  <c:v>0.76282082087396</c:v>
                </c:pt>
                <c:pt idx="1183">
                  <c:v>0.770235300154743</c:v>
                </c:pt>
                <c:pt idx="1184">
                  <c:v>0.785485518997633</c:v>
                </c:pt>
                <c:pt idx="1185">
                  <c:v>0.772330693617832</c:v>
                </c:pt>
                <c:pt idx="1186">
                  <c:v>0.77136124857745</c:v>
                </c:pt>
                <c:pt idx="1187">
                  <c:v>0.764893794416262</c:v>
                </c:pt>
                <c:pt idx="1188">
                  <c:v>0.755848634777808</c:v>
                </c:pt>
                <c:pt idx="1189">
                  <c:v>0.749131216801659</c:v>
                </c:pt>
                <c:pt idx="1190">
                  <c:v>0.744093181908921</c:v>
                </c:pt>
                <c:pt idx="1191">
                  <c:v>0.746788309313691</c:v>
                </c:pt>
                <c:pt idx="1192">
                  <c:v>0.81098970513062</c:v>
                </c:pt>
                <c:pt idx="1193">
                  <c:v>0.819863250929422</c:v>
                </c:pt>
                <c:pt idx="1194">
                  <c:v>0.836384387151367</c:v>
                </c:pt>
                <c:pt idx="1195">
                  <c:v>0.824426527759682</c:v>
                </c:pt>
                <c:pt idx="1196">
                  <c:v>0.85201553327225</c:v>
                </c:pt>
                <c:pt idx="1197">
                  <c:v>1.010703277811422</c:v>
                </c:pt>
                <c:pt idx="1198">
                  <c:v>0.965143522999077</c:v>
                </c:pt>
                <c:pt idx="1199">
                  <c:v>0.966299050207636</c:v>
                </c:pt>
                <c:pt idx="1200">
                  <c:v>0.9503927235331</c:v>
                </c:pt>
                <c:pt idx="1201">
                  <c:v>0.949595034901897</c:v>
                </c:pt>
                <c:pt idx="1202">
                  <c:v>0.965538119764238</c:v>
                </c:pt>
                <c:pt idx="1203">
                  <c:v>0.968718295255585</c:v>
                </c:pt>
                <c:pt idx="1204">
                  <c:v>0.976799289844562</c:v>
                </c:pt>
                <c:pt idx="1205">
                  <c:v>0.97372916858154</c:v>
                </c:pt>
                <c:pt idx="1206">
                  <c:v>1.000108716212668</c:v>
                </c:pt>
                <c:pt idx="1207">
                  <c:v>1.08763059380642</c:v>
                </c:pt>
                <c:pt idx="1208">
                  <c:v>1.065561579538412</c:v>
                </c:pt>
                <c:pt idx="1209">
                  <c:v>1.032960785628284</c:v>
                </c:pt>
                <c:pt idx="1210">
                  <c:v>1.068960351377452</c:v>
                </c:pt>
                <c:pt idx="1211">
                  <c:v>1.063166935352492</c:v>
                </c:pt>
                <c:pt idx="1212">
                  <c:v>1.056800559329009</c:v>
                </c:pt>
                <c:pt idx="1213">
                  <c:v>0.799458210469942</c:v>
                </c:pt>
                <c:pt idx="1214">
                  <c:v>0.798868494717157</c:v>
                </c:pt>
                <c:pt idx="1215">
                  <c:v>0.780712641681282</c:v>
                </c:pt>
                <c:pt idx="1216">
                  <c:v>0.81372729301278</c:v>
                </c:pt>
                <c:pt idx="1217">
                  <c:v>0.404672206978366</c:v>
                </c:pt>
                <c:pt idx="1218">
                  <c:v>0.376271128401073</c:v>
                </c:pt>
                <c:pt idx="1219">
                  <c:v>0.460091005219714</c:v>
                </c:pt>
                <c:pt idx="1220">
                  <c:v>0.458955850211414</c:v>
                </c:pt>
                <c:pt idx="1221">
                  <c:v>0.490287298428146</c:v>
                </c:pt>
                <c:pt idx="1222">
                  <c:v>0.48008216319742</c:v>
                </c:pt>
                <c:pt idx="1223">
                  <c:v>0.515008445902465</c:v>
                </c:pt>
                <c:pt idx="1224">
                  <c:v>0.53003624198797</c:v>
                </c:pt>
                <c:pt idx="1225">
                  <c:v>0.55581426702352</c:v>
                </c:pt>
                <c:pt idx="1226">
                  <c:v>0.605466671681034</c:v>
                </c:pt>
                <c:pt idx="1227">
                  <c:v>0.617248907560224</c:v>
                </c:pt>
                <c:pt idx="1228">
                  <c:v>0.590109904055005</c:v>
                </c:pt>
                <c:pt idx="1229">
                  <c:v>0.604201358242419</c:v>
                </c:pt>
                <c:pt idx="1230">
                  <c:v>0.610768420975775</c:v>
                </c:pt>
                <c:pt idx="1231">
                  <c:v>0.605907477642284</c:v>
                </c:pt>
                <c:pt idx="1232">
                  <c:v>0.608559977138128</c:v>
                </c:pt>
                <c:pt idx="1233">
                  <c:v>0.599876519162762</c:v>
                </c:pt>
                <c:pt idx="1234">
                  <c:v>0.600015670894208</c:v>
                </c:pt>
                <c:pt idx="1235">
                  <c:v>0.585987350692622</c:v>
                </c:pt>
                <c:pt idx="1236">
                  <c:v>0.548769851956097</c:v>
                </c:pt>
                <c:pt idx="1237">
                  <c:v>0.612131908271829</c:v>
                </c:pt>
                <c:pt idx="1238">
                  <c:v>0.599623623022172</c:v>
                </c:pt>
                <c:pt idx="1239">
                  <c:v>0.60460392519618</c:v>
                </c:pt>
                <c:pt idx="1240">
                  <c:v>0.61386943158269</c:v>
                </c:pt>
                <c:pt idx="1241">
                  <c:v>0.579662096807429</c:v>
                </c:pt>
                <c:pt idx="1242">
                  <c:v>0.575798991173411</c:v>
                </c:pt>
                <c:pt idx="1243">
                  <c:v>0.585853598920463</c:v>
                </c:pt>
                <c:pt idx="1244">
                  <c:v>0.633333161593814</c:v>
                </c:pt>
                <c:pt idx="1245">
                  <c:v>0.594769043578672</c:v>
                </c:pt>
                <c:pt idx="1246">
                  <c:v>0.539000713838704</c:v>
                </c:pt>
                <c:pt idx="1247">
                  <c:v>0.493226915418936</c:v>
                </c:pt>
                <c:pt idx="1248">
                  <c:v>1.054243995015971</c:v>
                </c:pt>
                <c:pt idx="1249">
                  <c:v>1.127003934172659</c:v>
                </c:pt>
                <c:pt idx="1250">
                  <c:v>1.051829256778393</c:v>
                </c:pt>
                <c:pt idx="1251">
                  <c:v>1.032037390192556</c:v>
                </c:pt>
                <c:pt idx="1252">
                  <c:v>1.027791313939797</c:v>
                </c:pt>
                <c:pt idx="1253">
                  <c:v>1.000395492735846</c:v>
                </c:pt>
                <c:pt idx="1254">
                  <c:v>0.964782719968154</c:v>
                </c:pt>
                <c:pt idx="1255">
                  <c:v>0.937288554623271</c:v>
                </c:pt>
                <c:pt idx="1256">
                  <c:v>0.91617200478799</c:v>
                </c:pt>
                <c:pt idx="1257">
                  <c:v>0.882316261481902</c:v>
                </c:pt>
                <c:pt idx="1258">
                  <c:v>0.884297224011745</c:v>
                </c:pt>
                <c:pt idx="1259">
                  <c:v>0.900580717687735</c:v>
                </c:pt>
                <c:pt idx="1260">
                  <c:v>0.894939087253062</c:v>
                </c:pt>
                <c:pt idx="1261">
                  <c:v>0.866345566711641</c:v>
                </c:pt>
                <c:pt idx="1262">
                  <c:v>0.855388707149187</c:v>
                </c:pt>
                <c:pt idx="1263">
                  <c:v>0.848884462149901</c:v>
                </c:pt>
                <c:pt idx="1264">
                  <c:v>0.821928136341752</c:v>
                </c:pt>
                <c:pt idx="1265">
                  <c:v>0.836848305818345</c:v>
                </c:pt>
                <c:pt idx="1266">
                  <c:v>0.866025256604596</c:v>
                </c:pt>
                <c:pt idx="1267">
                  <c:v>0.878620589755521</c:v>
                </c:pt>
                <c:pt idx="1268">
                  <c:v>0.835537695199236</c:v>
                </c:pt>
                <c:pt idx="1269">
                  <c:v>0.842377712690839</c:v>
                </c:pt>
                <c:pt idx="1270">
                  <c:v>0.842904418614215</c:v>
                </c:pt>
                <c:pt idx="1271">
                  <c:v>0.839766856703929</c:v>
                </c:pt>
                <c:pt idx="1272">
                  <c:v>0.781306388648114</c:v>
                </c:pt>
                <c:pt idx="1273">
                  <c:v>0.781670750422427</c:v>
                </c:pt>
                <c:pt idx="1274">
                  <c:v>0.741657230556432</c:v>
                </c:pt>
                <c:pt idx="1275">
                  <c:v>0.761440912966673</c:v>
                </c:pt>
                <c:pt idx="1276">
                  <c:v>0.757251906744627</c:v>
                </c:pt>
                <c:pt idx="1277">
                  <c:v>0.791487958731026</c:v>
                </c:pt>
                <c:pt idx="1278">
                  <c:v>0.789695649644016</c:v>
                </c:pt>
                <c:pt idx="1279">
                  <c:v>0.79904936222034</c:v>
                </c:pt>
                <c:pt idx="1280">
                  <c:v>0.779711085068284</c:v>
                </c:pt>
                <c:pt idx="1281">
                  <c:v>0.777241196754009</c:v>
                </c:pt>
                <c:pt idx="1282">
                  <c:v>0.740688083404846</c:v>
                </c:pt>
                <c:pt idx="1283">
                  <c:v>0.710469741519131</c:v>
                </c:pt>
                <c:pt idx="1284">
                  <c:v>0.735191036614255</c:v>
                </c:pt>
                <c:pt idx="1285">
                  <c:v>0.708999167799375</c:v>
                </c:pt>
                <c:pt idx="1286">
                  <c:v>0.68559583335112</c:v>
                </c:pt>
                <c:pt idx="1287">
                  <c:v>0.678935504384817</c:v>
                </c:pt>
                <c:pt idx="1288">
                  <c:v>0.678460468010421</c:v>
                </c:pt>
                <c:pt idx="1289">
                  <c:v>0.641382307981549</c:v>
                </c:pt>
                <c:pt idx="1290">
                  <c:v>0.613409981278113</c:v>
                </c:pt>
                <c:pt idx="1291">
                  <c:v>0.449858510661718</c:v>
                </c:pt>
                <c:pt idx="1292">
                  <c:v>0.606987876699859</c:v>
                </c:pt>
                <c:pt idx="1293">
                  <c:v>0.62925369730879</c:v>
                </c:pt>
                <c:pt idx="1294">
                  <c:v>0.587524578821554</c:v>
                </c:pt>
                <c:pt idx="1295">
                  <c:v>0.603984652717616</c:v>
                </c:pt>
                <c:pt idx="1296">
                  <c:v>0.55353774323011</c:v>
                </c:pt>
                <c:pt idx="1297">
                  <c:v>0.379471739642628</c:v>
                </c:pt>
                <c:pt idx="1298">
                  <c:v>0.397399108902149</c:v>
                </c:pt>
                <c:pt idx="1299">
                  <c:v>0.439565594886001</c:v>
                </c:pt>
                <c:pt idx="1300">
                  <c:v>0.438242306828338</c:v>
                </c:pt>
                <c:pt idx="1301">
                  <c:v>0.390030417089869</c:v>
                </c:pt>
                <c:pt idx="1302">
                  <c:v>0.398557078572122</c:v>
                </c:pt>
                <c:pt idx="1303">
                  <c:v>0.531117486409779</c:v>
                </c:pt>
                <c:pt idx="1304">
                  <c:v>0.511813940652981</c:v>
                </c:pt>
                <c:pt idx="1305">
                  <c:v>0.569525086934415</c:v>
                </c:pt>
                <c:pt idx="1306">
                  <c:v>0.591877846954167</c:v>
                </c:pt>
                <c:pt idx="1307">
                  <c:v>0.573425990607888</c:v>
                </c:pt>
                <c:pt idx="1308">
                  <c:v>0.568156242483182</c:v>
                </c:pt>
                <c:pt idx="1309">
                  <c:v>0.564162692916017</c:v>
                </c:pt>
                <c:pt idx="1310">
                  <c:v>0.46236666726744</c:v>
                </c:pt>
                <c:pt idx="1311">
                  <c:v>0.564236049525288</c:v>
                </c:pt>
                <c:pt idx="1312">
                  <c:v>0.489056435204362</c:v>
                </c:pt>
                <c:pt idx="1313">
                  <c:v>0.507184379172253</c:v>
                </c:pt>
                <c:pt idx="1314">
                  <c:v>0.539228666152051</c:v>
                </c:pt>
                <c:pt idx="1315">
                  <c:v>0.590823776371942</c:v>
                </c:pt>
                <c:pt idx="1316">
                  <c:v>0.625205576728786</c:v>
                </c:pt>
                <c:pt idx="1317">
                  <c:v>0.671076126082245</c:v>
                </c:pt>
                <c:pt idx="1318">
                  <c:v>0.66240469644767</c:v>
                </c:pt>
                <c:pt idx="1319">
                  <c:v>0.675156695975901</c:v>
                </c:pt>
                <c:pt idx="1320">
                  <c:v>0.733058687306253</c:v>
                </c:pt>
                <c:pt idx="1321">
                  <c:v>0.708970547025591</c:v>
                </c:pt>
                <c:pt idx="1322">
                  <c:v>0.741669318119357</c:v>
                </c:pt>
                <c:pt idx="1323">
                  <c:v>0.657350289445986</c:v>
                </c:pt>
                <c:pt idx="1324">
                  <c:v>0.714499355888306</c:v>
                </c:pt>
                <c:pt idx="1325">
                  <c:v>0.700792716659683</c:v>
                </c:pt>
                <c:pt idx="1326">
                  <c:v>0.71336551003033</c:v>
                </c:pt>
                <c:pt idx="1327">
                  <c:v>0.722222062674475</c:v>
                </c:pt>
                <c:pt idx="1328">
                  <c:v>0.73708639270834</c:v>
                </c:pt>
                <c:pt idx="1329">
                  <c:v>0.779720730291475</c:v>
                </c:pt>
                <c:pt idx="1330">
                  <c:v>0.835552512476369</c:v>
                </c:pt>
                <c:pt idx="1331">
                  <c:v>0.838534990893273</c:v>
                </c:pt>
                <c:pt idx="1332">
                  <c:v>0.845396793622017</c:v>
                </c:pt>
                <c:pt idx="1333">
                  <c:v>0.827726542958359</c:v>
                </c:pt>
                <c:pt idx="1334">
                  <c:v>0.846100313899676</c:v>
                </c:pt>
                <c:pt idx="1335">
                  <c:v>0.900078249973486</c:v>
                </c:pt>
                <c:pt idx="1336">
                  <c:v>0.955417221510127</c:v>
                </c:pt>
                <c:pt idx="1337">
                  <c:v>0.965568967140036</c:v>
                </c:pt>
                <c:pt idx="1338">
                  <c:v>0.998314194288908</c:v>
                </c:pt>
                <c:pt idx="1339">
                  <c:v>1.008923101459695</c:v>
                </c:pt>
                <c:pt idx="1340">
                  <c:v>1.009763766108569</c:v>
                </c:pt>
                <c:pt idx="1341">
                  <c:v>1.037303061380391</c:v>
                </c:pt>
                <c:pt idx="1342">
                  <c:v>1.010422400278404</c:v>
                </c:pt>
                <c:pt idx="1343">
                  <c:v>0.849261234852863</c:v>
                </c:pt>
                <c:pt idx="1344">
                  <c:v>0.826999934107338</c:v>
                </c:pt>
                <c:pt idx="1345">
                  <c:v>0.82624579342738</c:v>
                </c:pt>
                <c:pt idx="1346">
                  <c:v>0.825590933748818</c:v>
                </c:pt>
                <c:pt idx="1347">
                  <c:v>0.766203175044275</c:v>
                </c:pt>
                <c:pt idx="1348">
                  <c:v>0.756327674237172</c:v>
                </c:pt>
                <c:pt idx="1349">
                  <c:v>0.763177658222048</c:v>
                </c:pt>
                <c:pt idx="1350">
                  <c:v>0.756195326820311</c:v>
                </c:pt>
                <c:pt idx="1351">
                  <c:v>0.809124367598484</c:v>
                </c:pt>
                <c:pt idx="1352">
                  <c:v>0.832253141799357</c:v>
                </c:pt>
                <c:pt idx="1353">
                  <c:v>0.799822789010118</c:v>
                </c:pt>
                <c:pt idx="1354">
                  <c:v>0.799522286160278</c:v>
                </c:pt>
                <c:pt idx="1355">
                  <c:v>0.76363895963233</c:v>
                </c:pt>
                <c:pt idx="1356">
                  <c:v>0.82866598113796</c:v>
                </c:pt>
                <c:pt idx="1357">
                  <c:v>0.851992949651338</c:v>
                </c:pt>
                <c:pt idx="1358">
                  <c:v>0.703376228417231</c:v>
                </c:pt>
                <c:pt idx="1359">
                  <c:v>0.650449822526732</c:v>
                </c:pt>
                <c:pt idx="1360">
                  <c:v>0.606100414026687</c:v>
                </c:pt>
                <c:pt idx="1361">
                  <c:v>0.579973572761191</c:v>
                </c:pt>
                <c:pt idx="1362">
                  <c:v>0.566255594861625</c:v>
                </c:pt>
                <c:pt idx="1363">
                  <c:v>0.543174066080207</c:v>
                </c:pt>
                <c:pt idx="1364">
                  <c:v>0.550046872444802</c:v>
                </c:pt>
                <c:pt idx="1365">
                  <c:v>0.521597722769922</c:v>
                </c:pt>
                <c:pt idx="1366">
                  <c:v>0.466148654733903</c:v>
                </c:pt>
                <c:pt idx="1367">
                  <c:v>0.336449329866695</c:v>
                </c:pt>
                <c:pt idx="1368">
                  <c:v>0.321403183062728</c:v>
                </c:pt>
                <c:pt idx="1369">
                  <c:v>0.0588751568362578</c:v>
                </c:pt>
                <c:pt idx="1370">
                  <c:v>0.0636449042064455</c:v>
                </c:pt>
                <c:pt idx="1371">
                  <c:v>0.0639596623693098</c:v>
                </c:pt>
                <c:pt idx="1372">
                  <c:v>-0.0266423983990834</c:v>
                </c:pt>
                <c:pt idx="1373">
                  <c:v>-0.218229165518281</c:v>
                </c:pt>
                <c:pt idx="1374">
                  <c:v>0.248299676757946</c:v>
                </c:pt>
                <c:pt idx="1375">
                  <c:v>0.341299939961092</c:v>
                </c:pt>
                <c:pt idx="1376">
                  <c:v>0.340578087506874</c:v>
                </c:pt>
                <c:pt idx="1377">
                  <c:v>0.261281423543965</c:v>
                </c:pt>
                <c:pt idx="1378">
                  <c:v>0.361578094907797</c:v>
                </c:pt>
                <c:pt idx="1379">
                  <c:v>0.334653908523649</c:v>
                </c:pt>
                <c:pt idx="1380">
                  <c:v>0.363909612246823</c:v>
                </c:pt>
                <c:pt idx="1381">
                  <c:v>0.434823958194911</c:v>
                </c:pt>
                <c:pt idx="1382">
                  <c:v>0.334684036773928</c:v>
                </c:pt>
                <c:pt idx="1383">
                  <c:v>0.296232128551135</c:v>
                </c:pt>
                <c:pt idx="1384">
                  <c:v>0.443753553119821</c:v>
                </c:pt>
                <c:pt idx="1385">
                  <c:v>0.479721649632197</c:v>
                </c:pt>
                <c:pt idx="1386">
                  <c:v>0.581034431494974</c:v>
                </c:pt>
                <c:pt idx="1387">
                  <c:v>0.538366004073558</c:v>
                </c:pt>
                <c:pt idx="1388">
                  <c:v>0.498821263187131</c:v>
                </c:pt>
                <c:pt idx="1389">
                  <c:v>0.689051204790154</c:v>
                </c:pt>
                <c:pt idx="1390">
                  <c:v>0.814297805534807</c:v>
                </c:pt>
                <c:pt idx="1391">
                  <c:v>0.852384121346826</c:v>
                </c:pt>
                <c:pt idx="1392">
                  <c:v>0.868108548487475</c:v>
                </c:pt>
                <c:pt idx="1393">
                  <c:v>0.886968419638109</c:v>
                </c:pt>
                <c:pt idx="1394">
                  <c:v>0.945228046205695</c:v>
                </c:pt>
                <c:pt idx="1395">
                  <c:v>0.961784170765605</c:v>
                </c:pt>
                <c:pt idx="1396">
                  <c:v>1.004703365798016</c:v>
                </c:pt>
                <c:pt idx="1397">
                  <c:v>1.025547720346686</c:v>
                </c:pt>
                <c:pt idx="1398">
                  <c:v>1.119096296824617</c:v>
                </c:pt>
                <c:pt idx="1399">
                  <c:v>1.247602923810956</c:v>
                </c:pt>
                <c:pt idx="1400">
                  <c:v>1.353468400369859</c:v>
                </c:pt>
                <c:pt idx="1401">
                  <c:v>1.320507539798057</c:v>
                </c:pt>
                <c:pt idx="1402">
                  <c:v>1.31816147808165</c:v>
                </c:pt>
                <c:pt idx="1403">
                  <c:v>1.257345672565497</c:v>
                </c:pt>
                <c:pt idx="1404">
                  <c:v>1.272516825332823</c:v>
                </c:pt>
                <c:pt idx="1405">
                  <c:v>1.233057769676568</c:v>
                </c:pt>
                <c:pt idx="1406">
                  <c:v>1.173717270406755</c:v>
                </c:pt>
                <c:pt idx="1407">
                  <c:v>1.148951860535585</c:v>
                </c:pt>
                <c:pt idx="1408">
                  <c:v>1.19149944966946</c:v>
                </c:pt>
                <c:pt idx="1409">
                  <c:v>1.123697824435454</c:v>
                </c:pt>
                <c:pt idx="1410">
                  <c:v>1.040278109556743</c:v>
                </c:pt>
                <c:pt idx="1411">
                  <c:v>1.056244786710214</c:v>
                </c:pt>
                <c:pt idx="1412">
                  <c:v>1.011519756902892</c:v>
                </c:pt>
                <c:pt idx="1413">
                  <c:v>0.945469877427431</c:v>
                </c:pt>
                <c:pt idx="1414">
                  <c:v>0.905607836332484</c:v>
                </c:pt>
                <c:pt idx="1415">
                  <c:v>0.816624126463792</c:v>
                </c:pt>
                <c:pt idx="1416">
                  <c:v>0.826694552233161</c:v>
                </c:pt>
                <c:pt idx="1417">
                  <c:v>0.775997596213875</c:v>
                </c:pt>
                <c:pt idx="1418">
                  <c:v>0.769014336766988</c:v>
                </c:pt>
                <c:pt idx="1419">
                  <c:v>0.770805914716719</c:v>
                </c:pt>
                <c:pt idx="1420">
                  <c:v>0.775843901083612</c:v>
                </c:pt>
                <c:pt idx="1421">
                  <c:v>0.769361427667762</c:v>
                </c:pt>
                <c:pt idx="1422">
                  <c:v>0.780496206870747</c:v>
                </c:pt>
                <c:pt idx="1423">
                  <c:v>0.780626235591924</c:v>
                </c:pt>
                <c:pt idx="1424">
                  <c:v>0.791604045443184</c:v>
                </c:pt>
                <c:pt idx="1425">
                  <c:v>0.799258783975077</c:v>
                </c:pt>
                <c:pt idx="1426">
                  <c:v>0.785711394089272</c:v>
                </c:pt>
                <c:pt idx="1427">
                  <c:v>0.77509238530559</c:v>
                </c:pt>
                <c:pt idx="1428">
                  <c:v>0.780303542339264</c:v>
                </c:pt>
                <c:pt idx="1429">
                  <c:v>0.747058664390271</c:v>
                </c:pt>
                <c:pt idx="1430">
                  <c:v>0.745204675371395</c:v>
                </c:pt>
                <c:pt idx="1431">
                  <c:v>0.745069002223431</c:v>
                </c:pt>
                <c:pt idx="1432">
                  <c:v>0.746547741682762</c:v>
                </c:pt>
                <c:pt idx="1433">
                  <c:v>0.715595089460193</c:v>
                </c:pt>
                <c:pt idx="1434">
                  <c:v>0.705280343493933</c:v>
                </c:pt>
                <c:pt idx="1435">
                  <c:v>0.688887853962127</c:v>
                </c:pt>
                <c:pt idx="1436">
                  <c:v>0.701878734622027</c:v>
                </c:pt>
                <c:pt idx="1437">
                  <c:v>0.71985413901201</c:v>
                </c:pt>
                <c:pt idx="1438">
                  <c:v>0.729622553767047</c:v>
                </c:pt>
                <c:pt idx="1439">
                  <c:v>0.72909796556195</c:v>
                </c:pt>
                <c:pt idx="1440">
                  <c:v>0.768881267939333</c:v>
                </c:pt>
                <c:pt idx="1441">
                  <c:v>0.743410932698764</c:v>
                </c:pt>
                <c:pt idx="1442">
                  <c:v>0.723940137849612</c:v>
                </c:pt>
                <c:pt idx="1443">
                  <c:v>0.778628028111399</c:v>
                </c:pt>
                <c:pt idx="1444">
                  <c:v>0.82489342487146</c:v>
                </c:pt>
                <c:pt idx="1445">
                  <c:v>0.899853817821081</c:v>
                </c:pt>
                <c:pt idx="1446">
                  <c:v>0.900708301742301</c:v>
                </c:pt>
                <c:pt idx="1447">
                  <c:v>0.927175939982391</c:v>
                </c:pt>
                <c:pt idx="1448">
                  <c:v>0.99726088378834</c:v>
                </c:pt>
                <c:pt idx="1449">
                  <c:v>1.044688132381612</c:v>
                </c:pt>
                <c:pt idx="1450">
                  <c:v>1.024368443414802</c:v>
                </c:pt>
                <c:pt idx="1451">
                  <c:v>1.118010518882165</c:v>
                </c:pt>
                <c:pt idx="1452">
                  <c:v>1.16299899048898</c:v>
                </c:pt>
                <c:pt idx="1453">
                  <c:v>1.200602333624586</c:v>
                </c:pt>
                <c:pt idx="1454">
                  <c:v>1.18869388509034</c:v>
                </c:pt>
                <c:pt idx="1455">
                  <c:v>1.185061768089072</c:v>
                </c:pt>
                <c:pt idx="1456">
                  <c:v>1.177814661217469</c:v>
                </c:pt>
                <c:pt idx="1457">
                  <c:v>1.162409399143058</c:v>
                </c:pt>
                <c:pt idx="1458">
                  <c:v>1.212537896514626</c:v>
                </c:pt>
                <c:pt idx="1459">
                  <c:v>1.101576184314448</c:v>
                </c:pt>
                <c:pt idx="1460">
                  <c:v>0.87700022591106</c:v>
                </c:pt>
                <c:pt idx="1461">
                  <c:v>0.862482892614971</c:v>
                </c:pt>
                <c:pt idx="1462">
                  <c:v>0.904433366731049</c:v>
                </c:pt>
                <c:pt idx="1463">
                  <c:v>0.762308079786323</c:v>
                </c:pt>
                <c:pt idx="1464">
                  <c:v>0.748021585042806</c:v>
                </c:pt>
                <c:pt idx="1465">
                  <c:v>0.776345302203496</c:v>
                </c:pt>
                <c:pt idx="1466">
                  <c:v>0.730281296564584</c:v>
                </c:pt>
                <c:pt idx="1467">
                  <c:v>0.669895763733209</c:v>
                </c:pt>
                <c:pt idx="1468">
                  <c:v>0.641477883208721</c:v>
                </c:pt>
                <c:pt idx="1469">
                  <c:v>0.65856443885902</c:v>
                </c:pt>
                <c:pt idx="1470">
                  <c:v>0.649593322888379</c:v>
                </c:pt>
                <c:pt idx="1471">
                  <c:v>0.649553920928362</c:v>
                </c:pt>
                <c:pt idx="1472">
                  <c:v>0.654007485209923</c:v>
                </c:pt>
                <c:pt idx="1473">
                  <c:v>0.647021995116059</c:v>
                </c:pt>
                <c:pt idx="1474">
                  <c:v>0.635421342615223</c:v>
                </c:pt>
                <c:pt idx="1475">
                  <c:v>0.631406143877414</c:v>
                </c:pt>
                <c:pt idx="1476">
                  <c:v>0.574386850019344</c:v>
                </c:pt>
                <c:pt idx="1477">
                  <c:v>0.58011288057137</c:v>
                </c:pt>
                <c:pt idx="1478">
                  <c:v>0.557388062604141</c:v>
                </c:pt>
                <c:pt idx="1479">
                  <c:v>0.508224461489719</c:v>
                </c:pt>
                <c:pt idx="1480">
                  <c:v>0.510430996542734</c:v>
                </c:pt>
                <c:pt idx="1481">
                  <c:v>0.537733706829143</c:v>
                </c:pt>
                <c:pt idx="1482">
                  <c:v>0.455189187914219</c:v>
                </c:pt>
                <c:pt idx="1483">
                  <c:v>0.421243312926534</c:v>
                </c:pt>
                <c:pt idx="1484">
                  <c:v>0.448064430050808</c:v>
                </c:pt>
                <c:pt idx="1485">
                  <c:v>0.446609722384726</c:v>
                </c:pt>
                <c:pt idx="1486">
                  <c:v>0.463796091006916</c:v>
                </c:pt>
                <c:pt idx="1487">
                  <c:v>0.468681001481615</c:v>
                </c:pt>
                <c:pt idx="1488">
                  <c:v>0.483724495692249</c:v>
                </c:pt>
                <c:pt idx="1489">
                  <c:v>0.478366330664602</c:v>
                </c:pt>
                <c:pt idx="1490">
                  <c:v>0.526079460026086</c:v>
                </c:pt>
                <c:pt idx="1491">
                  <c:v>0.709023100526378</c:v>
                </c:pt>
                <c:pt idx="1492">
                  <c:v>0.71958818489552</c:v>
                </c:pt>
                <c:pt idx="1493">
                  <c:v>0.64003662203135</c:v>
                </c:pt>
                <c:pt idx="1494">
                  <c:v>0.852233547599214</c:v>
                </c:pt>
                <c:pt idx="1495">
                  <c:v>0.985187055032446</c:v>
                </c:pt>
                <c:pt idx="1496">
                  <c:v>0.924497376593287</c:v>
                </c:pt>
                <c:pt idx="1497">
                  <c:v>0.973166385320132</c:v>
                </c:pt>
                <c:pt idx="1498">
                  <c:v>1.109824928168154</c:v>
                </c:pt>
                <c:pt idx="1499">
                  <c:v>1.133082217394151</c:v>
                </c:pt>
                <c:pt idx="1500">
                  <c:v>1.095067430210648</c:v>
                </c:pt>
                <c:pt idx="1501">
                  <c:v>1.129842840427242</c:v>
                </c:pt>
                <c:pt idx="1502">
                  <c:v>1.135839567805334</c:v>
                </c:pt>
                <c:pt idx="1503">
                  <c:v>1.140976303042479</c:v>
                </c:pt>
                <c:pt idx="1504">
                  <c:v>1.293706320334937</c:v>
                </c:pt>
                <c:pt idx="1505">
                  <c:v>1.269290174155239</c:v>
                </c:pt>
                <c:pt idx="1506">
                  <c:v>1.148638276287989</c:v>
                </c:pt>
                <c:pt idx="1507">
                  <c:v>1.150821745873046</c:v>
                </c:pt>
                <c:pt idx="1508">
                  <c:v>1.132852849878232</c:v>
                </c:pt>
                <c:pt idx="1509">
                  <c:v>1.110167174793213</c:v>
                </c:pt>
                <c:pt idx="1510">
                  <c:v>1.120010624460183</c:v>
                </c:pt>
                <c:pt idx="1511">
                  <c:v>1.231549588055416</c:v>
                </c:pt>
                <c:pt idx="1512">
                  <c:v>1.243559431040833</c:v>
                </c:pt>
                <c:pt idx="1513">
                  <c:v>1.239546238904596</c:v>
                </c:pt>
                <c:pt idx="1514">
                  <c:v>1.185769718664565</c:v>
                </c:pt>
                <c:pt idx="1515">
                  <c:v>1.099612514985991</c:v>
                </c:pt>
                <c:pt idx="1516">
                  <c:v>1.09084957324319</c:v>
                </c:pt>
                <c:pt idx="1517">
                  <c:v>1.001515011881653</c:v>
                </c:pt>
                <c:pt idx="1518">
                  <c:v>1.004035285455547</c:v>
                </c:pt>
                <c:pt idx="1519">
                  <c:v>1.246061657558237</c:v>
                </c:pt>
                <c:pt idx="1520">
                  <c:v>1.239484333693526</c:v>
                </c:pt>
                <c:pt idx="1521">
                  <c:v>1.1737586474438</c:v>
                </c:pt>
                <c:pt idx="1522">
                  <c:v>1.124878785483645</c:v>
                </c:pt>
                <c:pt idx="1523">
                  <c:v>1.046823594591487</c:v>
                </c:pt>
                <c:pt idx="1524">
                  <c:v>1.077574565666565</c:v>
                </c:pt>
                <c:pt idx="1525">
                  <c:v>1.186522038033833</c:v>
                </c:pt>
                <c:pt idx="1526">
                  <c:v>1.155368551302959</c:v>
                </c:pt>
                <c:pt idx="1527">
                  <c:v>1.213523535705035</c:v>
                </c:pt>
                <c:pt idx="1528">
                  <c:v>1.237999109125356</c:v>
                </c:pt>
                <c:pt idx="1529">
                  <c:v>1.342588619782808</c:v>
                </c:pt>
                <c:pt idx="1530">
                  <c:v>1.00849604973203</c:v>
                </c:pt>
                <c:pt idx="1531">
                  <c:v>0.867433960615407</c:v>
                </c:pt>
                <c:pt idx="1532">
                  <c:v>0.883650944047767</c:v>
                </c:pt>
                <c:pt idx="1533">
                  <c:v>0.970910126309519</c:v>
                </c:pt>
                <c:pt idx="1534">
                  <c:v>0.964313694023933</c:v>
                </c:pt>
                <c:pt idx="1535">
                  <c:v>0.950158619499771</c:v>
                </c:pt>
                <c:pt idx="1536">
                  <c:v>0.906978953815614</c:v>
                </c:pt>
                <c:pt idx="1537">
                  <c:v>0.896097866169232</c:v>
                </c:pt>
                <c:pt idx="1538">
                  <c:v>0.913489396838619</c:v>
                </c:pt>
                <c:pt idx="1539">
                  <c:v>0.918072138885678</c:v>
                </c:pt>
                <c:pt idx="1540">
                  <c:v>0.830159289990142</c:v>
                </c:pt>
                <c:pt idx="1541">
                  <c:v>0.86628326130032</c:v>
                </c:pt>
                <c:pt idx="1542">
                  <c:v>0.840378991468661</c:v>
                </c:pt>
                <c:pt idx="1543">
                  <c:v>0.909224257099275</c:v>
                </c:pt>
                <c:pt idx="1544">
                  <c:v>0.907358697748734</c:v>
                </c:pt>
                <c:pt idx="1545">
                  <c:v>0.917465089667243</c:v>
                </c:pt>
                <c:pt idx="1546">
                  <c:v>0.948277540711729</c:v>
                </c:pt>
                <c:pt idx="1547">
                  <c:v>0.946851093665249</c:v>
                </c:pt>
                <c:pt idx="1548">
                  <c:v>0.940947787330395</c:v>
                </c:pt>
                <c:pt idx="1549">
                  <c:v>0.91565759608137</c:v>
                </c:pt>
                <c:pt idx="1550">
                  <c:v>0.790020938786728</c:v>
                </c:pt>
                <c:pt idx="1551">
                  <c:v>0.782468046890815</c:v>
                </c:pt>
                <c:pt idx="1552">
                  <c:v>0.820166290921152</c:v>
                </c:pt>
                <c:pt idx="1553">
                  <c:v>0.817094602672521</c:v>
                </c:pt>
                <c:pt idx="1554">
                  <c:v>0.819377215660611</c:v>
                </c:pt>
                <c:pt idx="1555">
                  <c:v>0.818612101789559</c:v>
                </c:pt>
                <c:pt idx="1556">
                  <c:v>0.82155721246972</c:v>
                </c:pt>
                <c:pt idx="1557">
                  <c:v>0.820058747306102</c:v>
                </c:pt>
                <c:pt idx="1558">
                  <c:v>0.805747156871085</c:v>
                </c:pt>
                <c:pt idx="1559">
                  <c:v>0.796077442899182</c:v>
                </c:pt>
                <c:pt idx="1560">
                  <c:v>0.746388228163043</c:v>
                </c:pt>
                <c:pt idx="1561">
                  <c:v>0.852226550937575</c:v>
                </c:pt>
                <c:pt idx="1562">
                  <c:v>0.934458797974794</c:v>
                </c:pt>
                <c:pt idx="1563">
                  <c:v>0.914870039020206</c:v>
                </c:pt>
                <c:pt idx="1564">
                  <c:v>0.866842347394622</c:v>
                </c:pt>
                <c:pt idx="1565">
                  <c:v>0.865961195197185</c:v>
                </c:pt>
                <c:pt idx="1566">
                  <c:v>0.871092771853954</c:v>
                </c:pt>
                <c:pt idx="1567">
                  <c:v>0.838309249460129</c:v>
                </c:pt>
                <c:pt idx="1568">
                  <c:v>0.855771139630346</c:v>
                </c:pt>
                <c:pt idx="1569">
                  <c:v>0.849470749645717</c:v>
                </c:pt>
                <c:pt idx="1570">
                  <c:v>0.828763230092441</c:v>
                </c:pt>
                <c:pt idx="1571">
                  <c:v>0.992873653657255</c:v>
                </c:pt>
                <c:pt idx="1572">
                  <c:v>0.928420000985969</c:v>
                </c:pt>
                <c:pt idx="1573">
                  <c:v>0.964661887455925</c:v>
                </c:pt>
                <c:pt idx="1574">
                  <c:v>0.896994505892161</c:v>
                </c:pt>
                <c:pt idx="1575">
                  <c:v>0.8903220667155</c:v>
                </c:pt>
                <c:pt idx="1576">
                  <c:v>0.801152721830827</c:v>
                </c:pt>
                <c:pt idx="1577">
                  <c:v>0.787026028537175</c:v>
                </c:pt>
                <c:pt idx="1578">
                  <c:v>0.746195177996228</c:v>
                </c:pt>
                <c:pt idx="1579">
                  <c:v>0.838565349593001</c:v>
                </c:pt>
                <c:pt idx="1580">
                  <c:v>0.839637030145537</c:v>
                </c:pt>
                <c:pt idx="1581">
                  <c:v>0.856866272364446</c:v>
                </c:pt>
                <c:pt idx="1582">
                  <c:v>0.843899355453921</c:v>
                </c:pt>
                <c:pt idx="1583">
                  <c:v>0.851328167187756</c:v>
                </c:pt>
                <c:pt idx="1584">
                  <c:v>0.854212637944963</c:v>
                </c:pt>
                <c:pt idx="1585">
                  <c:v>0.85492035512138</c:v>
                </c:pt>
                <c:pt idx="1586">
                  <c:v>0.841265711667397</c:v>
                </c:pt>
                <c:pt idx="1587">
                  <c:v>0.887917607946306</c:v>
                </c:pt>
                <c:pt idx="1588">
                  <c:v>0.929574635904481</c:v>
                </c:pt>
                <c:pt idx="1589">
                  <c:v>0.880219106960786</c:v>
                </c:pt>
                <c:pt idx="1590">
                  <c:v>0.846474586967326</c:v>
                </c:pt>
                <c:pt idx="1591">
                  <c:v>0.839332408440689</c:v>
                </c:pt>
                <c:pt idx="1592">
                  <c:v>0.842836174163487</c:v>
                </c:pt>
                <c:pt idx="1593">
                  <c:v>0.856535641590876</c:v>
                </c:pt>
                <c:pt idx="1594">
                  <c:v>0.843872222892607</c:v>
                </c:pt>
                <c:pt idx="1595">
                  <c:v>0.850860042601333</c:v>
                </c:pt>
                <c:pt idx="1596">
                  <c:v>0.535074105080672</c:v>
                </c:pt>
                <c:pt idx="1597">
                  <c:v>0.25451044264295</c:v>
                </c:pt>
                <c:pt idx="1598">
                  <c:v>0.269047665228899</c:v>
                </c:pt>
                <c:pt idx="1599">
                  <c:v>0.268216487502514</c:v>
                </c:pt>
                <c:pt idx="1600">
                  <c:v>0.27142527445544</c:v>
                </c:pt>
                <c:pt idx="1601">
                  <c:v>0.277586289394093</c:v>
                </c:pt>
                <c:pt idx="1602">
                  <c:v>0.321884543599181</c:v>
                </c:pt>
                <c:pt idx="1603">
                  <c:v>0.301072922252273</c:v>
                </c:pt>
                <c:pt idx="1604">
                  <c:v>0.31529863610905</c:v>
                </c:pt>
                <c:pt idx="1605">
                  <c:v>0.30903039375606</c:v>
                </c:pt>
                <c:pt idx="1606">
                  <c:v>0.309834010604868</c:v>
                </c:pt>
                <c:pt idx="1607">
                  <c:v>0.321383708655436</c:v>
                </c:pt>
                <c:pt idx="1608">
                  <c:v>0.318707314537626</c:v>
                </c:pt>
                <c:pt idx="1609">
                  <c:v>0.313154566370491</c:v>
                </c:pt>
                <c:pt idx="1610">
                  <c:v>0.275465198869927</c:v>
                </c:pt>
                <c:pt idx="1611">
                  <c:v>0.264668633322907</c:v>
                </c:pt>
                <c:pt idx="1612">
                  <c:v>0.268058227099508</c:v>
                </c:pt>
                <c:pt idx="1613">
                  <c:v>0.2784028872078</c:v>
                </c:pt>
                <c:pt idx="1614">
                  <c:v>0.248144081405217</c:v>
                </c:pt>
                <c:pt idx="1615">
                  <c:v>0.243886931332851</c:v>
                </c:pt>
                <c:pt idx="1616">
                  <c:v>0.204092924272363</c:v>
                </c:pt>
                <c:pt idx="1617">
                  <c:v>0.19728501257742</c:v>
                </c:pt>
                <c:pt idx="1618">
                  <c:v>0.128127255238408</c:v>
                </c:pt>
                <c:pt idx="1619">
                  <c:v>-0.0297001327183082</c:v>
                </c:pt>
                <c:pt idx="1620">
                  <c:v>-0.168165465521862</c:v>
                </c:pt>
                <c:pt idx="1621">
                  <c:v>-0.172352700639138</c:v>
                </c:pt>
                <c:pt idx="1622">
                  <c:v>-0.38825964614505</c:v>
                </c:pt>
                <c:pt idx="1623">
                  <c:v>-0.38333204558154</c:v>
                </c:pt>
                <c:pt idx="1624">
                  <c:v>-0.53121956915661</c:v>
                </c:pt>
                <c:pt idx="1625">
                  <c:v>-0.500732523883155</c:v>
                </c:pt>
                <c:pt idx="1626">
                  <c:v>-0.656280167575547</c:v>
                </c:pt>
                <c:pt idx="1627">
                  <c:v>-0.238587353144374</c:v>
                </c:pt>
                <c:pt idx="1628">
                  <c:v>0.507113956497256</c:v>
                </c:pt>
                <c:pt idx="1629">
                  <c:v>0.445968132021964</c:v>
                </c:pt>
                <c:pt idx="1630">
                  <c:v>0.56332149731832</c:v>
                </c:pt>
                <c:pt idx="1631">
                  <c:v>0.575733601673588</c:v>
                </c:pt>
                <c:pt idx="1632">
                  <c:v>0.673574455374535</c:v>
                </c:pt>
                <c:pt idx="1633">
                  <c:v>0.63395950685661</c:v>
                </c:pt>
                <c:pt idx="1634">
                  <c:v>1.006352207308968</c:v>
                </c:pt>
                <c:pt idx="1635">
                  <c:v>1.04098446533619</c:v>
                </c:pt>
                <c:pt idx="1636">
                  <c:v>1.169016794712511</c:v>
                </c:pt>
                <c:pt idx="1637">
                  <c:v>0.889340296229041</c:v>
                </c:pt>
                <c:pt idx="1638">
                  <c:v>1.0880759585012</c:v>
                </c:pt>
                <c:pt idx="1639">
                  <c:v>1.11591706728797</c:v>
                </c:pt>
                <c:pt idx="1640">
                  <c:v>1.137071669598183</c:v>
                </c:pt>
                <c:pt idx="1641">
                  <c:v>1.139809323444831</c:v>
                </c:pt>
                <c:pt idx="1642">
                  <c:v>1.133277346240375</c:v>
                </c:pt>
                <c:pt idx="1643">
                  <c:v>1.133778200062554</c:v>
                </c:pt>
                <c:pt idx="1644">
                  <c:v>1.128580943385992</c:v>
                </c:pt>
                <c:pt idx="1645">
                  <c:v>1.117908365050235</c:v>
                </c:pt>
                <c:pt idx="1646">
                  <c:v>1.040820761888626</c:v>
                </c:pt>
                <c:pt idx="1647">
                  <c:v>1.037347127614949</c:v>
                </c:pt>
                <c:pt idx="1648">
                  <c:v>1.047037192259524</c:v>
                </c:pt>
                <c:pt idx="1649">
                  <c:v>1.085650211445436</c:v>
                </c:pt>
                <c:pt idx="1650">
                  <c:v>1.004752792774655</c:v>
                </c:pt>
                <c:pt idx="1651">
                  <c:v>1.032970870435338</c:v>
                </c:pt>
                <c:pt idx="1652">
                  <c:v>0.991177235387793</c:v>
                </c:pt>
                <c:pt idx="1653">
                  <c:v>1.011168629651338</c:v>
                </c:pt>
                <c:pt idx="1654">
                  <c:v>1.009475509076043</c:v>
                </c:pt>
                <c:pt idx="1655">
                  <c:v>1.012078288979076</c:v>
                </c:pt>
                <c:pt idx="1656">
                  <c:v>1.013246016148388</c:v>
                </c:pt>
                <c:pt idx="1657">
                  <c:v>1.024329677010554</c:v>
                </c:pt>
                <c:pt idx="1658">
                  <c:v>1.01197472199975</c:v>
                </c:pt>
                <c:pt idx="1659">
                  <c:v>0.955444854456034</c:v>
                </c:pt>
                <c:pt idx="1660">
                  <c:v>0.993957601386808</c:v>
                </c:pt>
                <c:pt idx="1661">
                  <c:v>0.978909089546786</c:v>
                </c:pt>
                <c:pt idx="1662">
                  <c:v>0.980614685790524</c:v>
                </c:pt>
                <c:pt idx="1663">
                  <c:v>1.002278123803202</c:v>
                </c:pt>
                <c:pt idx="1664">
                  <c:v>0.996340261472593</c:v>
                </c:pt>
                <c:pt idx="1665">
                  <c:v>0.959819360425285</c:v>
                </c:pt>
                <c:pt idx="1666">
                  <c:v>0.947702644215776</c:v>
                </c:pt>
                <c:pt idx="1667">
                  <c:v>0.92840478375626</c:v>
                </c:pt>
                <c:pt idx="1668">
                  <c:v>1.063081814953439</c:v>
                </c:pt>
                <c:pt idx="1669">
                  <c:v>0.981022675091807</c:v>
                </c:pt>
                <c:pt idx="1670">
                  <c:v>0.964380724017022</c:v>
                </c:pt>
                <c:pt idx="1671">
                  <c:v>0.941210377673121</c:v>
                </c:pt>
                <c:pt idx="1672">
                  <c:v>0.940663409547178</c:v>
                </c:pt>
                <c:pt idx="1673">
                  <c:v>0.969119158801971</c:v>
                </c:pt>
                <c:pt idx="1674">
                  <c:v>0.968877202183722</c:v>
                </c:pt>
                <c:pt idx="1675">
                  <c:v>0.949759709274503</c:v>
                </c:pt>
                <c:pt idx="1676">
                  <c:v>0.962480546062814</c:v>
                </c:pt>
                <c:pt idx="1677">
                  <c:v>1.008229364893607</c:v>
                </c:pt>
                <c:pt idx="1678">
                  <c:v>1.009133672111595</c:v>
                </c:pt>
                <c:pt idx="1679">
                  <c:v>1.025708863313419</c:v>
                </c:pt>
                <c:pt idx="1680">
                  <c:v>0.963341619800034</c:v>
                </c:pt>
                <c:pt idx="1681">
                  <c:v>1.041302991941634</c:v>
                </c:pt>
                <c:pt idx="1682">
                  <c:v>1.032863278404047</c:v>
                </c:pt>
                <c:pt idx="1683">
                  <c:v>1.100280882241173</c:v>
                </c:pt>
                <c:pt idx="1684">
                  <c:v>1.079986260711553</c:v>
                </c:pt>
                <c:pt idx="1685">
                  <c:v>1.069139478355134</c:v>
                </c:pt>
                <c:pt idx="1686">
                  <c:v>1.03480275653154</c:v>
                </c:pt>
                <c:pt idx="1687">
                  <c:v>1.020167066671705</c:v>
                </c:pt>
                <c:pt idx="1688">
                  <c:v>1.017257759235904</c:v>
                </c:pt>
                <c:pt idx="1689">
                  <c:v>1.017276149765785</c:v>
                </c:pt>
                <c:pt idx="1690">
                  <c:v>1.100465123994543</c:v>
                </c:pt>
                <c:pt idx="1691">
                  <c:v>1.090139942808027</c:v>
                </c:pt>
                <c:pt idx="1692">
                  <c:v>1.114380008783389</c:v>
                </c:pt>
                <c:pt idx="1693">
                  <c:v>1.119230648737995</c:v>
                </c:pt>
                <c:pt idx="1694">
                  <c:v>1.058068248552943</c:v>
                </c:pt>
                <c:pt idx="1695">
                  <c:v>1.124561316222686</c:v>
                </c:pt>
                <c:pt idx="1696">
                  <c:v>1.075979228360334</c:v>
                </c:pt>
                <c:pt idx="1697">
                  <c:v>1.074817787402108</c:v>
                </c:pt>
                <c:pt idx="1698">
                  <c:v>1.139972104409742</c:v>
                </c:pt>
                <c:pt idx="1699">
                  <c:v>1.054171768667038</c:v>
                </c:pt>
                <c:pt idx="1700">
                  <c:v>1.084374556394266</c:v>
                </c:pt>
                <c:pt idx="1701">
                  <c:v>1.100494022826104</c:v>
                </c:pt>
                <c:pt idx="1702">
                  <c:v>1.122351523933034</c:v>
                </c:pt>
                <c:pt idx="1703">
                  <c:v>1.175170025243841</c:v>
                </c:pt>
                <c:pt idx="1704">
                  <c:v>1.131641830611634</c:v>
                </c:pt>
                <c:pt idx="1705">
                  <c:v>1.125119209912201</c:v>
                </c:pt>
                <c:pt idx="1706">
                  <c:v>1.173598504683667</c:v>
                </c:pt>
                <c:pt idx="1707">
                  <c:v>1.175276860044401</c:v>
                </c:pt>
                <c:pt idx="1708">
                  <c:v>1.18148722370023</c:v>
                </c:pt>
                <c:pt idx="1709">
                  <c:v>1.187754564078902</c:v>
                </c:pt>
                <c:pt idx="1710">
                  <c:v>1.19806875779146</c:v>
                </c:pt>
                <c:pt idx="1711">
                  <c:v>1.227816775437564</c:v>
                </c:pt>
                <c:pt idx="1712">
                  <c:v>1.219597119782157</c:v>
                </c:pt>
                <c:pt idx="1713">
                  <c:v>1.199078134059168</c:v>
                </c:pt>
                <c:pt idx="1714">
                  <c:v>1.1864047654816</c:v>
                </c:pt>
                <c:pt idx="1715">
                  <c:v>1.174495508604632</c:v>
                </c:pt>
                <c:pt idx="1716">
                  <c:v>1.185773882337863</c:v>
                </c:pt>
                <c:pt idx="1717">
                  <c:v>1.253265309049339</c:v>
                </c:pt>
                <c:pt idx="1718">
                  <c:v>1.275503822790762</c:v>
                </c:pt>
                <c:pt idx="1719">
                  <c:v>1.269499755446933</c:v>
                </c:pt>
                <c:pt idx="1720">
                  <c:v>1.358374718666316</c:v>
                </c:pt>
                <c:pt idx="1721">
                  <c:v>1.38609451339577</c:v>
                </c:pt>
                <c:pt idx="1722">
                  <c:v>1.36844464989502</c:v>
                </c:pt>
                <c:pt idx="1723">
                  <c:v>1.449108915302688</c:v>
                </c:pt>
                <c:pt idx="1724">
                  <c:v>1.43568181734796</c:v>
                </c:pt>
                <c:pt idx="1725">
                  <c:v>1.497710690796977</c:v>
                </c:pt>
                <c:pt idx="1726">
                  <c:v>1.436476316540185</c:v>
                </c:pt>
                <c:pt idx="1727">
                  <c:v>1.463632544711295</c:v>
                </c:pt>
                <c:pt idx="1728">
                  <c:v>1.507852041766289</c:v>
                </c:pt>
                <c:pt idx="1729">
                  <c:v>1.492091787628024</c:v>
                </c:pt>
                <c:pt idx="1730">
                  <c:v>1.501850318232441</c:v>
                </c:pt>
                <c:pt idx="1731">
                  <c:v>1.388341446098442</c:v>
                </c:pt>
                <c:pt idx="1732">
                  <c:v>1.417172640343262</c:v>
                </c:pt>
                <c:pt idx="1733">
                  <c:v>1.399496764273735</c:v>
                </c:pt>
                <c:pt idx="1734">
                  <c:v>1.240544848715248</c:v>
                </c:pt>
                <c:pt idx="1735">
                  <c:v>1.283001655265595</c:v>
                </c:pt>
                <c:pt idx="1736">
                  <c:v>1.292306183768702</c:v>
                </c:pt>
                <c:pt idx="1737">
                  <c:v>1.324975115074072</c:v>
                </c:pt>
                <c:pt idx="1738">
                  <c:v>1.248408385981108</c:v>
                </c:pt>
                <c:pt idx="1739">
                  <c:v>1.229344995067127</c:v>
                </c:pt>
                <c:pt idx="1740">
                  <c:v>1.213940441875752</c:v>
                </c:pt>
                <c:pt idx="1741">
                  <c:v>1.21144588486445</c:v>
                </c:pt>
                <c:pt idx="1742">
                  <c:v>1.212581137858129</c:v>
                </c:pt>
                <c:pt idx="1743">
                  <c:v>1.213601449854547</c:v>
                </c:pt>
                <c:pt idx="1744">
                  <c:v>1.240131119688566</c:v>
                </c:pt>
                <c:pt idx="1745">
                  <c:v>1.264575176789495</c:v>
                </c:pt>
                <c:pt idx="1746">
                  <c:v>1.252459285330093</c:v>
                </c:pt>
                <c:pt idx="1747">
                  <c:v>1.258361799864791</c:v>
                </c:pt>
                <c:pt idx="1748">
                  <c:v>1.272735709482754</c:v>
                </c:pt>
                <c:pt idx="1749">
                  <c:v>1.267032000717466</c:v>
                </c:pt>
                <c:pt idx="1750">
                  <c:v>1.253432232970346</c:v>
                </c:pt>
                <c:pt idx="1751">
                  <c:v>1.080851514882498</c:v>
                </c:pt>
                <c:pt idx="1752">
                  <c:v>1.069138550694026</c:v>
                </c:pt>
                <c:pt idx="1753">
                  <c:v>1.074827300942393</c:v>
                </c:pt>
                <c:pt idx="1754">
                  <c:v>1.042871002051945</c:v>
                </c:pt>
                <c:pt idx="1755">
                  <c:v>1.056167556294393</c:v>
                </c:pt>
                <c:pt idx="1756">
                  <c:v>1.14458912612712</c:v>
                </c:pt>
                <c:pt idx="1757">
                  <c:v>1.107553801631934</c:v>
                </c:pt>
                <c:pt idx="1758">
                  <c:v>1.13765141293639</c:v>
                </c:pt>
                <c:pt idx="1759">
                  <c:v>1.090647606106124</c:v>
                </c:pt>
                <c:pt idx="1760">
                  <c:v>1.058305937819973</c:v>
                </c:pt>
                <c:pt idx="1761">
                  <c:v>1.061238022280182</c:v>
                </c:pt>
                <c:pt idx="1762">
                  <c:v>1.125988924830618</c:v>
                </c:pt>
                <c:pt idx="1763">
                  <c:v>1.110584550923572</c:v>
                </c:pt>
                <c:pt idx="1764">
                  <c:v>1.097210074765238</c:v>
                </c:pt>
                <c:pt idx="1765">
                  <c:v>1.15657189622017</c:v>
                </c:pt>
                <c:pt idx="1766">
                  <c:v>1.146812932360602</c:v>
                </c:pt>
                <c:pt idx="1767">
                  <c:v>1.152711885885781</c:v>
                </c:pt>
                <c:pt idx="1768">
                  <c:v>1.157909825992744</c:v>
                </c:pt>
                <c:pt idx="1769">
                  <c:v>0.998315143609205</c:v>
                </c:pt>
                <c:pt idx="1770">
                  <c:v>0.994118233788373</c:v>
                </c:pt>
                <c:pt idx="1771">
                  <c:v>1.032390668583408</c:v>
                </c:pt>
                <c:pt idx="1772">
                  <c:v>1.033630967373822</c:v>
                </c:pt>
                <c:pt idx="1773">
                  <c:v>1.027929641192576</c:v>
                </c:pt>
                <c:pt idx="1774">
                  <c:v>1.017436273488332</c:v>
                </c:pt>
                <c:pt idx="1775">
                  <c:v>0.949288224684276</c:v>
                </c:pt>
                <c:pt idx="1776">
                  <c:v>0.945134006695777</c:v>
                </c:pt>
                <c:pt idx="1777">
                  <c:v>0.987520345042846</c:v>
                </c:pt>
                <c:pt idx="1778">
                  <c:v>1.009349383134665</c:v>
                </c:pt>
                <c:pt idx="1779">
                  <c:v>0.968003820003005</c:v>
                </c:pt>
                <c:pt idx="1780">
                  <c:v>0.96631367824535</c:v>
                </c:pt>
                <c:pt idx="1781">
                  <c:v>0.994019728526915</c:v>
                </c:pt>
                <c:pt idx="1782">
                  <c:v>0.998339366141963</c:v>
                </c:pt>
                <c:pt idx="1783">
                  <c:v>0.99633076548309</c:v>
                </c:pt>
                <c:pt idx="1784">
                  <c:v>1.135420633796695</c:v>
                </c:pt>
                <c:pt idx="1785">
                  <c:v>1.142872468799405</c:v>
                </c:pt>
                <c:pt idx="1786">
                  <c:v>1.085417063836477</c:v>
                </c:pt>
                <c:pt idx="1787">
                  <c:v>1.029598674607018</c:v>
                </c:pt>
                <c:pt idx="1788">
                  <c:v>1.022054857644935</c:v>
                </c:pt>
                <c:pt idx="1789">
                  <c:v>0.976817992361758</c:v>
                </c:pt>
                <c:pt idx="1790">
                  <c:v>0.982421937986805</c:v>
                </c:pt>
                <c:pt idx="1791">
                  <c:v>0.985143391374042</c:v>
                </c:pt>
                <c:pt idx="1792">
                  <c:v>0.971440886040054</c:v>
                </c:pt>
                <c:pt idx="1793">
                  <c:v>1.007911196797048</c:v>
                </c:pt>
                <c:pt idx="1794">
                  <c:v>1.010073291312361</c:v>
                </c:pt>
                <c:pt idx="1795">
                  <c:v>1.011913228444988</c:v>
                </c:pt>
                <c:pt idx="1796">
                  <c:v>0.976478936402257</c:v>
                </c:pt>
                <c:pt idx="1797">
                  <c:v>0.977539709829947</c:v>
                </c:pt>
                <c:pt idx="1798">
                  <c:v>0.970492212803845</c:v>
                </c:pt>
                <c:pt idx="1799">
                  <c:v>0.95539327745452</c:v>
                </c:pt>
                <c:pt idx="1800">
                  <c:v>1.052015654152215</c:v>
                </c:pt>
                <c:pt idx="1801">
                  <c:v>1.061128410795913</c:v>
                </c:pt>
                <c:pt idx="1802">
                  <c:v>1.042264475500256</c:v>
                </c:pt>
                <c:pt idx="1803">
                  <c:v>1.043804281496779</c:v>
                </c:pt>
                <c:pt idx="1804">
                  <c:v>1.049039794038882</c:v>
                </c:pt>
                <c:pt idx="1805">
                  <c:v>1.073585765345375</c:v>
                </c:pt>
                <c:pt idx="1806">
                  <c:v>0.957152478637737</c:v>
                </c:pt>
                <c:pt idx="1807">
                  <c:v>0.861260652272464</c:v>
                </c:pt>
                <c:pt idx="1808">
                  <c:v>0.819542671570548</c:v>
                </c:pt>
                <c:pt idx="1809">
                  <c:v>0.802158684166893</c:v>
                </c:pt>
                <c:pt idx="1810">
                  <c:v>0.88922666877113</c:v>
                </c:pt>
                <c:pt idx="1811">
                  <c:v>0.855736910555606</c:v>
                </c:pt>
                <c:pt idx="1812">
                  <c:v>0.839360176261054</c:v>
                </c:pt>
                <c:pt idx="1813">
                  <c:v>0.824892708128696</c:v>
                </c:pt>
                <c:pt idx="1814">
                  <c:v>0.849270839197261</c:v>
                </c:pt>
                <c:pt idx="1815">
                  <c:v>0.847299773100884</c:v>
                </c:pt>
                <c:pt idx="1816">
                  <c:v>0.853271562369164</c:v>
                </c:pt>
                <c:pt idx="1817">
                  <c:v>0.870281834678907</c:v>
                </c:pt>
                <c:pt idx="1818">
                  <c:v>0.877820431256162</c:v>
                </c:pt>
                <c:pt idx="1819">
                  <c:v>0.880652384070788</c:v>
                </c:pt>
                <c:pt idx="1820">
                  <c:v>0.891587391971973</c:v>
                </c:pt>
                <c:pt idx="1821">
                  <c:v>0.894800304253956</c:v>
                </c:pt>
                <c:pt idx="1822">
                  <c:v>0.896490948169534</c:v>
                </c:pt>
                <c:pt idx="1823">
                  <c:v>0.899831746077313</c:v>
                </c:pt>
                <c:pt idx="1824">
                  <c:v>0.895885779196053</c:v>
                </c:pt>
                <c:pt idx="1825">
                  <c:v>0.895372464426365</c:v>
                </c:pt>
                <c:pt idx="1826">
                  <c:v>0.910700621764163</c:v>
                </c:pt>
                <c:pt idx="1827">
                  <c:v>0.921765544456088</c:v>
                </c:pt>
                <c:pt idx="1828">
                  <c:v>0.92356523702221</c:v>
                </c:pt>
                <c:pt idx="1829">
                  <c:v>0.926019549490182</c:v>
                </c:pt>
                <c:pt idx="1830">
                  <c:v>0.92621701262072</c:v>
                </c:pt>
                <c:pt idx="1831">
                  <c:v>0.926582285184092</c:v>
                </c:pt>
                <c:pt idx="1832">
                  <c:v>0.916624057789117</c:v>
                </c:pt>
                <c:pt idx="1833">
                  <c:v>0.915470474370396</c:v>
                </c:pt>
                <c:pt idx="1834">
                  <c:v>0.914983303436211</c:v>
                </c:pt>
                <c:pt idx="1835">
                  <c:v>0.909364078649251</c:v>
                </c:pt>
                <c:pt idx="1836">
                  <c:v>0.895136863343134</c:v>
                </c:pt>
                <c:pt idx="1837">
                  <c:v>0.945699167824903</c:v>
                </c:pt>
                <c:pt idx="1838">
                  <c:v>0.967400300289441</c:v>
                </c:pt>
                <c:pt idx="1839">
                  <c:v>0.987737881112797</c:v>
                </c:pt>
                <c:pt idx="1840">
                  <c:v>0.985103620373017</c:v>
                </c:pt>
                <c:pt idx="1841">
                  <c:v>0.978694670536309</c:v>
                </c:pt>
                <c:pt idx="1842">
                  <c:v>1.034819655012494</c:v>
                </c:pt>
                <c:pt idx="1843">
                  <c:v>1.039096635843033</c:v>
                </c:pt>
                <c:pt idx="1844">
                  <c:v>1.045967286580336</c:v>
                </c:pt>
                <c:pt idx="1845">
                  <c:v>0.97248290885842</c:v>
                </c:pt>
                <c:pt idx="1846">
                  <c:v>0.977477192741061</c:v>
                </c:pt>
                <c:pt idx="1847">
                  <c:v>0.980391737162968</c:v>
                </c:pt>
                <c:pt idx="1848">
                  <c:v>1.008113985143999</c:v>
                </c:pt>
                <c:pt idx="1849">
                  <c:v>0.978219548809207</c:v>
                </c:pt>
                <c:pt idx="1850">
                  <c:v>1.022619605585134</c:v>
                </c:pt>
                <c:pt idx="1851">
                  <c:v>1.002447156594724</c:v>
                </c:pt>
                <c:pt idx="1852">
                  <c:v>1.000932117534218</c:v>
                </c:pt>
                <c:pt idx="1853">
                  <c:v>1.040775073889989</c:v>
                </c:pt>
                <c:pt idx="1854">
                  <c:v>1.070747545670279</c:v>
                </c:pt>
                <c:pt idx="1855">
                  <c:v>1.070227883012423</c:v>
                </c:pt>
                <c:pt idx="1856">
                  <c:v>1.065195868940852</c:v>
                </c:pt>
                <c:pt idx="1857">
                  <c:v>1.017643984878549</c:v>
                </c:pt>
                <c:pt idx="1858">
                  <c:v>1.009795326362138</c:v>
                </c:pt>
                <c:pt idx="1859">
                  <c:v>1.009795731514253</c:v>
                </c:pt>
                <c:pt idx="1860">
                  <c:v>1.020831834936246</c:v>
                </c:pt>
                <c:pt idx="1861">
                  <c:v>1.047204859588593</c:v>
                </c:pt>
                <c:pt idx="1862">
                  <c:v>1.088199322804652</c:v>
                </c:pt>
                <c:pt idx="1863">
                  <c:v>1.282837809370579</c:v>
                </c:pt>
                <c:pt idx="1864">
                  <c:v>1.265584992276165</c:v>
                </c:pt>
                <c:pt idx="1865">
                  <c:v>1.210317718744466</c:v>
                </c:pt>
                <c:pt idx="1866">
                  <c:v>1.15706136570976</c:v>
                </c:pt>
                <c:pt idx="1867">
                  <c:v>1.199067947273435</c:v>
                </c:pt>
                <c:pt idx="1868">
                  <c:v>1.080026281152227</c:v>
                </c:pt>
                <c:pt idx="1869">
                  <c:v>1.10371840535416</c:v>
                </c:pt>
                <c:pt idx="1870">
                  <c:v>1.0757487970337</c:v>
                </c:pt>
                <c:pt idx="1871">
                  <c:v>1.058720313088086</c:v>
                </c:pt>
                <c:pt idx="1872">
                  <c:v>1.053645539989462</c:v>
                </c:pt>
                <c:pt idx="1873">
                  <c:v>1.054082510958785</c:v>
                </c:pt>
                <c:pt idx="1874">
                  <c:v>1.058676340222946</c:v>
                </c:pt>
                <c:pt idx="1875">
                  <c:v>1.092594026838657</c:v>
                </c:pt>
                <c:pt idx="1876">
                  <c:v>1.139010363031214</c:v>
                </c:pt>
                <c:pt idx="1877">
                  <c:v>1.159174937460495</c:v>
                </c:pt>
                <c:pt idx="1878">
                  <c:v>1.129258263220209</c:v>
                </c:pt>
                <c:pt idx="1879">
                  <c:v>0.996913711850045</c:v>
                </c:pt>
                <c:pt idx="1880">
                  <c:v>0.94554833562487</c:v>
                </c:pt>
                <c:pt idx="1881">
                  <c:v>0.892835118259824</c:v>
                </c:pt>
                <c:pt idx="1882">
                  <c:v>0.927233549539651</c:v>
                </c:pt>
                <c:pt idx="1883">
                  <c:v>0.93071240397518</c:v>
                </c:pt>
                <c:pt idx="1884">
                  <c:v>0.893724702055902</c:v>
                </c:pt>
                <c:pt idx="1885">
                  <c:v>0.830664915965467</c:v>
                </c:pt>
                <c:pt idx="1886">
                  <c:v>0.844529364528999</c:v>
                </c:pt>
                <c:pt idx="1887">
                  <c:v>0.863003104884757</c:v>
                </c:pt>
                <c:pt idx="1888">
                  <c:v>0.889153815294141</c:v>
                </c:pt>
                <c:pt idx="1889">
                  <c:v>0.902495086166404</c:v>
                </c:pt>
                <c:pt idx="1890">
                  <c:v>0.888670790068464</c:v>
                </c:pt>
                <c:pt idx="1891">
                  <c:v>0.881301333709767</c:v>
                </c:pt>
                <c:pt idx="1892">
                  <c:v>0.908279214456212</c:v>
                </c:pt>
                <c:pt idx="1893">
                  <c:v>0.844779845049728</c:v>
                </c:pt>
                <c:pt idx="1894">
                  <c:v>0.845950843461012</c:v>
                </c:pt>
                <c:pt idx="1895">
                  <c:v>0.846744629310506</c:v>
                </c:pt>
                <c:pt idx="1896">
                  <c:v>0.849185491273082</c:v>
                </c:pt>
                <c:pt idx="1897">
                  <c:v>0.840830548097287</c:v>
                </c:pt>
                <c:pt idx="1898">
                  <c:v>0.853323168542538</c:v>
                </c:pt>
                <c:pt idx="1899">
                  <c:v>0.852287856697189</c:v>
                </c:pt>
                <c:pt idx="1900">
                  <c:v>0.850721728903757</c:v>
                </c:pt>
                <c:pt idx="1901">
                  <c:v>0.830544932043594</c:v>
                </c:pt>
                <c:pt idx="1902">
                  <c:v>0.803114240500071</c:v>
                </c:pt>
                <c:pt idx="1903">
                  <c:v>0.804908861042099</c:v>
                </c:pt>
                <c:pt idx="1904">
                  <c:v>0.815185611687536</c:v>
                </c:pt>
                <c:pt idx="1905">
                  <c:v>0.792472319110528</c:v>
                </c:pt>
                <c:pt idx="1906">
                  <c:v>0.758182114774835</c:v>
                </c:pt>
                <c:pt idx="1907">
                  <c:v>0.760127937222552</c:v>
                </c:pt>
                <c:pt idx="1908">
                  <c:v>0.766045974651219</c:v>
                </c:pt>
                <c:pt idx="1909">
                  <c:v>0.750503630115112</c:v>
                </c:pt>
                <c:pt idx="1910">
                  <c:v>0.833109208691235</c:v>
                </c:pt>
                <c:pt idx="1911">
                  <c:v>0.873308346041504</c:v>
                </c:pt>
                <c:pt idx="1912">
                  <c:v>0.778581596633683</c:v>
                </c:pt>
                <c:pt idx="1913">
                  <c:v>0.748635935765128</c:v>
                </c:pt>
                <c:pt idx="1914">
                  <c:v>0.729840673714907</c:v>
                </c:pt>
                <c:pt idx="1915">
                  <c:v>0.733873491191703</c:v>
                </c:pt>
                <c:pt idx="1916">
                  <c:v>0.74669885603959</c:v>
                </c:pt>
                <c:pt idx="1917">
                  <c:v>0.753934677427709</c:v>
                </c:pt>
                <c:pt idx="1918">
                  <c:v>0.739238210558082</c:v>
                </c:pt>
                <c:pt idx="1919">
                  <c:v>0.731311602038899</c:v>
                </c:pt>
                <c:pt idx="1920">
                  <c:v>0.735564776724128</c:v>
                </c:pt>
                <c:pt idx="1921">
                  <c:v>0.752588722221638</c:v>
                </c:pt>
                <c:pt idx="1922">
                  <c:v>0.689434770494999</c:v>
                </c:pt>
                <c:pt idx="1923">
                  <c:v>0.6489407000717</c:v>
                </c:pt>
                <c:pt idx="1924">
                  <c:v>0.648389332975099</c:v>
                </c:pt>
                <c:pt idx="1925">
                  <c:v>0.630305054094703</c:v>
                </c:pt>
                <c:pt idx="1926">
                  <c:v>0.646034907424045</c:v>
                </c:pt>
                <c:pt idx="1927">
                  <c:v>0.684228366984459</c:v>
                </c:pt>
                <c:pt idx="1928">
                  <c:v>0.700009204714691</c:v>
                </c:pt>
                <c:pt idx="1929">
                  <c:v>0.744455943310729</c:v>
                </c:pt>
                <c:pt idx="1930">
                  <c:v>0.717466016232468</c:v>
                </c:pt>
                <c:pt idx="1931">
                  <c:v>0.720135979752696</c:v>
                </c:pt>
                <c:pt idx="1932">
                  <c:v>0.711889032286377</c:v>
                </c:pt>
                <c:pt idx="1933">
                  <c:v>0.714245357195116</c:v>
                </c:pt>
                <c:pt idx="1934">
                  <c:v>0.710061427835381</c:v>
                </c:pt>
                <c:pt idx="1935">
                  <c:v>0.716503278312409</c:v>
                </c:pt>
                <c:pt idx="1936">
                  <c:v>0.733915820492864</c:v>
                </c:pt>
                <c:pt idx="1937">
                  <c:v>0.764773526008457</c:v>
                </c:pt>
                <c:pt idx="1938">
                  <c:v>0.791953031665878</c:v>
                </c:pt>
                <c:pt idx="1939">
                  <c:v>0.778010231910722</c:v>
                </c:pt>
                <c:pt idx="1940">
                  <c:v>0.775936372945738</c:v>
                </c:pt>
                <c:pt idx="1941">
                  <c:v>0.656094398803586</c:v>
                </c:pt>
                <c:pt idx="1942">
                  <c:v>0.650731391120315</c:v>
                </c:pt>
                <c:pt idx="1943">
                  <c:v>0.742194797522725</c:v>
                </c:pt>
                <c:pt idx="1944">
                  <c:v>0.763801696880427</c:v>
                </c:pt>
                <c:pt idx="1945">
                  <c:v>0.797000921375731</c:v>
                </c:pt>
                <c:pt idx="1946">
                  <c:v>0.766890095862366</c:v>
                </c:pt>
                <c:pt idx="1947">
                  <c:v>0.7650939216615</c:v>
                </c:pt>
                <c:pt idx="1948">
                  <c:v>0.780895937719331</c:v>
                </c:pt>
                <c:pt idx="1949">
                  <c:v>0.784194529553147</c:v>
                </c:pt>
                <c:pt idx="1950">
                  <c:v>0.76657871074662</c:v>
                </c:pt>
                <c:pt idx="1951">
                  <c:v>0.756714099546513</c:v>
                </c:pt>
                <c:pt idx="1952">
                  <c:v>0.758614810165874</c:v>
                </c:pt>
                <c:pt idx="1953">
                  <c:v>0.902089088318287</c:v>
                </c:pt>
                <c:pt idx="1954">
                  <c:v>1.010254183708793</c:v>
                </c:pt>
                <c:pt idx="1955">
                  <c:v>0.954888419195412</c:v>
                </c:pt>
                <c:pt idx="1956">
                  <c:v>0.912662709736422</c:v>
                </c:pt>
                <c:pt idx="1957">
                  <c:v>0.820878468100143</c:v>
                </c:pt>
                <c:pt idx="1958">
                  <c:v>0.768823063008409</c:v>
                </c:pt>
                <c:pt idx="1959">
                  <c:v>0.747409055946466</c:v>
                </c:pt>
                <c:pt idx="1960">
                  <c:v>0.664539996300894</c:v>
                </c:pt>
                <c:pt idx="1961">
                  <c:v>0.876699216150317</c:v>
                </c:pt>
                <c:pt idx="1962">
                  <c:v>0.922106522926772</c:v>
                </c:pt>
                <c:pt idx="1963">
                  <c:v>0.938584250600868</c:v>
                </c:pt>
                <c:pt idx="1964">
                  <c:v>0.953967340219973</c:v>
                </c:pt>
                <c:pt idx="1965">
                  <c:v>0.959557584500342</c:v>
                </c:pt>
                <c:pt idx="1966">
                  <c:v>0.961444634484656</c:v>
                </c:pt>
                <c:pt idx="1967">
                  <c:v>0.88450051219409</c:v>
                </c:pt>
                <c:pt idx="1968">
                  <c:v>0.865402601160967</c:v>
                </c:pt>
                <c:pt idx="1969">
                  <c:v>0.840461322444078</c:v>
                </c:pt>
                <c:pt idx="1970">
                  <c:v>0.819192265788263</c:v>
                </c:pt>
                <c:pt idx="1971">
                  <c:v>0.801539716098179</c:v>
                </c:pt>
                <c:pt idx="1972">
                  <c:v>0.738836447341496</c:v>
                </c:pt>
                <c:pt idx="1973">
                  <c:v>0.738803076109468</c:v>
                </c:pt>
                <c:pt idx="1974">
                  <c:v>0.593524499224304</c:v>
                </c:pt>
                <c:pt idx="1975">
                  <c:v>0.58725692018947</c:v>
                </c:pt>
                <c:pt idx="1976">
                  <c:v>0.577593029768757</c:v>
                </c:pt>
                <c:pt idx="1977">
                  <c:v>0.502362588508336</c:v>
                </c:pt>
                <c:pt idx="1978">
                  <c:v>0.512777195631134</c:v>
                </c:pt>
                <c:pt idx="1979">
                  <c:v>0.701442878791772</c:v>
                </c:pt>
                <c:pt idx="1980">
                  <c:v>0.684941147682578</c:v>
                </c:pt>
                <c:pt idx="1981">
                  <c:v>0.556170708139614</c:v>
                </c:pt>
                <c:pt idx="1982">
                  <c:v>0.579099089728232</c:v>
                </c:pt>
                <c:pt idx="1983">
                  <c:v>0.544489541759938</c:v>
                </c:pt>
                <c:pt idx="1984">
                  <c:v>0.538985316152873</c:v>
                </c:pt>
                <c:pt idx="1985">
                  <c:v>0.488020260677075</c:v>
                </c:pt>
                <c:pt idx="1986">
                  <c:v>0.49914610047713</c:v>
                </c:pt>
                <c:pt idx="1987">
                  <c:v>0.603331952514128</c:v>
                </c:pt>
                <c:pt idx="1988">
                  <c:v>0.608422783695965</c:v>
                </c:pt>
                <c:pt idx="1989">
                  <c:v>0.639084563880323</c:v>
                </c:pt>
                <c:pt idx="1990">
                  <c:v>0.68287359138387</c:v>
                </c:pt>
                <c:pt idx="1991">
                  <c:v>0.705611446008119</c:v>
                </c:pt>
                <c:pt idx="1992">
                  <c:v>0.721345892461534</c:v>
                </c:pt>
                <c:pt idx="1993">
                  <c:v>0.678533731855058</c:v>
                </c:pt>
                <c:pt idx="1994">
                  <c:v>0.772629371456198</c:v>
                </c:pt>
                <c:pt idx="1995">
                  <c:v>0.810684826910367</c:v>
                </c:pt>
                <c:pt idx="1996">
                  <c:v>0.801685951010541</c:v>
                </c:pt>
                <c:pt idx="1997">
                  <c:v>0.799460811844149</c:v>
                </c:pt>
                <c:pt idx="1998">
                  <c:v>0.92133442826301</c:v>
                </c:pt>
                <c:pt idx="1999">
                  <c:v>0.914168871057165</c:v>
                </c:pt>
                <c:pt idx="2000">
                  <c:v>0.907638535114243</c:v>
                </c:pt>
                <c:pt idx="2001">
                  <c:v>0.90529061112783</c:v>
                </c:pt>
                <c:pt idx="2002">
                  <c:v>0.904320496208781</c:v>
                </c:pt>
                <c:pt idx="2003">
                  <c:v>1.061256972054553</c:v>
                </c:pt>
                <c:pt idx="2004">
                  <c:v>1.061158167768534</c:v>
                </c:pt>
                <c:pt idx="2005">
                  <c:v>1.147200084810289</c:v>
                </c:pt>
                <c:pt idx="2006">
                  <c:v>1.147046306610396</c:v>
                </c:pt>
                <c:pt idx="2007">
                  <c:v>1.151995970712911</c:v>
                </c:pt>
                <c:pt idx="2008">
                  <c:v>1.158137689312976</c:v>
                </c:pt>
                <c:pt idx="2009">
                  <c:v>1.126351807329163</c:v>
                </c:pt>
                <c:pt idx="2010">
                  <c:v>1.024088564457827</c:v>
                </c:pt>
                <c:pt idx="2011">
                  <c:v>1.010473150912091</c:v>
                </c:pt>
                <c:pt idx="2012">
                  <c:v>1.107134783010129</c:v>
                </c:pt>
                <c:pt idx="2013">
                  <c:v>1.10314584305006</c:v>
                </c:pt>
                <c:pt idx="2014">
                  <c:v>1.110444771555358</c:v>
                </c:pt>
                <c:pt idx="2015">
                  <c:v>1.131039080637974</c:v>
                </c:pt>
                <c:pt idx="2016">
                  <c:v>1.103335887180462</c:v>
                </c:pt>
                <c:pt idx="2017">
                  <c:v>1.115553682784154</c:v>
                </c:pt>
                <c:pt idx="2018">
                  <c:v>1.084128583113255</c:v>
                </c:pt>
                <c:pt idx="2019">
                  <c:v>1.346968031028206</c:v>
                </c:pt>
                <c:pt idx="2020">
                  <c:v>1.321796947667104</c:v>
                </c:pt>
                <c:pt idx="2021">
                  <c:v>1.277406755602635</c:v>
                </c:pt>
                <c:pt idx="2022">
                  <c:v>1.262512684879281</c:v>
                </c:pt>
                <c:pt idx="2023">
                  <c:v>1.290483075469051</c:v>
                </c:pt>
                <c:pt idx="2024">
                  <c:v>1.289941110236334</c:v>
                </c:pt>
                <c:pt idx="2025">
                  <c:v>1.263290401244955</c:v>
                </c:pt>
                <c:pt idx="2026">
                  <c:v>1.247055338719415</c:v>
                </c:pt>
                <c:pt idx="2027">
                  <c:v>1.245115790907702</c:v>
                </c:pt>
                <c:pt idx="2028">
                  <c:v>1.240210748478035</c:v>
                </c:pt>
                <c:pt idx="2029">
                  <c:v>1.215436859560701</c:v>
                </c:pt>
                <c:pt idx="2030">
                  <c:v>1.221514335427054</c:v>
                </c:pt>
                <c:pt idx="2031">
                  <c:v>1.222804031459278</c:v>
                </c:pt>
                <c:pt idx="2032">
                  <c:v>1.236709656220328</c:v>
                </c:pt>
                <c:pt idx="2033">
                  <c:v>1.238262614423178</c:v>
                </c:pt>
                <c:pt idx="2034">
                  <c:v>1.235653596704965</c:v>
                </c:pt>
                <c:pt idx="2035">
                  <c:v>1.235223421665476</c:v>
                </c:pt>
                <c:pt idx="2036">
                  <c:v>1.249368305861337</c:v>
                </c:pt>
                <c:pt idx="2037">
                  <c:v>1.251206315189045</c:v>
                </c:pt>
                <c:pt idx="2038">
                  <c:v>1.255561981369703</c:v>
                </c:pt>
                <c:pt idx="2039">
                  <c:v>1.246018674199373</c:v>
                </c:pt>
                <c:pt idx="2040">
                  <c:v>1.260130867589932</c:v>
                </c:pt>
                <c:pt idx="2041">
                  <c:v>1.269237947453664</c:v>
                </c:pt>
                <c:pt idx="2042">
                  <c:v>1.269499917156926</c:v>
                </c:pt>
                <c:pt idx="2043">
                  <c:v>1.269025841198749</c:v>
                </c:pt>
                <c:pt idx="2044">
                  <c:v>1.2640369526319</c:v>
                </c:pt>
                <c:pt idx="2045">
                  <c:v>1.272356180583186</c:v>
                </c:pt>
                <c:pt idx="2046">
                  <c:v>1.266033306118732</c:v>
                </c:pt>
                <c:pt idx="2047">
                  <c:v>1.264660629422706</c:v>
                </c:pt>
                <c:pt idx="2048">
                  <c:v>1.261143617973914</c:v>
                </c:pt>
                <c:pt idx="2049">
                  <c:v>1.267982353724676</c:v>
                </c:pt>
                <c:pt idx="2050">
                  <c:v>1.04312632044996</c:v>
                </c:pt>
                <c:pt idx="2051">
                  <c:v>0.979278410444701</c:v>
                </c:pt>
                <c:pt idx="2052">
                  <c:v>1.051413018592081</c:v>
                </c:pt>
                <c:pt idx="2053">
                  <c:v>1.108388164678835</c:v>
                </c:pt>
                <c:pt idx="2054">
                  <c:v>0.982345151268136</c:v>
                </c:pt>
                <c:pt idx="2055">
                  <c:v>1.008847273584542</c:v>
                </c:pt>
                <c:pt idx="2056">
                  <c:v>1.032671518395943</c:v>
                </c:pt>
                <c:pt idx="2057">
                  <c:v>1.049458819358694</c:v>
                </c:pt>
                <c:pt idx="2058">
                  <c:v>1.091457933784467</c:v>
                </c:pt>
                <c:pt idx="2059">
                  <c:v>1.3051469093926</c:v>
                </c:pt>
                <c:pt idx="2060">
                  <c:v>1.295541653757421</c:v>
                </c:pt>
                <c:pt idx="2061">
                  <c:v>1.283813999273786</c:v>
                </c:pt>
                <c:pt idx="2062">
                  <c:v>1.29167853423198</c:v>
                </c:pt>
                <c:pt idx="2063">
                  <c:v>1.176728532647757</c:v>
                </c:pt>
                <c:pt idx="2064">
                  <c:v>1.208203946160733</c:v>
                </c:pt>
                <c:pt idx="2065">
                  <c:v>1.220398360487833</c:v>
                </c:pt>
                <c:pt idx="2066">
                  <c:v>1.222554696679168</c:v>
                </c:pt>
                <c:pt idx="2067">
                  <c:v>1.149659014685193</c:v>
                </c:pt>
                <c:pt idx="2068">
                  <c:v>1.078376775383259</c:v>
                </c:pt>
                <c:pt idx="2069">
                  <c:v>1.025652232822837</c:v>
                </c:pt>
                <c:pt idx="2070">
                  <c:v>1.086434279362573</c:v>
                </c:pt>
                <c:pt idx="2071">
                  <c:v>1.188276184306816</c:v>
                </c:pt>
                <c:pt idx="2072">
                  <c:v>0.936735283450877</c:v>
                </c:pt>
                <c:pt idx="2073">
                  <c:v>0.97943154696894</c:v>
                </c:pt>
                <c:pt idx="2074">
                  <c:v>0.994750659619718</c:v>
                </c:pt>
                <c:pt idx="2075">
                  <c:v>0.997105749089835</c:v>
                </c:pt>
                <c:pt idx="2076">
                  <c:v>1.008316667813208</c:v>
                </c:pt>
                <c:pt idx="2077">
                  <c:v>1.030391061070404</c:v>
                </c:pt>
                <c:pt idx="2078">
                  <c:v>1.029780333556892</c:v>
                </c:pt>
                <c:pt idx="2079">
                  <c:v>1.004061853733047</c:v>
                </c:pt>
                <c:pt idx="2080">
                  <c:v>0.979051720827679</c:v>
                </c:pt>
                <c:pt idx="2081">
                  <c:v>0.971713699019797</c:v>
                </c:pt>
                <c:pt idx="2082">
                  <c:v>0.983337425583929</c:v>
                </c:pt>
                <c:pt idx="2083">
                  <c:v>0.948050300886574</c:v>
                </c:pt>
                <c:pt idx="2084">
                  <c:v>0.999461219330606</c:v>
                </c:pt>
                <c:pt idx="2085">
                  <c:v>1.020311489234073</c:v>
                </c:pt>
                <c:pt idx="2086">
                  <c:v>0.970409504498607</c:v>
                </c:pt>
                <c:pt idx="2087">
                  <c:v>0.959820220749908</c:v>
                </c:pt>
                <c:pt idx="2088">
                  <c:v>0.961837014798897</c:v>
                </c:pt>
                <c:pt idx="2089">
                  <c:v>0.963365051796291</c:v>
                </c:pt>
                <c:pt idx="2090">
                  <c:v>0.96320555011776</c:v>
                </c:pt>
                <c:pt idx="2091">
                  <c:v>0.962614764025504</c:v>
                </c:pt>
                <c:pt idx="2092">
                  <c:v>0.963844460984527</c:v>
                </c:pt>
                <c:pt idx="2093">
                  <c:v>0.974471810153536</c:v>
                </c:pt>
                <c:pt idx="2094">
                  <c:v>0.983245282307537</c:v>
                </c:pt>
                <c:pt idx="2095">
                  <c:v>0.968566724112328</c:v>
                </c:pt>
                <c:pt idx="2096">
                  <c:v>0.968994516918623</c:v>
                </c:pt>
                <c:pt idx="2097">
                  <c:v>0.970527189310012</c:v>
                </c:pt>
                <c:pt idx="2098">
                  <c:v>0.962585232008937</c:v>
                </c:pt>
                <c:pt idx="2099">
                  <c:v>0.86443436466142</c:v>
                </c:pt>
                <c:pt idx="2100">
                  <c:v>0.861997890891744</c:v>
                </c:pt>
                <c:pt idx="2101">
                  <c:v>0.858118900493394</c:v>
                </c:pt>
                <c:pt idx="2102">
                  <c:v>0.844812053736478</c:v>
                </c:pt>
                <c:pt idx="2103">
                  <c:v>0.891126162968195</c:v>
                </c:pt>
                <c:pt idx="2104">
                  <c:v>0.814115201383401</c:v>
                </c:pt>
                <c:pt idx="2105">
                  <c:v>0.767676688406017</c:v>
                </c:pt>
                <c:pt idx="2106">
                  <c:v>0.718228710053451</c:v>
                </c:pt>
                <c:pt idx="2107">
                  <c:v>0.688791706497711</c:v>
                </c:pt>
                <c:pt idx="2108">
                  <c:v>0.654130106796138</c:v>
                </c:pt>
                <c:pt idx="2109">
                  <c:v>0.6610733112151</c:v>
                </c:pt>
                <c:pt idx="2110">
                  <c:v>0.669379483932093</c:v>
                </c:pt>
                <c:pt idx="2111">
                  <c:v>0.653165581213644</c:v>
                </c:pt>
                <c:pt idx="2112">
                  <c:v>0.660713264676826</c:v>
                </c:pt>
                <c:pt idx="2113">
                  <c:v>0.754922040407962</c:v>
                </c:pt>
                <c:pt idx="2114">
                  <c:v>0.758898697289582</c:v>
                </c:pt>
                <c:pt idx="2115">
                  <c:v>0.602589748993553</c:v>
                </c:pt>
                <c:pt idx="2116">
                  <c:v>0.627581764712637</c:v>
                </c:pt>
                <c:pt idx="2117">
                  <c:v>0.651266772640352</c:v>
                </c:pt>
                <c:pt idx="2118">
                  <c:v>0.663123819257382</c:v>
                </c:pt>
                <c:pt idx="2119">
                  <c:v>0.630849976768063</c:v>
                </c:pt>
                <c:pt idx="2120">
                  <c:v>0.602641465134603</c:v>
                </c:pt>
                <c:pt idx="2121">
                  <c:v>0.599218084396696</c:v>
                </c:pt>
                <c:pt idx="2122">
                  <c:v>0.589050412696279</c:v>
                </c:pt>
                <c:pt idx="2123">
                  <c:v>0.620413099086935</c:v>
                </c:pt>
                <c:pt idx="2124">
                  <c:v>0.601463105913787</c:v>
                </c:pt>
                <c:pt idx="2125">
                  <c:v>0.502329404367915</c:v>
                </c:pt>
                <c:pt idx="2126">
                  <c:v>0.51297074366604</c:v>
                </c:pt>
                <c:pt idx="2127">
                  <c:v>0.440593375664538</c:v>
                </c:pt>
                <c:pt idx="2128">
                  <c:v>0.440681445956762</c:v>
                </c:pt>
                <c:pt idx="2129">
                  <c:v>0.478083337012831</c:v>
                </c:pt>
                <c:pt idx="2130">
                  <c:v>0.695752219972611</c:v>
                </c:pt>
                <c:pt idx="2131">
                  <c:v>0.695503444071616</c:v>
                </c:pt>
                <c:pt idx="2132">
                  <c:v>0.665891410491522</c:v>
                </c:pt>
                <c:pt idx="2133">
                  <c:v>0.649609352592633</c:v>
                </c:pt>
                <c:pt idx="2134">
                  <c:v>0.814015389801219</c:v>
                </c:pt>
                <c:pt idx="2135">
                  <c:v>0.827969892159923</c:v>
                </c:pt>
                <c:pt idx="2136">
                  <c:v>0.844683783444521</c:v>
                </c:pt>
                <c:pt idx="2137">
                  <c:v>0.908042472779252</c:v>
                </c:pt>
                <c:pt idx="2138">
                  <c:v>0.931001405193596</c:v>
                </c:pt>
                <c:pt idx="2139">
                  <c:v>0.879096810423287</c:v>
                </c:pt>
                <c:pt idx="2140">
                  <c:v>0.857965332404753</c:v>
                </c:pt>
                <c:pt idx="2141">
                  <c:v>0.876868353949013</c:v>
                </c:pt>
                <c:pt idx="2142">
                  <c:v>0.915592440387645</c:v>
                </c:pt>
                <c:pt idx="2143">
                  <c:v>0.92164054410765</c:v>
                </c:pt>
                <c:pt idx="2144">
                  <c:v>0.932946754830487</c:v>
                </c:pt>
                <c:pt idx="2145">
                  <c:v>0.932865236377053</c:v>
                </c:pt>
                <c:pt idx="2146">
                  <c:v>1.160013561162034</c:v>
                </c:pt>
                <c:pt idx="2147">
                  <c:v>1.133507189654235</c:v>
                </c:pt>
                <c:pt idx="2148">
                  <c:v>1.103764588720236</c:v>
                </c:pt>
                <c:pt idx="2149">
                  <c:v>1.058923157823241</c:v>
                </c:pt>
                <c:pt idx="2150">
                  <c:v>1.105693212034174</c:v>
                </c:pt>
                <c:pt idx="2151">
                  <c:v>1.09562314413094</c:v>
                </c:pt>
                <c:pt idx="2152">
                  <c:v>1.141913219910891</c:v>
                </c:pt>
                <c:pt idx="2153">
                  <c:v>1.181100004194185</c:v>
                </c:pt>
                <c:pt idx="2154">
                  <c:v>1.130692547604376</c:v>
                </c:pt>
                <c:pt idx="2155">
                  <c:v>1.180839435650678</c:v>
                </c:pt>
                <c:pt idx="2156">
                  <c:v>1.196654735311157</c:v>
                </c:pt>
                <c:pt idx="2157">
                  <c:v>1.213570100099811</c:v>
                </c:pt>
                <c:pt idx="2158">
                  <c:v>1.337481301416252</c:v>
                </c:pt>
                <c:pt idx="2159">
                  <c:v>1.334026016505886</c:v>
                </c:pt>
                <c:pt idx="2160">
                  <c:v>1.266078408360958</c:v>
                </c:pt>
                <c:pt idx="2161">
                  <c:v>1.18566668687039</c:v>
                </c:pt>
                <c:pt idx="2162">
                  <c:v>1.155063686427558</c:v>
                </c:pt>
                <c:pt idx="2163">
                  <c:v>1.283181902477327</c:v>
                </c:pt>
                <c:pt idx="2164">
                  <c:v>1.262792680478402</c:v>
                </c:pt>
                <c:pt idx="2165">
                  <c:v>1.252239205098781</c:v>
                </c:pt>
                <c:pt idx="2166">
                  <c:v>1.276129435751072</c:v>
                </c:pt>
                <c:pt idx="2167">
                  <c:v>1.294796943899422</c:v>
                </c:pt>
                <c:pt idx="2168">
                  <c:v>1.296455730494193</c:v>
                </c:pt>
                <c:pt idx="2169">
                  <c:v>1.242964827864366</c:v>
                </c:pt>
                <c:pt idx="2170">
                  <c:v>1.443328467206737</c:v>
                </c:pt>
                <c:pt idx="2171">
                  <c:v>1.513998642163872</c:v>
                </c:pt>
                <c:pt idx="2172">
                  <c:v>1.488587276943935</c:v>
                </c:pt>
                <c:pt idx="2173">
                  <c:v>1.434596561234549</c:v>
                </c:pt>
                <c:pt idx="2174">
                  <c:v>1.429282056527251</c:v>
                </c:pt>
                <c:pt idx="2175">
                  <c:v>1.42968966937026</c:v>
                </c:pt>
                <c:pt idx="2176">
                  <c:v>1.424719771729276</c:v>
                </c:pt>
                <c:pt idx="2177">
                  <c:v>1.393408734516856</c:v>
                </c:pt>
                <c:pt idx="2178">
                  <c:v>1.409105115286685</c:v>
                </c:pt>
                <c:pt idx="2179">
                  <c:v>1.463882933368213</c:v>
                </c:pt>
                <c:pt idx="2180">
                  <c:v>1.453229755167381</c:v>
                </c:pt>
                <c:pt idx="2181">
                  <c:v>1.487238536667374</c:v>
                </c:pt>
                <c:pt idx="2182">
                  <c:v>1.611422604674773</c:v>
                </c:pt>
                <c:pt idx="2183">
                  <c:v>1.575747457347351</c:v>
                </c:pt>
                <c:pt idx="2184">
                  <c:v>1.412616866279257</c:v>
                </c:pt>
                <c:pt idx="2185">
                  <c:v>1.382024656730569</c:v>
                </c:pt>
                <c:pt idx="2186">
                  <c:v>1.29122274504967</c:v>
                </c:pt>
                <c:pt idx="2187">
                  <c:v>1.238990821084349</c:v>
                </c:pt>
                <c:pt idx="2188">
                  <c:v>1.215948148485378</c:v>
                </c:pt>
                <c:pt idx="2189">
                  <c:v>1.194896814978536</c:v>
                </c:pt>
                <c:pt idx="2190">
                  <c:v>1.062778189033533</c:v>
                </c:pt>
                <c:pt idx="2191">
                  <c:v>1.13948510496414</c:v>
                </c:pt>
                <c:pt idx="2192">
                  <c:v>1.15040378492172</c:v>
                </c:pt>
                <c:pt idx="2193">
                  <c:v>1.136284918289483</c:v>
                </c:pt>
                <c:pt idx="2194">
                  <c:v>1.061568831092895</c:v>
                </c:pt>
                <c:pt idx="2195">
                  <c:v>1.118664799195489</c:v>
                </c:pt>
                <c:pt idx="2196">
                  <c:v>0.925641643621386</c:v>
                </c:pt>
                <c:pt idx="2197">
                  <c:v>0.839906522680104</c:v>
                </c:pt>
                <c:pt idx="2198">
                  <c:v>0.862541612075486</c:v>
                </c:pt>
                <c:pt idx="2199">
                  <c:v>0.842719547729119</c:v>
                </c:pt>
                <c:pt idx="2200">
                  <c:v>0.729227175468712</c:v>
                </c:pt>
                <c:pt idx="2201">
                  <c:v>0.64345374662831</c:v>
                </c:pt>
                <c:pt idx="2202">
                  <c:v>0.681264679065099</c:v>
                </c:pt>
                <c:pt idx="2203">
                  <c:v>0.670369886390404</c:v>
                </c:pt>
                <c:pt idx="2204">
                  <c:v>0.67215700512038</c:v>
                </c:pt>
                <c:pt idx="2205">
                  <c:v>0.688992827727727</c:v>
                </c:pt>
                <c:pt idx="2206">
                  <c:v>0.696671048258148</c:v>
                </c:pt>
                <c:pt idx="2207">
                  <c:v>0.706006438775397</c:v>
                </c:pt>
                <c:pt idx="2208">
                  <c:v>0.68181628681467</c:v>
                </c:pt>
                <c:pt idx="2209">
                  <c:v>0.65387508698249</c:v>
                </c:pt>
                <c:pt idx="2210">
                  <c:v>0.64114878922684</c:v>
                </c:pt>
                <c:pt idx="2211">
                  <c:v>0.621123870796288</c:v>
                </c:pt>
                <c:pt idx="2212">
                  <c:v>0.553751347227606</c:v>
                </c:pt>
                <c:pt idx="2213">
                  <c:v>0.542196356893903</c:v>
                </c:pt>
                <c:pt idx="2214">
                  <c:v>0.552015451260827</c:v>
                </c:pt>
                <c:pt idx="2215">
                  <c:v>0.627980301865432</c:v>
                </c:pt>
                <c:pt idx="2216">
                  <c:v>0.631184082786483</c:v>
                </c:pt>
                <c:pt idx="2217">
                  <c:v>0.62749414074299</c:v>
                </c:pt>
                <c:pt idx="2218">
                  <c:v>0.624421275475273</c:v>
                </c:pt>
                <c:pt idx="2219">
                  <c:v>0.645376017737231</c:v>
                </c:pt>
                <c:pt idx="2220">
                  <c:v>0.641027143727488</c:v>
                </c:pt>
                <c:pt idx="2221">
                  <c:v>0.511862846625715</c:v>
                </c:pt>
                <c:pt idx="2222">
                  <c:v>0.59467398680827</c:v>
                </c:pt>
                <c:pt idx="2223">
                  <c:v>0.61080332761715</c:v>
                </c:pt>
                <c:pt idx="2224">
                  <c:v>0.75191873708507</c:v>
                </c:pt>
                <c:pt idx="2225">
                  <c:v>0.788653843903424</c:v>
                </c:pt>
                <c:pt idx="2226">
                  <c:v>0.818593714451922</c:v>
                </c:pt>
                <c:pt idx="2227">
                  <c:v>0.775168932537504</c:v>
                </c:pt>
                <c:pt idx="2228">
                  <c:v>0.725715867857323</c:v>
                </c:pt>
                <c:pt idx="2229">
                  <c:v>0.725094467046766</c:v>
                </c:pt>
                <c:pt idx="2230">
                  <c:v>0.734722331871609</c:v>
                </c:pt>
                <c:pt idx="2231">
                  <c:v>0.756525509975301</c:v>
                </c:pt>
                <c:pt idx="2232">
                  <c:v>0.770679042004362</c:v>
                </c:pt>
                <c:pt idx="2233">
                  <c:v>0.767178798259844</c:v>
                </c:pt>
                <c:pt idx="2234">
                  <c:v>0.781892949727703</c:v>
                </c:pt>
                <c:pt idx="2235">
                  <c:v>0.866053433599543</c:v>
                </c:pt>
                <c:pt idx="2236">
                  <c:v>0.671270092020667</c:v>
                </c:pt>
                <c:pt idx="2237">
                  <c:v>0.689567854141922</c:v>
                </c:pt>
                <c:pt idx="2238">
                  <c:v>0.690599838144902</c:v>
                </c:pt>
                <c:pt idx="2239">
                  <c:v>0.707529994412623</c:v>
                </c:pt>
                <c:pt idx="2240">
                  <c:v>0.638065531741637</c:v>
                </c:pt>
                <c:pt idx="2241">
                  <c:v>0.620840382677371</c:v>
                </c:pt>
                <c:pt idx="2242">
                  <c:v>0.694243498000635</c:v>
                </c:pt>
                <c:pt idx="2243">
                  <c:v>0.68974197412659</c:v>
                </c:pt>
                <c:pt idx="2244">
                  <c:v>0.725312743178709</c:v>
                </c:pt>
                <c:pt idx="2245">
                  <c:v>0.725351553617352</c:v>
                </c:pt>
                <c:pt idx="2246">
                  <c:v>0.76906241575998</c:v>
                </c:pt>
                <c:pt idx="2247">
                  <c:v>0.792216515130418</c:v>
                </c:pt>
                <c:pt idx="2248">
                  <c:v>0.794698990043274</c:v>
                </c:pt>
                <c:pt idx="2249">
                  <c:v>0.805799517933991</c:v>
                </c:pt>
                <c:pt idx="2250">
                  <c:v>0.828890070777048</c:v>
                </c:pt>
                <c:pt idx="2251">
                  <c:v>0.871150931122677</c:v>
                </c:pt>
                <c:pt idx="2252">
                  <c:v>0.906817795639654</c:v>
                </c:pt>
                <c:pt idx="2253">
                  <c:v>0.830585283460007</c:v>
                </c:pt>
                <c:pt idx="2254">
                  <c:v>0.814517401613369</c:v>
                </c:pt>
                <c:pt idx="2255">
                  <c:v>0.628935544168934</c:v>
                </c:pt>
                <c:pt idx="2256">
                  <c:v>0.598572106201477</c:v>
                </c:pt>
                <c:pt idx="2257">
                  <c:v>0.535104551942074</c:v>
                </c:pt>
                <c:pt idx="2258">
                  <c:v>0.553506927854032</c:v>
                </c:pt>
                <c:pt idx="2259">
                  <c:v>0.580886581243057</c:v>
                </c:pt>
                <c:pt idx="2260">
                  <c:v>0.54400662107256</c:v>
                </c:pt>
                <c:pt idx="2261">
                  <c:v>0.521637778814835</c:v>
                </c:pt>
                <c:pt idx="2262">
                  <c:v>0.484080238725604</c:v>
                </c:pt>
                <c:pt idx="2263">
                  <c:v>0.501999448374498</c:v>
                </c:pt>
                <c:pt idx="2264">
                  <c:v>0.47790034801728</c:v>
                </c:pt>
                <c:pt idx="2265">
                  <c:v>0.469216567930196</c:v>
                </c:pt>
                <c:pt idx="2266">
                  <c:v>0.394015360078123</c:v>
                </c:pt>
                <c:pt idx="2267">
                  <c:v>0.479597842886202</c:v>
                </c:pt>
                <c:pt idx="2268">
                  <c:v>0.488240716098946</c:v>
                </c:pt>
                <c:pt idx="2269">
                  <c:v>0.470903905501894</c:v>
                </c:pt>
                <c:pt idx="2270">
                  <c:v>0.472162850333758</c:v>
                </c:pt>
                <c:pt idx="2271">
                  <c:v>0.456662691872772</c:v>
                </c:pt>
                <c:pt idx="2272">
                  <c:v>0.452057758731303</c:v>
                </c:pt>
                <c:pt idx="2273">
                  <c:v>0.416959098233395</c:v>
                </c:pt>
                <c:pt idx="2274">
                  <c:v>0.475419336758519</c:v>
                </c:pt>
                <c:pt idx="2275">
                  <c:v>0.166020547706319</c:v>
                </c:pt>
                <c:pt idx="2276">
                  <c:v>0.204428559693809</c:v>
                </c:pt>
                <c:pt idx="2277">
                  <c:v>0.117358813733726</c:v>
                </c:pt>
                <c:pt idx="2278">
                  <c:v>0.213275039698792</c:v>
                </c:pt>
                <c:pt idx="2279">
                  <c:v>0.24727010961801</c:v>
                </c:pt>
                <c:pt idx="2280">
                  <c:v>0.24162049727469</c:v>
                </c:pt>
                <c:pt idx="2281">
                  <c:v>0.220563719957319</c:v>
                </c:pt>
                <c:pt idx="2282">
                  <c:v>0.237838847647127</c:v>
                </c:pt>
                <c:pt idx="2283">
                  <c:v>0.223047719369588</c:v>
                </c:pt>
                <c:pt idx="2284">
                  <c:v>0.247883812906909</c:v>
                </c:pt>
                <c:pt idx="2285">
                  <c:v>0.275320042648408</c:v>
                </c:pt>
                <c:pt idx="2286">
                  <c:v>0.3069797390244</c:v>
                </c:pt>
                <c:pt idx="2287">
                  <c:v>-0.0250753088280446</c:v>
                </c:pt>
                <c:pt idx="2288">
                  <c:v>-0.023767480898002</c:v>
                </c:pt>
                <c:pt idx="2289">
                  <c:v>-0.00586262950862518</c:v>
                </c:pt>
                <c:pt idx="2290">
                  <c:v>0.0134297073832275</c:v>
                </c:pt>
                <c:pt idx="2291">
                  <c:v>0.0560614225723385</c:v>
                </c:pt>
                <c:pt idx="2292">
                  <c:v>0.081130401490191</c:v>
                </c:pt>
                <c:pt idx="2293">
                  <c:v>0.108724656730832</c:v>
                </c:pt>
                <c:pt idx="2294">
                  <c:v>0.116442493684988</c:v>
                </c:pt>
                <c:pt idx="2295">
                  <c:v>0.129341562559692</c:v>
                </c:pt>
                <c:pt idx="2296">
                  <c:v>0.152673238313931</c:v>
                </c:pt>
                <c:pt idx="2297">
                  <c:v>0.18942864658456</c:v>
                </c:pt>
                <c:pt idx="2298">
                  <c:v>0.218448656452311</c:v>
                </c:pt>
                <c:pt idx="2299">
                  <c:v>0.215687354465654</c:v>
                </c:pt>
                <c:pt idx="2300">
                  <c:v>0.20787797781143</c:v>
                </c:pt>
                <c:pt idx="2301">
                  <c:v>0.184830703325092</c:v>
                </c:pt>
                <c:pt idx="2302">
                  <c:v>0.18765087268319</c:v>
                </c:pt>
                <c:pt idx="2303">
                  <c:v>0.0700160753706726</c:v>
                </c:pt>
                <c:pt idx="2304">
                  <c:v>-0.00697849867264785</c:v>
                </c:pt>
                <c:pt idx="2305">
                  <c:v>0.00762882170455556</c:v>
                </c:pt>
                <c:pt idx="2306">
                  <c:v>0.00647885474597963</c:v>
                </c:pt>
                <c:pt idx="2307">
                  <c:v>-0.0259803811254357</c:v>
                </c:pt>
                <c:pt idx="2308">
                  <c:v>0.18223539688557</c:v>
                </c:pt>
                <c:pt idx="2309">
                  <c:v>0.139942219123137</c:v>
                </c:pt>
                <c:pt idx="2310">
                  <c:v>0.103718468723747</c:v>
                </c:pt>
                <c:pt idx="2311">
                  <c:v>0.171852336616287</c:v>
                </c:pt>
                <c:pt idx="2312">
                  <c:v>0.12426025033447</c:v>
                </c:pt>
                <c:pt idx="2313">
                  <c:v>0.0622314203514065</c:v>
                </c:pt>
                <c:pt idx="2314">
                  <c:v>0.0751441497105714</c:v>
                </c:pt>
                <c:pt idx="2315">
                  <c:v>0.0350195524346661</c:v>
                </c:pt>
                <c:pt idx="2316">
                  <c:v>0.0443620706593206</c:v>
                </c:pt>
                <c:pt idx="2317">
                  <c:v>0.0231131164799183</c:v>
                </c:pt>
                <c:pt idx="2318">
                  <c:v>0.333611554200544</c:v>
                </c:pt>
                <c:pt idx="2319">
                  <c:v>0.351710830715387</c:v>
                </c:pt>
                <c:pt idx="2320">
                  <c:v>0.385653081963192</c:v>
                </c:pt>
                <c:pt idx="2321">
                  <c:v>0.395141735928539</c:v>
                </c:pt>
                <c:pt idx="2322">
                  <c:v>0.394363164920125</c:v>
                </c:pt>
                <c:pt idx="2323">
                  <c:v>0.400796429908191</c:v>
                </c:pt>
                <c:pt idx="2324">
                  <c:v>0.537158005212835</c:v>
                </c:pt>
                <c:pt idx="2325">
                  <c:v>0.541655830528461</c:v>
                </c:pt>
                <c:pt idx="2326">
                  <c:v>0.544770928879195</c:v>
                </c:pt>
                <c:pt idx="2327">
                  <c:v>0.543160771937469</c:v>
                </c:pt>
                <c:pt idx="2328">
                  <c:v>0.53457800697764</c:v>
                </c:pt>
                <c:pt idx="2329">
                  <c:v>0.543040114846752</c:v>
                </c:pt>
                <c:pt idx="2330">
                  <c:v>0.541111180223409</c:v>
                </c:pt>
                <c:pt idx="2331">
                  <c:v>0.56028000163077</c:v>
                </c:pt>
                <c:pt idx="2332">
                  <c:v>0.576084898304849</c:v>
                </c:pt>
                <c:pt idx="2333">
                  <c:v>0.573540725309864</c:v>
                </c:pt>
                <c:pt idx="2334">
                  <c:v>0.723086447031983</c:v>
                </c:pt>
                <c:pt idx="2335">
                  <c:v>0.720180473065413</c:v>
                </c:pt>
                <c:pt idx="2336">
                  <c:v>0.734295279652085</c:v>
                </c:pt>
                <c:pt idx="2337">
                  <c:v>0.730318539081915</c:v>
                </c:pt>
                <c:pt idx="2338">
                  <c:v>0.696755043654292</c:v>
                </c:pt>
                <c:pt idx="2339">
                  <c:v>0.680406183833787</c:v>
                </c:pt>
                <c:pt idx="2340">
                  <c:v>0.627379808428405</c:v>
                </c:pt>
                <c:pt idx="2341">
                  <c:v>0.631015644310334</c:v>
                </c:pt>
                <c:pt idx="2342">
                  <c:v>0.652169321685135</c:v>
                </c:pt>
                <c:pt idx="2343">
                  <c:v>0.808657875256605</c:v>
                </c:pt>
                <c:pt idx="2344">
                  <c:v>0.811398776898161</c:v>
                </c:pt>
                <c:pt idx="2345">
                  <c:v>0.824026557379348</c:v>
                </c:pt>
                <c:pt idx="2346">
                  <c:v>0.7898082103405</c:v>
                </c:pt>
                <c:pt idx="2347">
                  <c:v>0.819283546419163</c:v>
                </c:pt>
                <c:pt idx="2348">
                  <c:v>0.899806377210543</c:v>
                </c:pt>
                <c:pt idx="2349">
                  <c:v>0.92175425096336</c:v>
                </c:pt>
                <c:pt idx="2350">
                  <c:v>0.907739924390554</c:v>
                </c:pt>
                <c:pt idx="2351">
                  <c:v>0.684537534905559</c:v>
                </c:pt>
                <c:pt idx="2352">
                  <c:v>0.656472165461968</c:v>
                </c:pt>
                <c:pt idx="2353">
                  <c:v>0.607592893016836</c:v>
                </c:pt>
                <c:pt idx="2354">
                  <c:v>0.888990619314937</c:v>
                </c:pt>
                <c:pt idx="2355">
                  <c:v>0.514873601189836</c:v>
                </c:pt>
                <c:pt idx="2356">
                  <c:v>0.918648001272687</c:v>
                </c:pt>
                <c:pt idx="2357">
                  <c:v>0.914354327794146</c:v>
                </c:pt>
                <c:pt idx="2358">
                  <c:v>0.63944916031407</c:v>
                </c:pt>
                <c:pt idx="2359">
                  <c:v>0.577995990186354</c:v>
                </c:pt>
                <c:pt idx="2360">
                  <c:v>0.587047852979327</c:v>
                </c:pt>
                <c:pt idx="2361">
                  <c:v>0.58206661297667</c:v>
                </c:pt>
                <c:pt idx="2362">
                  <c:v>0.609238110311745</c:v>
                </c:pt>
                <c:pt idx="2363">
                  <c:v>0.424571679565827</c:v>
                </c:pt>
                <c:pt idx="2364">
                  <c:v>0.416213622687782</c:v>
                </c:pt>
                <c:pt idx="2365">
                  <c:v>0.478194806475697</c:v>
                </c:pt>
                <c:pt idx="2366">
                  <c:v>0.498648567394363</c:v>
                </c:pt>
                <c:pt idx="2367">
                  <c:v>0.555536221202385</c:v>
                </c:pt>
                <c:pt idx="2368">
                  <c:v>0.616748186649667</c:v>
                </c:pt>
                <c:pt idx="2369">
                  <c:v>0.697718257889959</c:v>
                </c:pt>
                <c:pt idx="2370">
                  <c:v>0.539927266423913</c:v>
                </c:pt>
                <c:pt idx="2371">
                  <c:v>0.754984165160654</c:v>
                </c:pt>
                <c:pt idx="2372">
                  <c:v>0.923983527487872</c:v>
                </c:pt>
                <c:pt idx="2373">
                  <c:v>0.985646367003099</c:v>
                </c:pt>
                <c:pt idx="2374">
                  <c:v>1.003289712096253</c:v>
                </c:pt>
                <c:pt idx="2375">
                  <c:v>1.087189954356766</c:v>
                </c:pt>
                <c:pt idx="2376">
                  <c:v>1.069738117297636</c:v>
                </c:pt>
                <c:pt idx="2377">
                  <c:v>1.089522493919731</c:v>
                </c:pt>
                <c:pt idx="2378">
                  <c:v>1.068294377729643</c:v>
                </c:pt>
                <c:pt idx="2379">
                  <c:v>0.889404331393572</c:v>
                </c:pt>
                <c:pt idx="2380">
                  <c:v>0.879051528174582</c:v>
                </c:pt>
                <c:pt idx="2381">
                  <c:v>0.789062349982484</c:v>
                </c:pt>
                <c:pt idx="2382">
                  <c:v>0.802158515297292</c:v>
                </c:pt>
                <c:pt idx="2383">
                  <c:v>0.760153394735591</c:v>
                </c:pt>
                <c:pt idx="2384">
                  <c:v>0.744723417025028</c:v>
                </c:pt>
                <c:pt idx="2385">
                  <c:v>0.646289943934456</c:v>
                </c:pt>
                <c:pt idx="2386">
                  <c:v>0.665201404434132</c:v>
                </c:pt>
                <c:pt idx="2387">
                  <c:v>0.569078861364973</c:v>
                </c:pt>
                <c:pt idx="2388">
                  <c:v>0.57777136194785</c:v>
                </c:pt>
                <c:pt idx="2389">
                  <c:v>0.659430957925907</c:v>
                </c:pt>
                <c:pt idx="2390">
                  <c:v>0.798553994279649</c:v>
                </c:pt>
                <c:pt idx="2391">
                  <c:v>0.744419757825535</c:v>
                </c:pt>
                <c:pt idx="2392">
                  <c:v>0.488688241398292</c:v>
                </c:pt>
                <c:pt idx="2393">
                  <c:v>0.505687757694207</c:v>
                </c:pt>
                <c:pt idx="2394">
                  <c:v>0.541233307751613</c:v>
                </c:pt>
                <c:pt idx="2395">
                  <c:v>0.548300221283163</c:v>
                </c:pt>
                <c:pt idx="2396">
                  <c:v>0.539850279956043</c:v>
                </c:pt>
                <c:pt idx="2397">
                  <c:v>0.518418742805418</c:v>
                </c:pt>
                <c:pt idx="2398">
                  <c:v>0.540964972969762</c:v>
                </c:pt>
                <c:pt idx="2399">
                  <c:v>0.510116461666876</c:v>
                </c:pt>
                <c:pt idx="2400">
                  <c:v>0.512200214830791</c:v>
                </c:pt>
                <c:pt idx="2401">
                  <c:v>0.559710657330554</c:v>
                </c:pt>
                <c:pt idx="2402">
                  <c:v>0.441662930782276</c:v>
                </c:pt>
                <c:pt idx="2403">
                  <c:v>0.546457572592898</c:v>
                </c:pt>
                <c:pt idx="2404">
                  <c:v>0.616463809385369</c:v>
                </c:pt>
                <c:pt idx="2405">
                  <c:v>0.615772252946065</c:v>
                </c:pt>
                <c:pt idx="2406">
                  <c:v>0.576028450689985</c:v>
                </c:pt>
                <c:pt idx="2407">
                  <c:v>0.565123627084299</c:v>
                </c:pt>
                <c:pt idx="2408">
                  <c:v>0.558577256179683</c:v>
                </c:pt>
                <c:pt idx="2409">
                  <c:v>0.504993344293489</c:v>
                </c:pt>
                <c:pt idx="2410">
                  <c:v>0.446910407062505</c:v>
                </c:pt>
                <c:pt idx="2411">
                  <c:v>0.423889129147109</c:v>
                </c:pt>
                <c:pt idx="2412">
                  <c:v>0.788338158201144</c:v>
                </c:pt>
                <c:pt idx="2413">
                  <c:v>0.809957815664032</c:v>
                </c:pt>
                <c:pt idx="2414">
                  <c:v>0.670918616539121</c:v>
                </c:pt>
                <c:pt idx="2415">
                  <c:v>0.576365528435056</c:v>
                </c:pt>
                <c:pt idx="2416">
                  <c:v>0.523058680551082</c:v>
                </c:pt>
                <c:pt idx="2417">
                  <c:v>0.563966338381337</c:v>
                </c:pt>
                <c:pt idx="2418">
                  <c:v>0.542651488513609</c:v>
                </c:pt>
                <c:pt idx="2419">
                  <c:v>0.597481983805227</c:v>
                </c:pt>
                <c:pt idx="2420">
                  <c:v>0.603977237405837</c:v>
                </c:pt>
                <c:pt idx="2421">
                  <c:v>0.745327661687925</c:v>
                </c:pt>
                <c:pt idx="2422">
                  <c:v>0.769256594503576</c:v>
                </c:pt>
                <c:pt idx="2423">
                  <c:v>0.95318940467109</c:v>
                </c:pt>
                <c:pt idx="2424">
                  <c:v>0.958668765815234</c:v>
                </c:pt>
                <c:pt idx="2425">
                  <c:v>0.969815938713603</c:v>
                </c:pt>
                <c:pt idx="2426">
                  <c:v>0.972624913883195</c:v>
                </c:pt>
                <c:pt idx="2427">
                  <c:v>0.986889159379245</c:v>
                </c:pt>
                <c:pt idx="2428">
                  <c:v>0.937021260436461</c:v>
                </c:pt>
                <c:pt idx="2429">
                  <c:v>0.931073947956367</c:v>
                </c:pt>
                <c:pt idx="2430">
                  <c:v>0.927870415237683</c:v>
                </c:pt>
                <c:pt idx="2431">
                  <c:v>0.922542391524644</c:v>
                </c:pt>
                <c:pt idx="2432">
                  <c:v>0.956831435863899</c:v>
                </c:pt>
                <c:pt idx="2433">
                  <c:v>0.952435115961047</c:v>
                </c:pt>
                <c:pt idx="2434">
                  <c:v>0.929170788511654</c:v>
                </c:pt>
                <c:pt idx="2435">
                  <c:v>0.917512833775928</c:v>
                </c:pt>
                <c:pt idx="2436">
                  <c:v>0.920291039525902</c:v>
                </c:pt>
                <c:pt idx="2437">
                  <c:v>0.916921926434601</c:v>
                </c:pt>
                <c:pt idx="2438">
                  <c:v>0.920142448829325</c:v>
                </c:pt>
                <c:pt idx="2439">
                  <c:v>0.94018462112096</c:v>
                </c:pt>
                <c:pt idx="2440">
                  <c:v>0.945598811165646</c:v>
                </c:pt>
                <c:pt idx="2441">
                  <c:v>0.948464175918688</c:v>
                </c:pt>
                <c:pt idx="2442">
                  <c:v>0.950933906154152</c:v>
                </c:pt>
                <c:pt idx="2443">
                  <c:v>0.915151756444924</c:v>
                </c:pt>
                <c:pt idx="2444">
                  <c:v>0.928573735127679</c:v>
                </c:pt>
                <c:pt idx="2445">
                  <c:v>0.959469779533927</c:v>
                </c:pt>
                <c:pt idx="2446">
                  <c:v>0.971016233292239</c:v>
                </c:pt>
                <c:pt idx="2447">
                  <c:v>0.944246718724437</c:v>
                </c:pt>
                <c:pt idx="2448">
                  <c:v>0.953590168779356</c:v>
                </c:pt>
                <c:pt idx="2449">
                  <c:v>0.952694236435845</c:v>
                </c:pt>
                <c:pt idx="2450">
                  <c:v>0.952917948974353</c:v>
                </c:pt>
                <c:pt idx="2451">
                  <c:v>0.957304337776874</c:v>
                </c:pt>
                <c:pt idx="2452">
                  <c:v>0.944241646846296</c:v>
                </c:pt>
                <c:pt idx="2453">
                  <c:v>0.945099508552596</c:v>
                </c:pt>
                <c:pt idx="2454">
                  <c:v>0.955304459913503</c:v>
                </c:pt>
                <c:pt idx="2455">
                  <c:v>0.951002779293553</c:v>
                </c:pt>
                <c:pt idx="2456">
                  <c:v>0.968670380590307</c:v>
                </c:pt>
                <c:pt idx="2457">
                  <c:v>0.964162142586832</c:v>
                </c:pt>
                <c:pt idx="2458">
                  <c:v>0.962035246601342</c:v>
                </c:pt>
                <c:pt idx="2459">
                  <c:v>1.028176179725501</c:v>
                </c:pt>
                <c:pt idx="2460">
                  <c:v>1.005408748534579</c:v>
                </c:pt>
                <c:pt idx="2461">
                  <c:v>1.010158715555589</c:v>
                </c:pt>
                <c:pt idx="2462">
                  <c:v>0.985958259180277</c:v>
                </c:pt>
                <c:pt idx="2463">
                  <c:v>0.948347936246872</c:v>
                </c:pt>
                <c:pt idx="2464">
                  <c:v>0.918260570870773</c:v>
                </c:pt>
                <c:pt idx="2465">
                  <c:v>0.962643462702877</c:v>
                </c:pt>
                <c:pt idx="2466">
                  <c:v>0.949092017955183</c:v>
                </c:pt>
                <c:pt idx="2467">
                  <c:v>0.952195918493544</c:v>
                </c:pt>
                <c:pt idx="2468">
                  <c:v>0.962916767575052</c:v>
                </c:pt>
                <c:pt idx="2469">
                  <c:v>0.968290409426609</c:v>
                </c:pt>
                <c:pt idx="2470">
                  <c:v>0.947831562138865</c:v>
                </c:pt>
                <c:pt idx="2471">
                  <c:v>0.959499352043201</c:v>
                </c:pt>
                <c:pt idx="2472">
                  <c:v>0.973096486577159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7-489E-9ABD-2E6D27DF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214560"/>
        <c:axId val="-2122993872"/>
      </c:lineChart>
      <c:catAx>
        <c:axId val="-2123214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2993872"/>
        <c:crosses val="autoZero"/>
        <c:auto val="0"/>
        <c:lblAlgn val="ctr"/>
        <c:lblOffset val="100"/>
        <c:noMultiLvlLbl val="0"/>
      </c:catAx>
      <c:valAx>
        <c:axId val="-212299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30 Day Rolling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3214560"/>
        <c:crosses val="autoZero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30 DR JPM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Rolling_Daily!$A$64:$A$2536</c:f>
              <c:numCache>
                <c:formatCode>m/d/yy</c:formatCode>
                <c:ptCount val="2473"/>
                <c:pt idx="0">
                  <c:v>39617.0</c:v>
                </c:pt>
                <c:pt idx="1">
                  <c:v>39618.0</c:v>
                </c:pt>
                <c:pt idx="2">
                  <c:v>39619.0</c:v>
                </c:pt>
                <c:pt idx="3">
                  <c:v>39622.0</c:v>
                </c:pt>
                <c:pt idx="4">
                  <c:v>39623.0</c:v>
                </c:pt>
                <c:pt idx="5">
                  <c:v>39624.0</c:v>
                </c:pt>
                <c:pt idx="6">
                  <c:v>39625.0</c:v>
                </c:pt>
                <c:pt idx="7">
                  <c:v>39626.0</c:v>
                </c:pt>
                <c:pt idx="8">
                  <c:v>39629.0</c:v>
                </c:pt>
                <c:pt idx="9">
                  <c:v>39630.0</c:v>
                </c:pt>
                <c:pt idx="10">
                  <c:v>39631.0</c:v>
                </c:pt>
                <c:pt idx="11">
                  <c:v>39632.0</c:v>
                </c:pt>
                <c:pt idx="12">
                  <c:v>39636.0</c:v>
                </c:pt>
                <c:pt idx="13">
                  <c:v>39637.0</c:v>
                </c:pt>
                <c:pt idx="14">
                  <c:v>39638.0</c:v>
                </c:pt>
                <c:pt idx="15">
                  <c:v>39639.0</c:v>
                </c:pt>
                <c:pt idx="16">
                  <c:v>39640.0</c:v>
                </c:pt>
                <c:pt idx="17">
                  <c:v>39643.0</c:v>
                </c:pt>
                <c:pt idx="18">
                  <c:v>39644.0</c:v>
                </c:pt>
                <c:pt idx="19">
                  <c:v>39645.0</c:v>
                </c:pt>
                <c:pt idx="20">
                  <c:v>39646.0</c:v>
                </c:pt>
                <c:pt idx="21">
                  <c:v>39647.0</c:v>
                </c:pt>
                <c:pt idx="22">
                  <c:v>39650.0</c:v>
                </c:pt>
                <c:pt idx="23">
                  <c:v>39651.0</c:v>
                </c:pt>
                <c:pt idx="24">
                  <c:v>39652.0</c:v>
                </c:pt>
                <c:pt idx="25">
                  <c:v>39653.0</c:v>
                </c:pt>
                <c:pt idx="26">
                  <c:v>39654.0</c:v>
                </c:pt>
                <c:pt idx="27">
                  <c:v>39657.0</c:v>
                </c:pt>
                <c:pt idx="28">
                  <c:v>39658.0</c:v>
                </c:pt>
                <c:pt idx="29">
                  <c:v>39659.0</c:v>
                </c:pt>
                <c:pt idx="30">
                  <c:v>39660.0</c:v>
                </c:pt>
                <c:pt idx="31">
                  <c:v>39661.0</c:v>
                </c:pt>
                <c:pt idx="32">
                  <c:v>39664.0</c:v>
                </c:pt>
                <c:pt idx="33">
                  <c:v>39665.0</c:v>
                </c:pt>
                <c:pt idx="34">
                  <c:v>39666.0</c:v>
                </c:pt>
                <c:pt idx="35">
                  <c:v>39667.0</c:v>
                </c:pt>
                <c:pt idx="36">
                  <c:v>39668.0</c:v>
                </c:pt>
                <c:pt idx="37">
                  <c:v>39671.0</c:v>
                </c:pt>
                <c:pt idx="38">
                  <c:v>39672.0</c:v>
                </c:pt>
                <c:pt idx="39">
                  <c:v>39673.0</c:v>
                </c:pt>
                <c:pt idx="40">
                  <c:v>39674.0</c:v>
                </c:pt>
                <c:pt idx="41">
                  <c:v>39675.0</c:v>
                </c:pt>
                <c:pt idx="42">
                  <c:v>39678.0</c:v>
                </c:pt>
                <c:pt idx="43">
                  <c:v>39679.0</c:v>
                </c:pt>
                <c:pt idx="44">
                  <c:v>39680.0</c:v>
                </c:pt>
                <c:pt idx="45">
                  <c:v>39681.0</c:v>
                </c:pt>
                <c:pt idx="46">
                  <c:v>39682.0</c:v>
                </c:pt>
                <c:pt idx="47">
                  <c:v>39685.0</c:v>
                </c:pt>
                <c:pt idx="48">
                  <c:v>39686.0</c:v>
                </c:pt>
                <c:pt idx="49">
                  <c:v>39687.0</c:v>
                </c:pt>
                <c:pt idx="50">
                  <c:v>39688.0</c:v>
                </c:pt>
                <c:pt idx="51">
                  <c:v>39689.0</c:v>
                </c:pt>
                <c:pt idx="52">
                  <c:v>39693.0</c:v>
                </c:pt>
                <c:pt idx="53">
                  <c:v>39694.0</c:v>
                </c:pt>
                <c:pt idx="54">
                  <c:v>39695.0</c:v>
                </c:pt>
                <c:pt idx="55">
                  <c:v>39696.0</c:v>
                </c:pt>
                <c:pt idx="56">
                  <c:v>39699.0</c:v>
                </c:pt>
                <c:pt idx="57">
                  <c:v>39700.0</c:v>
                </c:pt>
                <c:pt idx="58">
                  <c:v>39701.0</c:v>
                </c:pt>
                <c:pt idx="59">
                  <c:v>39702.0</c:v>
                </c:pt>
                <c:pt idx="60">
                  <c:v>39703.0</c:v>
                </c:pt>
                <c:pt idx="61">
                  <c:v>39706.0</c:v>
                </c:pt>
                <c:pt idx="62">
                  <c:v>39707.0</c:v>
                </c:pt>
                <c:pt idx="63">
                  <c:v>39708.0</c:v>
                </c:pt>
                <c:pt idx="64">
                  <c:v>39709.0</c:v>
                </c:pt>
                <c:pt idx="65">
                  <c:v>39710.0</c:v>
                </c:pt>
                <c:pt idx="66">
                  <c:v>39713.0</c:v>
                </c:pt>
                <c:pt idx="67">
                  <c:v>39714.0</c:v>
                </c:pt>
                <c:pt idx="68">
                  <c:v>39715.0</c:v>
                </c:pt>
                <c:pt idx="69">
                  <c:v>39716.0</c:v>
                </c:pt>
                <c:pt idx="70">
                  <c:v>39717.0</c:v>
                </c:pt>
                <c:pt idx="71">
                  <c:v>39720.0</c:v>
                </c:pt>
                <c:pt idx="72">
                  <c:v>39721.0</c:v>
                </c:pt>
                <c:pt idx="73">
                  <c:v>39722.0</c:v>
                </c:pt>
                <c:pt idx="74">
                  <c:v>39723.0</c:v>
                </c:pt>
                <c:pt idx="75">
                  <c:v>39724.0</c:v>
                </c:pt>
                <c:pt idx="76">
                  <c:v>39727.0</c:v>
                </c:pt>
                <c:pt idx="77">
                  <c:v>39728.0</c:v>
                </c:pt>
                <c:pt idx="78">
                  <c:v>39729.0</c:v>
                </c:pt>
                <c:pt idx="79">
                  <c:v>39730.0</c:v>
                </c:pt>
                <c:pt idx="80">
                  <c:v>39731.0</c:v>
                </c:pt>
                <c:pt idx="81">
                  <c:v>39734.0</c:v>
                </c:pt>
                <c:pt idx="82">
                  <c:v>39735.0</c:v>
                </c:pt>
                <c:pt idx="83">
                  <c:v>39736.0</c:v>
                </c:pt>
                <c:pt idx="84">
                  <c:v>39737.0</c:v>
                </c:pt>
                <c:pt idx="85">
                  <c:v>39738.0</c:v>
                </c:pt>
                <c:pt idx="86">
                  <c:v>39741.0</c:v>
                </c:pt>
                <c:pt idx="87">
                  <c:v>39742.0</c:v>
                </c:pt>
                <c:pt idx="88">
                  <c:v>39743.0</c:v>
                </c:pt>
                <c:pt idx="89">
                  <c:v>39744.0</c:v>
                </c:pt>
                <c:pt idx="90">
                  <c:v>39745.0</c:v>
                </c:pt>
                <c:pt idx="91">
                  <c:v>39748.0</c:v>
                </c:pt>
                <c:pt idx="92">
                  <c:v>39749.0</c:v>
                </c:pt>
                <c:pt idx="93">
                  <c:v>39750.0</c:v>
                </c:pt>
                <c:pt idx="94">
                  <c:v>39751.0</c:v>
                </c:pt>
                <c:pt idx="95">
                  <c:v>39752.0</c:v>
                </c:pt>
                <c:pt idx="96">
                  <c:v>39755.0</c:v>
                </c:pt>
                <c:pt idx="97">
                  <c:v>39756.0</c:v>
                </c:pt>
                <c:pt idx="98">
                  <c:v>39757.0</c:v>
                </c:pt>
                <c:pt idx="99">
                  <c:v>39758.0</c:v>
                </c:pt>
                <c:pt idx="100">
                  <c:v>39759.0</c:v>
                </c:pt>
                <c:pt idx="101">
                  <c:v>39762.0</c:v>
                </c:pt>
                <c:pt idx="102">
                  <c:v>39763.0</c:v>
                </c:pt>
                <c:pt idx="103">
                  <c:v>39764.0</c:v>
                </c:pt>
                <c:pt idx="104">
                  <c:v>39765.0</c:v>
                </c:pt>
                <c:pt idx="105">
                  <c:v>39766.0</c:v>
                </c:pt>
                <c:pt idx="106">
                  <c:v>39769.0</c:v>
                </c:pt>
                <c:pt idx="107">
                  <c:v>39770.0</c:v>
                </c:pt>
                <c:pt idx="108">
                  <c:v>39771.0</c:v>
                </c:pt>
                <c:pt idx="109">
                  <c:v>39772.0</c:v>
                </c:pt>
                <c:pt idx="110">
                  <c:v>39773.0</c:v>
                </c:pt>
                <c:pt idx="111">
                  <c:v>39776.0</c:v>
                </c:pt>
                <c:pt idx="112">
                  <c:v>39777.0</c:v>
                </c:pt>
                <c:pt idx="113">
                  <c:v>39778.0</c:v>
                </c:pt>
                <c:pt idx="114">
                  <c:v>39780.0</c:v>
                </c:pt>
                <c:pt idx="115">
                  <c:v>39783.0</c:v>
                </c:pt>
                <c:pt idx="116">
                  <c:v>39784.0</c:v>
                </c:pt>
                <c:pt idx="117">
                  <c:v>39785.0</c:v>
                </c:pt>
                <c:pt idx="118">
                  <c:v>39786.0</c:v>
                </c:pt>
                <c:pt idx="119">
                  <c:v>39787.0</c:v>
                </c:pt>
                <c:pt idx="120">
                  <c:v>39790.0</c:v>
                </c:pt>
                <c:pt idx="121">
                  <c:v>39791.0</c:v>
                </c:pt>
                <c:pt idx="122">
                  <c:v>39792.0</c:v>
                </c:pt>
                <c:pt idx="123">
                  <c:v>39793.0</c:v>
                </c:pt>
                <c:pt idx="124">
                  <c:v>39794.0</c:v>
                </c:pt>
                <c:pt idx="125">
                  <c:v>39797.0</c:v>
                </c:pt>
                <c:pt idx="126">
                  <c:v>39798.0</c:v>
                </c:pt>
                <c:pt idx="127">
                  <c:v>39799.0</c:v>
                </c:pt>
                <c:pt idx="128">
                  <c:v>39800.0</c:v>
                </c:pt>
                <c:pt idx="129">
                  <c:v>39801.0</c:v>
                </c:pt>
                <c:pt idx="130">
                  <c:v>39804.0</c:v>
                </c:pt>
                <c:pt idx="131">
                  <c:v>39805.0</c:v>
                </c:pt>
                <c:pt idx="132">
                  <c:v>39806.0</c:v>
                </c:pt>
                <c:pt idx="133">
                  <c:v>39808.0</c:v>
                </c:pt>
                <c:pt idx="134">
                  <c:v>39811.0</c:v>
                </c:pt>
                <c:pt idx="135">
                  <c:v>39812.0</c:v>
                </c:pt>
                <c:pt idx="136">
                  <c:v>39813.0</c:v>
                </c:pt>
                <c:pt idx="137">
                  <c:v>39815.0</c:v>
                </c:pt>
                <c:pt idx="138">
                  <c:v>39818.0</c:v>
                </c:pt>
                <c:pt idx="139">
                  <c:v>39819.0</c:v>
                </c:pt>
                <c:pt idx="140">
                  <c:v>39820.0</c:v>
                </c:pt>
                <c:pt idx="141">
                  <c:v>39821.0</c:v>
                </c:pt>
                <c:pt idx="142">
                  <c:v>39822.0</c:v>
                </c:pt>
                <c:pt idx="143">
                  <c:v>39825.0</c:v>
                </c:pt>
                <c:pt idx="144">
                  <c:v>39826.0</c:v>
                </c:pt>
                <c:pt idx="145">
                  <c:v>39827.0</c:v>
                </c:pt>
                <c:pt idx="146">
                  <c:v>39828.0</c:v>
                </c:pt>
                <c:pt idx="147">
                  <c:v>39829.0</c:v>
                </c:pt>
                <c:pt idx="148">
                  <c:v>39833.0</c:v>
                </c:pt>
                <c:pt idx="149">
                  <c:v>39834.0</c:v>
                </c:pt>
                <c:pt idx="150">
                  <c:v>39835.0</c:v>
                </c:pt>
                <c:pt idx="151">
                  <c:v>39836.0</c:v>
                </c:pt>
                <c:pt idx="152">
                  <c:v>39839.0</c:v>
                </c:pt>
                <c:pt idx="153">
                  <c:v>39840.0</c:v>
                </c:pt>
                <c:pt idx="154">
                  <c:v>39841.0</c:v>
                </c:pt>
                <c:pt idx="155">
                  <c:v>39842.0</c:v>
                </c:pt>
                <c:pt idx="156">
                  <c:v>39843.0</c:v>
                </c:pt>
                <c:pt idx="157">
                  <c:v>39846.0</c:v>
                </c:pt>
                <c:pt idx="158">
                  <c:v>39847.0</c:v>
                </c:pt>
                <c:pt idx="159">
                  <c:v>39848.0</c:v>
                </c:pt>
                <c:pt idx="160">
                  <c:v>39849.0</c:v>
                </c:pt>
                <c:pt idx="161">
                  <c:v>39850.0</c:v>
                </c:pt>
                <c:pt idx="162">
                  <c:v>39853.0</c:v>
                </c:pt>
                <c:pt idx="163">
                  <c:v>39854.0</c:v>
                </c:pt>
                <c:pt idx="164">
                  <c:v>39855.0</c:v>
                </c:pt>
                <c:pt idx="165">
                  <c:v>39856.0</c:v>
                </c:pt>
                <c:pt idx="166">
                  <c:v>39857.0</c:v>
                </c:pt>
                <c:pt idx="167">
                  <c:v>39861.0</c:v>
                </c:pt>
                <c:pt idx="168">
                  <c:v>39862.0</c:v>
                </c:pt>
                <c:pt idx="169">
                  <c:v>39863.0</c:v>
                </c:pt>
                <c:pt idx="170">
                  <c:v>39864.0</c:v>
                </c:pt>
                <c:pt idx="171">
                  <c:v>39867.0</c:v>
                </c:pt>
                <c:pt idx="172">
                  <c:v>39868.0</c:v>
                </c:pt>
                <c:pt idx="173">
                  <c:v>39869.0</c:v>
                </c:pt>
                <c:pt idx="174">
                  <c:v>39870.0</c:v>
                </c:pt>
                <c:pt idx="175">
                  <c:v>39871.0</c:v>
                </c:pt>
                <c:pt idx="176">
                  <c:v>39874.0</c:v>
                </c:pt>
                <c:pt idx="177">
                  <c:v>39875.0</c:v>
                </c:pt>
                <c:pt idx="178">
                  <c:v>39876.0</c:v>
                </c:pt>
                <c:pt idx="179">
                  <c:v>39877.0</c:v>
                </c:pt>
                <c:pt idx="180">
                  <c:v>39878.0</c:v>
                </c:pt>
                <c:pt idx="181">
                  <c:v>39881.0</c:v>
                </c:pt>
                <c:pt idx="182">
                  <c:v>39882.0</c:v>
                </c:pt>
                <c:pt idx="183">
                  <c:v>39883.0</c:v>
                </c:pt>
                <c:pt idx="184">
                  <c:v>39884.0</c:v>
                </c:pt>
                <c:pt idx="185">
                  <c:v>39885.0</c:v>
                </c:pt>
                <c:pt idx="186">
                  <c:v>39888.0</c:v>
                </c:pt>
                <c:pt idx="187">
                  <c:v>39889.0</c:v>
                </c:pt>
                <c:pt idx="188">
                  <c:v>39890.0</c:v>
                </c:pt>
                <c:pt idx="189">
                  <c:v>39891.0</c:v>
                </c:pt>
                <c:pt idx="190">
                  <c:v>39892.0</c:v>
                </c:pt>
                <c:pt idx="191">
                  <c:v>39895.0</c:v>
                </c:pt>
                <c:pt idx="192">
                  <c:v>39896.0</c:v>
                </c:pt>
                <c:pt idx="193">
                  <c:v>39897.0</c:v>
                </c:pt>
                <c:pt idx="194">
                  <c:v>39898.0</c:v>
                </c:pt>
                <c:pt idx="195">
                  <c:v>39899.0</c:v>
                </c:pt>
                <c:pt idx="196">
                  <c:v>39902.0</c:v>
                </c:pt>
                <c:pt idx="197">
                  <c:v>39903.0</c:v>
                </c:pt>
                <c:pt idx="198">
                  <c:v>39904.0</c:v>
                </c:pt>
                <c:pt idx="199">
                  <c:v>39905.0</c:v>
                </c:pt>
                <c:pt idx="200">
                  <c:v>39906.0</c:v>
                </c:pt>
                <c:pt idx="201">
                  <c:v>39909.0</c:v>
                </c:pt>
                <c:pt idx="202">
                  <c:v>39910.0</c:v>
                </c:pt>
                <c:pt idx="203">
                  <c:v>39911.0</c:v>
                </c:pt>
                <c:pt idx="204">
                  <c:v>39912.0</c:v>
                </c:pt>
                <c:pt idx="205">
                  <c:v>39916.0</c:v>
                </c:pt>
                <c:pt idx="206">
                  <c:v>39917.0</c:v>
                </c:pt>
                <c:pt idx="207">
                  <c:v>39918.0</c:v>
                </c:pt>
                <c:pt idx="208">
                  <c:v>39919.0</c:v>
                </c:pt>
                <c:pt idx="209">
                  <c:v>39920.0</c:v>
                </c:pt>
                <c:pt idx="210">
                  <c:v>39923.0</c:v>
                </c:pt>
                <c:pt idx="211">
                  <c:v>39924.0</c:v>
                </c:pt>
                <c:pt idx="212">
                  <c:v>39925.0</c:v>
                </c:pt>
                <c:pt idx="213">
                  <c:v>39926.0</c:v>
                </c:pt>
                <c:pt idx="214">
                  <c:v>39927.0</c:v>
                </c:pt>
                <c:pt idx="215">
                  <c:v>39930.0</c:v>
                </c:pt>
                <c:pt idx="216">
                  <c:v>39931.0</c:v>
                </c:pt>
                <c:pt idx="217">
                  <c:v>39932.0</c:v>
                </c:pt>
                <c:pt idx="218">
                  <c:v>39933.0</c:v>
                </c:pt>
                <c:pt idx="219">
                  <c:v>39934.0</c:v>
                </c:pt>
                <c:pt idx="220">
                  <c:v>39937.0</c:v>
                </c:pt>
                <c:pt idx="221">
                  <c:v>39938.0</c:v>
                </c:pt>
                <c:pt idx="222">
                  <c:v>39939.0</c:v>
                </c:pt>
                <c:pt idx="223">
                  <c:v>39940.0</c:v>
                </c:pt>
                <c:pt idx="224">
                  <c:v>39941.0</c:v>
                </c:pt>
                <c:pt idx="225">
                  <c:v>39944.0</c:v>
                </c:pt>
                <c:pt idx="226">
                  <c:v>39945.0</c:v>
                </c:pt>
                <c:pt idx="227">
                  <c:v>39946.0</c:v>
                </c:pt>
                <c:pt idx="228">
                  <c:v>39947.0</c:v>
                </c:pt>
                <c:pt idx="229">
                  <c:v>39948.0</c:v>
                </c:pt>
                <c:pt idx="230">
                  <c:v>39951.0</c:v>
                </c:pt>
                <c:pt idx="231">
                  <c:v>39952.0</c:v>
                </c:pt>
                <c:pt idx="232">
                  <c:v>39953.0</c:v>
                </c:pt>
                <c:pt idx="233">
                  <c:v>39954.0</c:v>
                </c:pt>
                <c:pt idx="234">
                  <c:v>39955.0</c:v>
                </c:pt>
                <c:pt idx="235">
                  <c:v>39959.0</c:v>
                </c:pt>
                <c:pt idx="236">
                  <c:v>39960.0</c:v>
                </c:pt>
                <c:pt idx="237">
                  <c:v>39961.0</c:v>
                </c:pt>
                <c:pt idx="238">
                  <c:v>39962.0</c:v>
                </c:pt>
                <c:pt idx="239">
                  <c:v>39965.0</c:v>
                </c:pt>
                <c:pt idx="240">
                  <c:v>39966.0</c:v>
                </c:pt>
                <c:pt idx="241">
                  <c:v>39967.0</c:v>
                </c:pt>
                <c:pt idx="242">
                  <c:v>39968.0</c:v>
                </c:pt>
                <c:pt idx="243">
                  <c:v>39969.0</c:v>
                </c:pt>
                <c:pt idx="244">
                  <c:v>39972.0</c:v>
                </c:pt>
                <c:pt idx="245">
                  <c:v>39973.0</c:v>
                </c:pt>
                <c:pt idx="246">
                  <c:v>39974.0</c:v>
                </c:pt>
                <c:pt idx="247">
                  <c:v>39975.0</c:v>
                </c:pt>
                <c:pt idx="248">
                  <c:v>39976.0</c:v>
                </c:pt>
                <c:pt idx="249">
                  <c:v>39979.0</c:v>
                </c:pt>
                <c:pt idx="250">
                  <c:v>39980.0</c:v>
                </c:pt>
                <c:pt idx="251">
                  <c:v>39981.0</c:v>
                </c:pt>
                <c:pt idx="252">
                  <c:v>39982.0</c:v>
                </c:pt>
                <c:pt idx="253">
                  <c:v>39983.0</c:v>
                </c:pt>
                <c:pt idx="254">
                  <c:v>39986.0</c:v>
                </c:pt>
                <c:pt idx="255">
                  <c:v>39987.0</c:v>
                </c:pt>
                <c:pt idx="256">
                  <c:v>39988.0</c:v>
                </c:pt>
                <c:pt idx="257">
                  <c:v>39989.0</c:v>
                </c:pt>
                <c:pt idx="258">
                  <c:v>39990.0</c:v>
                </c:pt>
                <c:pt idx="259">
                  <c:v>39993.0</c:v>
                </c:pt>
                <c:pt idx="260">
                  <c:v>39994.0</c:v>
                </c:pt>
                <c:pt idx="261">
                  <c:v>39995.0</c:v>
                </c:pt>
                <c:pt idx="262">
                  <c:v>39996.0</c:v>
                </c:pt>
                <c:pt idx="263">
                  <c:v>40000.0</c:v>
                </c:pt>
                <c:pt idx="264">
                  <c:v>40001.0</c:v>
                </c:pt>
                <c:pt idx="265">
                  <c:v>40002.0</c:v>
                </c:pt>
                <c:pt idx="266">
                  <c:v>40003.0</c:v>
                </c:pt>
                <c:pt idx="267">
                  <c:v>40004.0</c:v>
                </c:pt>
                <c:pt idx="268">
                  <c:v>40007.0</c:v>
                </c:pt>
                <c:pt idx="269">
                  <c:v>40008.0</c:v>
                </c:pt>
                <c:pt idx="270">
                  <c:v>40009.0</c:v>
                </c:pt>
                <c:pt idx="271">
                  <c:v>40010.0</c:v>
                </c:pt>
                <c:pt idx="272">
                  <c:v>40011.0</c:v>
                </c:pt>
                <c:pt idx="273">
                  <c:v>40014.0</c:v>
                </c:pt>
                <c:pt idx="274">
                  <c:v>40015.0</c:v>
                </c:pt>
                <c:pt idx="275">
                  <c:v>40016.0</c:v>
                </c:pt>
                <c:pt idx="276">
                  <c:v>40017.0</c:v>
                </c:pt>
                <c:pt idx="277">
                  <c:v>40018.0</c:v>
                </c:pt>
                <c:pt idx="278">
                  <c:v>40021.0</c:v>
                </c:pt>
                <c:pt idx="279">
                  <c:v>40022.0</c:v>
                </c:pt>
                <c:pt idx="280">
                  <c:v>40023.0</c:v>
                </c:pt>
                <c:pt idx="281">
                  <c:v>40024.0</c:v>
                </c:pt>
                <c:pt idx="282">
                  <c:v>40025.0</c:v>
                </c:pt>
                <c:pt idx="283">
                  <c:v>40028.0</c:v>
                </c:pt>
                <c:pt idx="284">
                  <c:v>40029.0</c:v>
                </c:pt>
                <c:pt idx="285">
                  <c:v>40030.0</c:v>
                </c:pt>
                <c:pt idx="286">
                  <c:v>40031.0</c:v>
                </c:pt>
                <c:pt idx="287">
                  <c:v>40032.0</c:v>
                </c:pt>
                <c:pt idx="288">
                  <c:v>40035.0</c:v>
                </c:pt>
                <c:pt idx="289">
                  <c:v>40036.0</c:v>
                </c:pt>
                <c:pt idx="290">
                  <c:v>40037.0</c:v>
                </c:pt>
                <c:pt idx="291">
                  <c:v>40038.0</c:v>
                </c:pt>
                <c:pt idx="292">
                  <c:v>40039.0</c:v>
                </c:pt>
                <c:pt idx="293">
                  <c:v>40042.0</c:v>
                </c:pt>
                <c:pt idx="294">
                  <c:v>40043.0</c:v>
                </c:pt>
                <c:pt idx="295">
                  <c:v>40044.0</c:v>
                </c:pt>
                <c:pt idx="296">
                  <c:v>40045.0</c:v>
                </c:pt>
                <c:pt idx="297">
                  <c:v>40046.0</c:v>
                </c:pt>
                <c:pt idx="298">
                  <c:v>40049.0</c:v>
                </c:pt>
                <c:pt idx="299">
                  <c:v>40050.0</c:v>
                </c:pt>
                <c:pt idx="300">
                  <c:v>40051.0</c:v>
                </c:pt>
                <c:pt idx="301">
                  <c:v>40052.0</c:v>
                </c:pt>
                <c:pt idx="302">
                  <c:v>40053.0</c:v>
                </c:pt>
                <c:pt idx="303">
                  <c:v>40056.0</c:v>
                </c:pt>
                <c:pt idx="304">
                  <c:v>40057.0</c:v>
                </c:pt>
                <c:pt idx="305">
                  <c:v>40058.0</c:v>
                </c:pt>
                <c:pt idx="306">
                  <c:v>40059.0</c:v>
                </c:pt>
                <c:pt idx="307">
                  <c:v>40060.0</c:v>
                </c:pt>
                <c:pt idx="308">
                  <c:v>40064.0</c:v>
                </c:pt>
                <c:pt idx="309">
                  <c:v>40065.0</c:v>
                </c:pt>
                <c:pt idx="310">
                  <c:v>40066.0</c:v>
                </c:pt>
                <c:pt idx="311">
                  <c:v>40067.0</c:v>
                </c:pt>
                <c:pt idx="312">
                  <c:v>40070.0</c:v>
                </c:pt>
                <c:pt idx="313">
                  <c:v>40071.0</c:v>
                </c:pt>
                <c:pt idx="314">
                  <c:v>40072.0</c:v>
                </c:pt>
                <c:pt idx="315">
                  <c:v>40073.0</c:v>
                </c:pt>
                <c:pt idx="316">
                  <c:v>40074.0</c:v>
                </c:pt>
                <c:pt idx="317">
                  <c:v>40077.0</c:v>
                </c:pt>
                <c:pt idx="318">
                  <c:v>40078.0</c:v>
                </c:pt>
                <c:pt idx="319">
                  <c:v>40079.0</c:v>
                </c:pt>
                <c:pt idx="320">
                  <c:v>40080.0</c:v>
                </c:pt>
                <c:pt idx="321">
                  <c:v>40081.0</c:v>
                </c:pt>
                <c:pt idx="322">
                  <c:v>40084.0</c:v>
                </c:pt>
                <c:pt idx="323">
                  <c:v>40085.0</c:v>
                </c:pt>
                <c:pt idx="324">
                  <c:v>40086.0</c:v>
                </c:pt>
                <c:pt idx="325">
                  <c:v>40087.0</c:v>
                </c:pt>
                <c:pt idx="326">
                  <c:v>40088.0</c:v>
                </c:pt>
                <c:pt idx="327">
                  <c:v>40091.0</c:v>
                </c:pt>
                <c:pt idx="328">
                  <c:v>40092.0</c:v>
                </c:pt>
                <c:pt idx="329">
                  <c:v>40093.0</c:v>
                </c:pt>
                <c:pt idx="330">
                  <c:v>40094.0</c:v>
                </c:pt>
                <c:pt idx="331">
                  <c:v>40095.0</c:v>
                </c:pt>
                <c:pt idx="332">
                  <c:v>40098.0</c:v>
                </c:pt>
                <c:pt idx="333">
                  <c:v>40099.0</c:v>
                </c:pt>
                <c:pt idx="334">
                  <c:v>40100.0</c:v>
                </c:pt>
                <c:pt idx="335">
                  <c:v>40101.0</c:v>
                </c:pt>
                <c:pt idx="336">
                  <c:v>40102.0</c:v>
                </c:pt>
                <c:pt idx="337">
                  <c:v>40105.0</c:v>
                </c:pt>
                <c:pt idx="338">
                  <c:v>40106.0</c:v>
                </c:pt>
                <c:pt idx="339">
                  <c:v>40107.0</c:v>
                </c:pt>
                <c:pt idx="340">
                  <c:v>40108.0</c:v>
                </c:pt>
                <c:pt idx="341">
                  <c:v>40109.0</c:v>
                </c:pt>
                <c:pt idx="342">
                  <c:v>40112.0</c:v>
                </c:pt>
                <c:pt idx="343">
                  <c:v>40113.0</c:v>
                </c:pt>
                <c:pt idx="344">
                  <c:v>40114.0</c:v>
                </c:pt>
                <c:pt idx="345">
                  <c:v>40115.0</c:v>
                </c:pt>
                <c:pt idx="346">
                  <c:v>40116.0</c:v>
                </c:pt>
                <c:pt idx="347">
                  <c:v>40119.0</c:v>
                </c:pt>
                <c:pt idx="348">
                  <c:v>40120.0</c:v>
                </c:pt>
                <c:pt idx="349">
                  <c:v>40121.0</c:v>
                </c:pt>
                <c:pt idx="350">
                  <c:v>40122.0</c:v>
                </c:pt>
                <c:pt idx="351">
                  <c:v>40123.0</c:v>
                </c:pt>
                <c:pt idx="352">
                  <c:v>40126.0</c:v>
                </c:pt>
                <c:pt idx="353">
                  <c:v>40127.0</c:v>
                </c:pt>
                <c:pt idx="354">
                  <c:v>40128.0</c:v>
                </c:pt>
                <c:pt idx="355">
                  <c:v>40129.0</c:v>
                </c:pt>
                <c:pt idx="356">
                  <c:v>40130.0</c:v>
                </c:pt>
                <c:pt idx="357">
                  <c:v>40133.0</c:v>
                </c:pt>
                <c:pt idx="358">
                  <c:v>40134.0</c:v>
                </c:pt>
                <c:pt idx="359">
                  <c:v>40135.0</c:v>
                </c:pt>
                <c:pt idx="360">
                  <c:v>40136.0</c:v>
                </c:pt>
                <c:pt idx="361">
                  <c:v>40137.0</c:v>
                </c:pt>
                <c:pt idx="362">
                  <c:v>40140.0</c:v>
                </c:pt>
                <c:pt idx="363">
                  <c:v>40141.0</c:v>
                </c:pt>
                <c:pt idx="364">
                  <c:v>40142.0</c:v>
                </c:pt>
                <c:pt idx="365">
                  <c:v>40144.0</c:v>
                </c:pt>
                <c:pt idx="366">
                  <c:v>40147.0</c:v>
                </c:pt>
                <c:pt idx="367">
                  <c:v>40148.0</c:v>
                </c:pt>
                <c:pt idx="368">
                  <c:v>40149.0</c:v>
                </c:pt>
                <c:pt idx="369">
                  <c:v>40150.0</c:v>
                </c:pt>
                <c:pt idx="370">
                  <c:v>40151.0</c:v>
                </c:pt>
                <c:pt idx="371">
                  <c:v>40154.0</c:v>
                </c:pt>
                <c:pt idx="372">
                  <c:v>40155.0</c:v>
                </c:pt>
                <c:pt idx="373">
                  <c:v>40156.0</c:v>
                </c:pt>
                <c:pt idx="374">
                  <c:v>40157.0</c:v>
                </c:pt>
                <c:pt idx="375">
                  <c:v>40158.0</c:v>
                </c:pt>
                <c:pt idx="376">
                  <c:v>40161.0</c:v>
                </c:pt>
                <c:pt idx="377">
                  <c:v>40162.0</c:v>
                </c:pt>
                <c:pt idx="378">
                  <c:v>40163.0</c:v>
                </c:pt>
                <c:pt idx="379">
                  <c:v>40164.0</c:v>
                </c:pt>
                <c:pt idx="380">
                  <c:v>40165.0</c:v>
                </c:pt>
                <c:pt idx="381">
                  <c:v>40168.0</c:v>
                </c:pt>
                <c:pt idx="382">
                  <c:v>40169.0</c:v>
                </c:pt>
                <c:pt idx="383">
                  <c:v>40170.0</c:v>
                </c:pt>
                <c:pt idx="384">
                  <c:v>40171.0</c:v>
                </c:pt>
                <c:pt idx="385">
                  <c:v>40175.0</c:v>
                </c:pt>
                <c:pt idx="386">
                  <c:v>40176.0</c:v>
                </c:pt>
                <c:pt idx="387">
                  <c:v>40177.0</c:v>
                </c:pt>
                <c:pt idx="388">
                  <c:v>40178.0</c:v>
                </c:pt>
                <c:pt idx="389">
                  <c:v>40182.0</c:v>
                </c:pt>
                <c:pt idx="390">
                  <c:v>40183.0</c:v>
                </c:pt>
                <c:pt idx="391">
                  <c:v>40184.0</c:v>
                </c:pt>
                <c:pt idx="392">
                  <c:v>40185.0</c:v>
                </c:pt>
                <c:pt idx="393">
                  <c:v>40186.0</c:v>
                </c:pt>
                <c:pt idx="394">
                  <c:v>40189.0</c:v>
                </c:pt>
                <c:pt idx="395">
                  <c:v>40190.0</c:v>
                </c:pt>
                <c:pt idx="396">
                  <c:v>40191.0</c:v>
                </c:pt>
                <c:pt idx="397">
                  <c:v>40192.0</c:v>
                </c:pt>
                <c:pt idx="398">
                  <c:v>40193.0</c:v>
                </c:pt>
                <c:pt idx="399">
                  <c:v>40197.0</c:v>
                </c:pt>
                <c:pt idx="400">
                  <c:v>40198.0</c:v>
                </c:pt>
                <c:pt idx="401">
                  <c:v>40199.0</c:v>
                </c:pt>
                <c:pt idx="402">
                  <c:v>40200.0</c:v>
                </c:pt>
                <c:pt idx="403">
                  <c:v>40203.0</c:v>
                </c:pt>
                <c:pt idx="404">
                  <c:v>40204.0</c:v>
                </c:pt>
                <c:pt idx="405">
                  <c:v>40205.0</c:v>
                </c:pt>
                <c:pt idx="406">
                  <c:v>40206.0</c:v>
                </c:pt>
                <c:pt idx="407">
                  <c:v>40207.0</c:v>
                </c:pt>
                <c:pt idx="408">
                  <c:v>40210.0</c:v>
                </c:pt>
                <c:pt idx="409">
                  <c:v>40211.0</c:v>
                </c:pt>
                <c:pt idx="410">
                  <c:v>40212.0</c:v>
                </c:pt>
                <c:pt idx="411">
                  <c:v>40213.0</c:v>
                </c:pt>
                <c:pt idx="412">
                  <c:v>40214.0</c:v>
                </c:pt>
                <c:pt idx="413">
                  <c:v>40217.0</c:v>
                </c:pt>
                <c:pt idx="414">
                  <c:v>40218.0</c:v>
                </c:pt>
                <c:pt idx="415">
                  <c:v>40219.0</c:v>
                </c:pt>
                <c:pt idx="416">
                  <c:v>40220.0</c:v>
                </c:pt>
                <c:pt idx="417">
                  <c:v>40221.0</c:v>
                </c:pt>
                <c:pt idx="418">
                  <c:v>40225.0</c:v>
                </c:pt>
                <c:pt idx="419">
                  <c:v>40226.0</c:v>
                </c:pt>
                <c:pt idx="420">
                  <c:v>40227.0</c:v>
                </c:pt>
                <c:pt idx="421">
                  <c:v>40228.0</c:v>
                </c:pt>
                <c:pt idx="422">
                  <c:v>40231.0</c:v>
                </c:pt>
                <c:pt idx="423">
                  <c:v>40232.0</c:v>
                </c:pt>
                <c:pt idx="424">
                  <c:v>40233.0</c:v>
                </c:pt>
                <c:pt idx="425">
                  <c:v>40234.0</c:v>
                </c:pt>
                <c:pt idx="426">
                  <c:v>40235.0</c:v>
                </c:pt>
                <c:pt idx="427">
                  <c:v>40238.0</c:v>
                </c:pt>
                <c:pt idx="428">
                  <c:v>40239.0</c:v>
                </c:pt>
                <c:pt idx="429">
                  <c:v>40240.0</c:v>
                </c:pt>
                <c:pt idx="430">
                  <c:v>40241.0</c:v>
                </c:pt>
                <c:pt idx="431">
                  <c:v>40242.0</c:v>
                </c:pt>
                <c:pt idx="432">
                  <c:v>40245.0</c:v>
                </c:pt>
                <c:pt idx="433">
                  <c:v>40246.0</c:v>
                </c:pt>
                <c:pt idx="434">
                  <c:v>40247.0</c:v>
                </c:pt>
                <c:pt idx="435">
                  <c:v>40248.0</c:v>
                </c:pt>
                <c:pt idx="436">
                  <c:v>40249.0</c:v>
                </c:pt>
                <c:pt idx="437">
                  <c:v>40252.0</c:v>
                </c:pt>
                <c:pt idx="438">
                  <c:v>40253.0</c:v>
                </c:pt>
                <c:pt idx="439">
                  <c:v>40254.0</c:v>
                </c:pt>
                <c:pt idx="440">
                  <c:v>40255.0</c:v>
                </c:pt>
                <c:pt idx="441">
                  <c:v>40256.0</c:v>
                </c:pt>
                <c:pt idx="442">
                  <c:v>40259.0</c:v>
                </c:pt>
                <c:pt idx="443">
                  <c:v>40260.0</c:v>
                </c:pt>
                <c:pt idx="444">
                  <c:v>40261.0</c:v>
                </c:pt>
                <c:pt idx="445">
                  <c:v>40262.0</c:v>
                </c:pt>
                <c:pt idx="446">
                  <c:v>40263.0</c:v>
                </c:pt>
                <c:pt idx="447">
                  <c:v>40266.0</c:v>
                </c:pt>
                <c:pt idx="448">
                  <c:v>40267.0</c:v>
                </c:pt>
                <c:pt idx="449">
                  <c:v>40268.0</c:v>
                </c:pt>
                <c:pt idx="450">
                  <c:v>40269.0</c:v>
                </c:pt>
                <c:pt idx="451">
                  <c:v>40273.0</c:v>
                </c:pt>
                <c:pt idx="452">
                  <c:v>40274.0</c:v>
                </c:pt>
                <c:pt idx="453">
                  <c:v>40275.0</c:v>
                </c:pt>
                <c:pt idx="454">
                  <c:v>40276.0</c:v>
                </c:pt>
                <c:pt idx="455">
                  <c:v>40277.0</c:v>
                </c:pt>
                <c:pt idx="456">
                  <c:v>40280.0</c:v>
                </c:pt>
                <c:pt idx="457">
                  <c:v>40281.0</c:v>
                </c:pt>
                <c:pt idx="458">
                  <c:v>40282.0</c:v>
                </c:pt>
                <c:pt idx="459">
                  <c:v>40283.0</c:v>
                </c:pt>
                <c:pt idx="460">
                  <c:v>40284.0</c:v>
                </c:pt>
                <c:pt idx="461">
                  <c:v>40287.0</c:v>
                </c:pt>
                <c:pt idx="462">
                  <c:v>40288.0</c:v>
                </c:pt>
                <c:pt idx="463">
                  <c:v>40289.0</c:v>
                </c:pt>
                <c:pt idx="464">
                  <c:v>40290.0</c:v>
                </c:pt>
                <c:pt idx="465">
                  <c:v>40291.0</c:v>
                </c:pt>
                <c:pt idx="466">
                  <c:v>40294.0</c:v>
                </c:pt>
                <c:pt idx="467">
                  <c:v>40295.0</c:v>
                </c:pt>
                <c:pt idx="468">
                  <c:v>40296.0</c:v>
                </c:pt>
                <c:pt idx="469">
                  <c:v>40297.0</c:v>
                </c:pt>
                <c:pt idx="470">
                  <c:v>40298.0</c:v>
                </c:pt>
                <c:pt idx="471">
                  <c:v>40301.0</c:v>
                </c:pt>
                <c:pt idx="472">
                  <c:v>40302.0</c:v>
                </c:pt>
                <c:pt idx="473">
                  <c:v>40303.0</c:v>
                </c:pt>
                <c:pt idx="474">
                  <c:v>40304.0</c:v>
                </c:pt>
                <c:pt idx="475">
                  <c:v>40305.0</c:v>
                </c:pt>
                <c:pt idx="476">
                  <c:v>40308.0</c:v>
                </c:pt>
                <c:pt idx="477">
                  <c:v>40309.0</c:v>
                </c:pt>
                <c:pt idx="478">
                  <c:v>40310.0</c:v>
                </c:pt>
                <c:pt idx="479">
                  <c:v>40311.0</c:v>
                </c:pt>
                <c:pt idx="480">
                  <c:v>40312.0</c:v>
                </c:pt>
                <c:pt idx="481">
                  <c:v>40315.0</c:v>
                </c:pt>
                <c:pt idx="482">
                  <c:v>40316.0</c:v>
                </c:pt>
                <c:pt idx="483">
                  <c:v>40317.0</c:v>
                </c:pt>
                <c:pt idx="484">
                  <c:v>40318.0</c:v>
                </c:pt>
                <c:pt idx="485">
                  <c:v>40319.0</c:v>
                </c:pt>
                <c:pt idx="486">
                  <c:v>40322.0</c:v>
                </c:pt>
                <c:pt idx="487">
                  <c:v>40323.0</c:v>
                </c:pt>
                <c:pt idx="488">
                  <c:v>40324.0</c:v>
                </c:pt>
                <c:pt idx="489">
                  <c:v>40325.0</c:v>
                </c:pt>
                <c:pt idx="490">
                  <c:v>40326.0</c:v>
                </c:pt>
                <c:pt idx="491">
                  <c:v>40330.0</c:v>
                </c:pt>
                <c:pt idx="492">
                  <c:v>40331.0</c:v>
                </c:pt>
                <c:pt idx="493">
                  <c:v>40332.0</c:v>
                </c:pt>
                <c:pt idx="494">
                  <c:v>40333.0</c:v>
                </c:pt>
                <c:pt idx="495">
                  <c:v>40336.0</c:v>
                </c:pt>
                <c:pt idx="496">
                  <c:v>40337.0</c:v>
                </c:pt>
                <c:pt idx="497">
                  <c:v>40338.0</c:v>
                </c:pt>
                <c:pt idx="498">
                  <c:v>40339.0</c:v>
                </c:pt>
                <c:pt idx="499">
                  <c:v>40340.0</c:v>
                </c:pt>
                <c:pt idx="500">
                  <c:v>40343.0</c:v>
                </c:pt>
                <c:pt idx="501">
                  <c:v>40344.0</c:v>
                </c:pt>
                <c:pt idx="502">
                  <c:v>40345.0</c:v>
                </c:pt>
                <c:pt idx="503">
                  <c:v>40346.0</c:v>
                </c:pt>
                <c:pt idx="504">
                  <c:v>40347.0</c:v>
                </c:pt>
                <c:pt idx="505">
                  <c:v>40350.0</c:v>
                </c:pt>
                <c:pt idx="506">
                  <c:v>40351.0</c:v>
                </c:pt>
                <c:pt idx="507">
                  <c:v>40352.0</c:v>
                </c:pt>
                <c:pt idx="508">
                  <c:v>40353.0</c:v>
                </c:pt>
                <c:pt idx="509">
                  <c:v>40354.0</c:v>
                </c:pt>
                <c:pt idx="510">
                  <c:v>40357.0</c:v>
                </c:pt>
                <c:pt idx="511">
                  <c:v>40358.0</c:v>
                </c:pt>
                <c:pt idx="512">
                  <c:v>40359.0</c:v>
                </c:pt>
                <c:pt idx="513">
                  <c:v>40360.0</c:v>
                </c:pt>
                <c:pt idx="514">
                  <c:v>40361.0</c:v>
                </c:pt>
                <c:pt idx="515">
                  <c:v>40365.0</c:v>
                </c:pt>
                <c:pt idx="516">
                  <c:v>40366.0</c:v>
                </c:pt>
                <c:pt idx="517">
                  <c:v>40367.0</c:v>
                </c:pt>
                <c:pt idx="518">
                  <c:v>40368.0</c:v>
                </c:pt>
                <c:pt idx="519">
                  <c:v>40371.0</c:v>
                </c:pt>
                <c:pt idx="520">
                  <c:v>40372.0</c:v>
                </c:pt>
                <c:pt idx="521">
                  <c:v>40373.0</c:v>
                </c:pt>
                <c:pt idx="522">
                  <c:v>40374.0</c:v>
                </c:pt>
                <c:pt idx="523">
                  <c:v>40375.0</c:v>
                </c:pt>
                <c:pt idx="524">
                  <c:v>40378.0</c:v>
                </c:pt>
                <c:pt idx="525">
                  <c:v>40379.0</c:v>
                </c:pt>
                <c:pt idx="526">
                  <c:v>40380.0</c:v>
                </c:pt>
                <c:pt idx="527">
                  <c:v>40381.0</c:v>
                </c:pt>
                <c:pt idx="528">
                  <c:v>40382.0</c:v>
                </c:pt>
                <c:pt idx="529">
                  <c:v>40385.0</c:v>
                </c:pt>
                <c:pt idx="530">
                  <c:v>40386.0</c:v>
                </c:pt>
                <c:pt idx="531">
                  <c:v>40387.0</c:v>
                </c:pt>
                <c:pt idx="532">
                  <c:v>40388.0</c:v>
                </c:pt>
                <c:pt idx="533">
                  <c:v>40389.0</c:v>
                </c:pt>
                <c:pt idx="534">
                  <c:v>40392.0</c:v>
                </c:pt>
                <c:pt idx="535">
                  <c:v>40393.0</c:v>
                </c:pt>
                <c:pt idx="536">
                  <c:v>40394.0</c:v>
                </c:pt>
                <c:pt idx="537">
                  <c:v>40395.0</c:v>
                </c:pt>
                <c:pt idx="538">
                  <c:v>40396.0</c:v>
                </c:pt>
                <c:pt idx="539">
                  <c:v>40399.0</c:v>
                </c:pt>
                <c:pt idx="540">
                  <c:v>40400.0</c:v>
                </c:pt>
                <c:pt idx="541">
                  <c:v>40401.0</c:v>
                </c:pt>
                <c:pt idx="542">
                  <c:v>40402.0</c:v>
                </c:pt>
                <c:pt idx="543">
                  <c:v>40403.0</c:v>
                </c:pt>
                <c:pt idx="544">
                  <c:v>40406.0</c:v>
                </c:pt>
                <c:pt idx="545">
                  <c:v>40407.0</c:v>
                </c:pt>
                <c:pt idx="546">
                  <c:v>40408.0</c:v>
                </c:pt>
                <c:pt idx="547">
                  <c:v>40409.0</c:v>
                </c:pt>
                <c:pt idx="548">
                  <c:v>40410.0</c:v>
                </c:pt>
                <c:pt idx="549">
                  <c:v>40413.0</c:v>
                </c:pt>
                <c:pt idx="550">
                  <c:v>40414.0</c:v>
                </c:pt>
                <c:pt idx="551">
                  <c:v>40415.0</c:v>
                </c:pt>
                <c:pt idx="552">
                  <c:v>40416.0</c:v>
                </c:pt>
                <c:pt idx="553">
                  <c:v>40417.0</c:v>
                </c:pt>
                <c:pt idx="554">
                  <c:v>40420.0</c:v>
                </c:pt>
                <c:pt idx="555">
                  <c:v>40421.0</c:v>
                </c:pt>
                <c:pt idx="556">
                  <c:v>40422.0</c:v>
                </c:pt>
                <c:pt idx="557">
                  <c:v>40423.0</c:v>
                </c:pt>
                <c:pt idx="558">
                  <c:v>40424.0</c:v>
                </c:pt>
                <c:pt idx="559">
                  <c:v>40428.0</c:v>
                </c:pt>
                <c:pt idx="560">
                  <c:v>40429.0</c:v>
                </c:pt>
                <c:pt idx="561">
                  <c:v>40430.0</c:v>
                </c:pt>
                <c:pt idx="562">
                  <c:v>40431.0</c:v>
                </c:pt>
                <c:pt idx="563">
                  <c:v>40434.0</c:v>
                </c:pt>
                <c:pt idx="564">
                  <c:v>40435.0</c:v>
                </c:pt>
                <c:pt idx="565">
                  <c:v>40436.0</c:v>
                </c:pt>
                <c:pt idx="566">
                  <c:v>40437.0</c:v>
                </c:pt>
                <c:pt idx="567">
                  <c:v>40438.0</c:v>
                </c:pt>
                <c:pt idx="568">
                  <c:v>40441.0</c:v>
                </c:pt>
                <c:pt idx="569">
                  <c:v>40442.0</c:v>
                </c:pt>
                <c:pt idx="570">
                  <c:v>40443.0</c:v>
                </c:pt>
                <c:pt idx="571">
                  <c:v>40444.0</c:v>
                </c:pt>
                <c:pt idx="572">
                  <c:v>40445.0</c:v>
                </c:pt>
                <c:pt idx="573">
                  <c:v>40448.0</c:v>
                </c:pt>
                <c:pt idx="574">
                  <c:v>40449.0</c:v>
                </c:pt>
                <c:pt idx="575">
                  <c:v>40450.0</c:v>
                </c:pt>
                <c:pt idx="576">
                  <c:v>40451.0</c:v>
                </c:pt>
                <c:pt idx="577">
                  <c:v>40452.0</c:v>
                </c:pt>
                <c:pt idx="578">
                  <c:v>40455.0</c:v>
                </c:pt>
                <c:pt idx="579">
                  <c:v>40456.0</c:v>
                </c:pt>
                <c:pt idx="580">
                  <c:v>40457.0</c:v>
                </c:pt>
                <c:pt idx="581">
                  <c:v>40458.0</c:v>
                </c:pt>
                <c:pt idx="582">
                  <c:v>40459.0</c:v>
                </c:pt>
                <c:pt idx="583">
                  <c:v>40462.0</c:v>
                </c:pt>
                <c:pt idx="584">
                  <c:v>40463.0</c:v>
                </c:pt>
                <c:pt idx="585">
                  <c:v>40464.0</c:v>
                </c:pt>
                <c:pt idx="586">
                  <c:v>40465.0</c:v>
                </c:pt>
                <c:pt idx="587">
                  <c:v>40466.0</c:v>
                </c:pt>
                <c:pt idx="588">
                  <c:v>40469.0</c:v>
                </c:pt>
                <c:pt idx="589">
                  <c:v>40470.0</c:v>
                </c:pt>
                <c:pt idx="590">
                  <c:v>40471.0</c:v>
                </c:pt>
                <c:pt idx="591">
                  <c:v>40472.0</c:v>
                </c:pt>
                <c:pt idx="592">
                  <c:v>40473.0</c:v>
                </c:pt>
                <c:pt idx="593">
                  <c:v>40476.0</c:v>
                </c:pt>
                <c:pt idx="594">
                  <c:v>40477.0</c:v>
                </c:pt>
                <c:pt idx="595">
                  <c:v>40478.0</c:v>
                </c:pt>
                <c:pt idx="596">
                  <c:v>40479.0</c:v>
                </c:pt>
                <c:pt idx="597">
                  <c:v>40480.0</c:v>
                </c:pt>
                <c:pt idx="598">
                  <c:v>40483.0</c:v>
                </c:pt>
                <c:pt idx="599">
                  <c:v>40484.0</c:v>
                </c:pt>
                <c:pt idx="600">
                  <c:v>40485.0</c:v>
                </c:pt>
                <c:pt idx="601">
                  <c:v>40486.0</c:v>
                </c:pt>
                <c:pt idx="602">
                  <c:v>40487.0</c:v>
                </c:pt>
                <c:pt idx="603">
                  <c:v>40490.0</c:v>
                </c:pt>
                <c:pt idx="604">
                  <c:v>40491.0</c:v>
                </c:pt>
                <c:pt idx="605">
                  <c:v>40492.0</c:v>
                </c:pt>
                <c:pt idx="606">
                  <c:v>40493.0</c:v>
                </c:pt>
                <c:pt idx="607">
                  <c:v>40494.0</c:v>
                </c:pt>
                <c:pt idx="608">
                  <c:v>40497.0</c:v>
                </c:pt>
                <c:pt idx="609">
                  <c:v>40498.0</c:v>
                </c:pt>
                <c:pt idx="610">
                  <c:v>40499.0</c:v>
                </c:pt>
                <c:pt idx="611">
                  <c:v>40500.0</c:v>
                </c:pt>
                <c:pt idx="612">
                  <c:v>40501.0</c:v>
                </c:pt>
                <c:pt idx="613">
                  <c:v>40504.0</c:v>
                </c:pt>
                <c:pt idx="614">
                  <c:v>40505.0</c:v>
                </c:pt>
                <c:pt idx="615">
                  <c:v>40506.0</c:v>
                </c:pt>
                <c:pt idx="616">
                  <c:v>40508.0</c:v>
                </c:pt>
                <c:pt idx="617">
                  <c:v>40511.0</c:v>
                </c:pt>
                <c:pt idx="618">
                  <c:v>40512.0</c:v>
                </c:pt>
                <c:pt idx="619">
                  <c:v>40513.0</c:v>
                </c:pt>
                <c:pt idx="620">
                  <c:v>40514.0</c:v>
                </c:pt>
                <c:pt idx="621">
                  <c:v>40515.0</c:v>
                </c:pt>
                <c:pt idx="622">
                  <c:v>40518.0</c:v>
                </c:pt>
                <c:pt idx="623">
                  <c:v>40519.0</c:v>
                </c:pt>
                <c:pt idx="624">
                  <c:v>40520.0</c:v>
                </c:pt>
                <c:pt idx="625">
                  <c:v>40521.0</c:v>
                </c:pt>
                <c:pt idx="626">
                  <c:v>40522.0</c:v>
                </c:pt>
                <c:pt idx="627">
                  <c:v>40525.0</c:v>
                </c:pt>
                <c:pt idx="628">
                  <c:v>40526.0</c:v>
                </c:pt>
                <c:pt idx="629">
                  <c:v>40527.0</c:v>
                </c:pt>
                <c:pt idx="630">
                  <c:v>40528.0</c:v>
                </c:pt>
                <c:pt idx="631">
                  <c:v>40529.0</c:v>
                </c:pt>
                <c:pt idx="632">
                  <c:v>40532.0</c:v>
                </c:pt>
                <c:pt idx="633">
                  <c:v>40533.0</c:v>
                </c:pt>
                <c:pt idx="634">
                  <c:v>40534.0</c:v>
                </c:pt>
                <c:pt idx="635">
                  <c:v>40535.0</c:v>
                </c:pt>
                <c:pt idx="636">
                  <c:v>40539.0</c:v>
                </c:pt>
                <c:pt idx="637">
                  <c:v>40540.0</c:v>
                </c:pt>
                <c:pt idx="638">
                  <c:v>40541.0</c:v>
                </c:pt>
                <c:pt idx="639">
                  <c:v>40542.0</c:v>
                </c:pt>
                <c:pt idx="640">
                  <c:v>40543.0</c:v>
                </c:pt>
                <c:pt idx="641">
                  <c:v>40546.0</c:v>
                </c:pt>
                <c:pt idx="642">
                  <c:v>40547.0</c:v>
                </c:pt>
                <c:pt idx="643">
                  <c:v>40548.0</c:v>
                </c:pt>
                <c:pt idx="644">
                  <c:v>40549.0</c:v>
                </c:pt>
                <c:pt idx="645">
                  <c:v>40550.0</c:v>
                </c:pt>
                <c:pt idx="646">
                  <c:v>40553.0</c:v>
                </c:pt>
                <c:pt idx="647">
                  <c:v>40554.0</c:v>
                </c:pt>
                <c:pt idx="648">
                  <c:v>40555.0</c:v>
                </c:pt>
                <c:pt idx="649">
                  <c:v>40556.0</c:v>
                </c:pt>
                <c:pt idx="650">
                  <c:v>40557.0</c:v>
                </c:pt>
                <c:pt idx="651">
                  <c:v>40561.0</c:v>
                </c:pt>
                <c:pt idx="652">
                  <c:v>40562.0</c:v>
                </c:pt>
                <c:pt idx="653">
                  <c:v>40563.0</c:v>
                </c:pt>
                <c:pt idx="654">
                  <c:v>40564.0</c:v>
                </c:pt>
                <c:pt idx="655">
                  <c:v>40567.0</c:v>
                </c:pt>
                <c:pt idx="656">
                  <c:v>40568.0</c:v>
                </c:pt>
                <c:pt idx="657">
                  <c:v>40569.0</c:v>
                </c:pt>
                <c:pt idx="658">
                  <c:v>40570.0</c:v>
                </c:pt>
                <c:pt idx="659">
                  <c:v>40571.0</c:v>
                </c:pt>
                <c:pt idx="660">
                  <c:v>40574.0</c:v>
                </c:pt>
                <c:pt idx="661">
                  <c:v>40575.0</c:v>
                </c:pt>
                <c:pt idx="662">
                  <c:v>40576.0</c:v>
                </c:pt>
                <c:pt idx="663">
                  <c:v>40577.0</c:v>
                </c:pt>
                <c:pt idx="664">
                  <c:v>40578.0</c:v>
                </c:pt>
                <c:pt idx="665">
                  <c:v>40581.0</c:v>
                </c:pt>
                <c:pt idx="666">
                  <c:v>40582.0</c:v>
                </c:pt>
                <c:pt idx="667">
                  <c:v>40583.0</c:v>
                </c:pt>
                <c:pt idx="668">
                  <c:v>40584.0</c:v>
                </c:pt>
                <c:pt idx="669">
                  <c:v>40585.0</c:v>
                </c:pt>
                <c:pt idx="670">
                  <c:v>40588.0</c:v>
                </c:pt>
                <c:pt idx="671">
                  <c:v>40589.0</c:v>
                </c:pt>
                <c:pt idx="672">
                  <c:v>40590.0</c:v>
                </c:pt>
                <c:pt idx="673">
                  <c:v>40591.0</c:v>
                </c:pt>
                <c:pt idx="674">
                  <c:v>40592.0</c:v>
                </c:pt>
                <c:pt idx="675">
                  <c:v>40596.0</c:v>
                </c:pt>
                <c:pt idx="676">
                  <c:v>40597.0</c:v>
                </c:pt>
                <c:pt idx="677">
                  <c:v>40598.0</c:v>
                </c:pt>
                <c:pt idx="678">
                  <c:v>40599.0</c:v>
                </c:pt>
                <c:pt idx="679">
                  <c:v>40602.0</c:v>
                </c:pt>
                <c:pt idx="680">
                  <c:v>40603.0</c:v>
                </c:pt>
                <c:pt idx="681">
                  <c:v>40604.0</c:v>
                </c:pt>
                <c:pt idx="682">
                  <c:v>40605.0</c:v>
                </c:pt>
                <c:pt idx="683">
                  <c:v>40606.0</c:v>
                </c:pt>
                <c:pt idx="684">
                  <c:v>40609.0</c:v>
                </c:pt>
                <c:pt idx="685">
                  <c:v>40610.0</c:v>
                </c:pt>
                <c:pt idx="686">
                  <c:v>40611.0</c:v>
                </c:pt>
                <c:pt idx="687">
                  <c:v>40612.0</c:v>
                </c:pt>
                <c:pt idx="688">
                  <c:v>40613.0</c:v>
                </c:pt>
                <c:pt idx="689">
                  <c:v>40616.0</c:v>
                </c:pt>
                <c:pt idx="690">
                  <c:v>40617.0</c:v>
                </c:pt>
                <c:pt idx="691">
                  <c:v>40618.0</c:v>
                </c:pt>
                <c:pt idx="692">
                  <c:v>40619.0</c:v>
                </c:pt>
                <c:pt idx="693">
                  <c:v>40620.0</c:v>
                </c:pt>
                <c:pt idx="694">
                  <c:v>40623.0</c:v>
                </c:pt>
                <c:pt idx="695">
                  <c:v>40624.0</c:v>
                </c:pt>
                <c:pt idx="696">
                  <c:v>40625.0</c:v>
                </c:pt>
                <c:pt idx="697">
                  <c:v>40626.0</c:v>
                </c:pt>
                <c:pt idx="698">
                  <c:v>40627.0</c:v>
                </c:pt>
                <c:pt idx="699">
                  <c:v>40630.0</c:v>
                </c:pt>
                <c:pt idx="700">
                  <c:v>40631.0</c:v>
                </c:pt>
                <c:pt idx="701">
                  <c:v>40632.0</c:v>
                </c:pt>
                <c:pt idx="702">
                  <c:v>40633.0</c:v>
                </c:pt>
                <c:pt idx="703">
                  <c:v>40634.0</c:v>
                </c:pt>
                <c:pt idx="704">
                  <c:v>40637.0</c:v>
                </c:pt>
                <c:pt idx="705">
                  <c:v>40638.0</c:v>
                </c:pt>
                <c:pt idx="706">
                  <c:v>40639.0</c:v>
                </c:pt>
                <c:pt idx="707">
                  <c:v>40640.0</c:v>
                </c:pt>
                <c:pt idx="708">
                  <c:v>40641.0</c:v>
                </c:pt>
                <c:pt idx="709">
                  <c:v>40644.0</c:v>
                </c:pt>
                <c:pt idx="710">
                  <c:v>40645.0</c:v>
                </c:pt>
                <c:pt idx="711">
                  <c:v>40646.0</c:v>
                </c:pt>
                <c:pt idx="712">
                  <c:v>40647.0</c:v>
                </c:pt>
                <c:pt idx="713">
                  <c:v>40648.0</c:v>
                </c:pt>
                <c:pt idx="714">
                  <c:v>40651.0</c:v>
                </c:pt>
                <c:pt idx="715">
                  <c:v>40652.0</c:v>
                </c:pt>
                <c:pt idx="716">
                  <c:v>40653.0</c:v>
                </c:pt>
                <c:pt idx="717">
                  <c:v>40654.0</c:v>
                </c:pt>
                <c:pt idx="718">
                  <c:v>40658.0</c:v>
                </c:pt>
                <c:pt idx="719">
                  <c:v>40659.0</c:v>
                </c:pt>
                <c:pt idx="720">
                  <c:v>40660.0</c:v>
                </c:pt>
                <c:pt idx="721">
                  <c:v>40661.0</c:v>
                </c:pt>
                <c:pt idx="722">
                  <c:v>40662.0</c:v>
                </c:pt>
                <c:pt idx="723">
                  <c:v>40665.0</c:v>
                </c:pt>
                <c:pt idx="724">
                  <c:v>40666.0</c:v>
                </c:pt>
                <c:pt idx="725">
                  <c:v>40667.0</c:v>
                </c:pt>
                <c:pt idx="726">
                  <c:v>40668.0</c:v>
                </c:pt>
                <c:pt idx="727">
                  <c:v>40669.0</c:v>
                </c:pt>
                <c:pt idx="728">
                  <c:v>40672.0</c:v>
                </c:pt>
                <c:pt idx="729">
                  <c:v>40673.0</c:v>
                </c:pt>
                <c:pt idx="730">
                  <c:v>40674.0</c:v>
                </c:pt>
                <c:pt idx="731">
                  <c:v>40675.0</c:v>
                </c:pt>
                <c:pt idx="732">
                  <c:v>40676.0</c:v>
                </c:pt>
                <c:pt idx="733">
                  <c:v>40679.0</c:v>
                </c:pt>
                <c:pt idx="734">
                  <c:v>40680.0</c:v>
                </c:pt>
                <c:pt idx="735">
                  <c:v>40681.0</c:v>
                </c:pt>
                <c:pt idx="736">
                  <c:v>40682.0</c:v>
                </c:pt>
                <c:pt idx="737">
                  <c:v>40683.0</c:v>
                </c:pt>
                <c:pt idx="738">
                  <c:v>40686.0</c:v>
                </c:pt>
                <c:pt idx="739">
                  <c:v>40687.0</c:v>
                </c:pt>
                <c:pt idx="740">
                  <c:v>40688.0</c:v>
                </c:pt>
                <c:pt idx="741">
                  <c:v>40689.0</c:v>
                </c:pt>
                <c:pt idx="742">
                  <c:v>40690.0</c:v>
                </c:pt>
                <c:pt idx="743">
                  <c:v>40694.0</c:v>
                </c:pt>
                <c:pt idx="744">
                  <c:v>40695.0</c:v>
                </c:pt>
                <c:pt idx="745">
                  <c:v>40696.0</c:v>
                </c:pt>
                <c:pt idx="746">
                  <c:v>40697.0</c:v>
                </c:pt>
                <c:pt idx="747">
                  <c:v>40700.0</c:v>
                </c:pt>
                <c:pt idx="748">
                  <c:v>40701.0</c:v>
                </c:pt>
                <c:pt idx="749">
                  <c:v>40702.0</c:v>
                </c:pt>
                <c:pt idx="750">
                  <c:v>40703.0</c:v>
                </c:pt>
                <c:pt idx="751">
                  <c:v>40704.0</c:v>
                </c:pt>
                <c:pt idx="752">
                  <c:v>40707.0</c:v>
                </c:pt>
                <c:pt idx="753">
                  <c:v>40708.0</c:v>
                </c:pt>
                <c:pt idx="754">
                  <c:v>40709.0</c:v>
                </c:pt>
                <c:pt idx="755">
                  <c:v>40710.0</c:v>
                </c:pt>
                <c:pt idx="756">
                  <c:v>40711.0</c:v>
                </c:pt>
                <c:pt idx="757">
                  <c:v>40714.0</c:v>
                </c:pt>
                <c:pt idx="758">
                  <c:v>40715.0</c:v>
                </c:pt>
                <c:pt idx="759">
                  <c:v>40716.0</c:v>
                </c:pt>
                <c:pt idx="760">
                  <c:v>40717.0</c:v>
                </c:pt>
                <c:pt idx="761">
                  <c:v>40718.0</c:v>
                </c:pt>
                <c:pt idx="762">
                  <c:v>40721.0</c:v>
                </c:pt>
                <c:pt idx="763">
                  <c:v>40722.0</c:v>
                </c:pt>
                <c:pt idx="764">
                  <c:v>40723.0</c:v>
                </c:pt>
                <c:pt idx="765">
                  <c:v>40724.0</c:v>
                </c:pt>
                <c:pt idx="766">
                  <c:v>40725.0</c:v>
                </c:pt>
                <c:pt idx="767">
                  <c:v>40729.0</c:v>
                </c:pt>
                <c:pt idx="768">
                  <c:v>40730.0</c:v>
                </c:pt>
                <c:pt idx="769">
                  <c:v>40731.0</c:v>
                </c:pt>
                <c:pt idx="770">
                  <c:v>40732.0</c:v>
                </c:pt>
                <c:pt idx="771">
                  <c:v>40735.0</c:v>
                </c:pt>
                <c:pt idx="772">
                  <c:v>40736.0</c:v>
                </c:pt>
                <c:pt idx="773">
                  <c:v>40737.0</c:v>
                </c:pt>
                <c:pt idx="774">
                  <c:v>40738.0</c:v>
                </c:pt>
                <c:pt idx="775">
                  <c:v>40739.0</c:v>
                </c:pt>
                <c:pt idx="776">
                  <c:v>40742.0</c:v>
                </c:pt>
                <c:pt idx="777">
                  <c:v>40743.0</c:v>
                </c:pt>
                <c:pt idx="778">
                  <c:v>40744.0</c:v>
                </c:pt>
                <c:pt idx="779">
                  <c:v>40745.0</c:v>
                </c:pt>
                <c:pt idx="780">
                  <c:v>40746.0</c:v>
                </c:pt>
                <c:pt idx="781">
                  <c:v>40749.0</c:v>
                </c:pt>
                <c:pt idx="782">
                  <c:v>40750.0</c:v>
                </c:pt>
                <c:pt idx="783">
                  <c:v>40751.0</c:v>
                </c:pt>
                <c:pt idx="784">
                  <c:v>40752.0</c:v>
                </c:pt>
                <c:pt idx="785">
                  <c:v>40753.0</c:v>
                </c:pt>
                <c:pt idx="786">
                  <c:v>40756.0</c:v>
                </c:pt>
                <c:pt idx="787">
                  <c:v>40757.0</c:v>
                </c:pt>
                <c:pt idx="788">
                  <c:v>40758.0</c:v>
                </c:pt>
                <c:pt idx="789">
                  <c:v>40759.0</c:v>
                </c:pt>
                <c:pt idx="790">
                  <c:v>40760.0</c:v>
                </c:pt>
                <c:pt idx="791">
                  <c:v>40763.0</c:v>
                </c:pt>
                <c:pt idx="792">
                  <c:v>40764.0</c:v>
                </c:pt>
                <c:pt idx="793">
                  <c:v>40765.0</c:v>
                </c:pt>
                <c:pt idx="794">
                  <c:v>40766.0</c:v>
                </c:pt>
                <c:pt idx="795">
                  <c:v>40767.0</c:v>
                </c:pt>
                <c:pt idx="796">
                  <c:v>40770.0</c:v>
                </c:pt>
                <c:pt idx="797">
                  <c:v>40771.0</c:v>
                </c:pt>
                <c:pt idx="798">
                  <c:v>40772.0</c:v>
                </c:pt>
                <c:pt idx="799">
                  <c:v>40773.0</c:v>
                </c:pt>
                <c:pt idx="800">
                  <c:v>40774.0</c:v>
                </c:pt>
                <c:pt idx="801">
                  <c:v>40777.0</c:v>
                </c:pt>
                <c:pt idx="802">
                  <c:v>40778.0</c:v>
                </c:pt>
                <c:pt idx="803">
                  <c:v>40779.0</c:v>
                </c:pt>
                <c:pt idx="804">
                  <c:v>40780.0</c:v>
                </c:pt>
                <c:pt idx="805">
                  <c:v>40781.0</c:v>
                </c:pt>
                <c:pt idx="806">
                  <c:v>40784.0</c:v>
                </c:pt>
                <c:pt idx="807">
                  <c:v>40785.0</c:v>
                </c:pt>
                <c:pt idx="808">
                  <c:v>40786.0</c:v>
                </c:pt>
                <c:pt idx="809">
                  <c:v>40787.0</c:v>
                </c:pt>
                <c:pt idx="810">
                  <c:v>40788.0</c:v>
                </c:pt>
                <c:pt idx="811">
                  <c:v>40792.0</c:v>
                </c:pt>
                <c:pt idx="812">
                  <c:v>40793.0</c:v>
                </c:pt>
                <c:pt idx="813">
                  <c:v>40794.0</c:v>
                </c:pt>
                <c:pt idx="814">
                  <c:v>40795.0</c:v>
                </c:pt>
                <c:pt idx="815">
                  <c:v>40798.0</c:v>
                </c:pt>
                <c:pt idx="816">
                  <c:v>40799.0</c:v>
                </c:pt>
                <c:pt idx="817">
                  <c:v>40800.0</c:v>
                </c:pt>
                <c:pt idx="818">
                  <c:v>40801.0</c:v>
                </c:pt>
                <c:pt idx="819">
                  <c:v>40802.0</c:v>
                </c:pt>
                <c:pt idx="820">
                  <c:v>40805.0</c:v>
                </c:pt>
                <c:pt idx="821">
                  <c:v>40806.0</c:v>
                </c:pt>
                <c:pt idx="822">
                  <c:v>40807.0</c:v>
                </c:pt>
                <c:pt idx="823">
                  <c:v>40808.0</c:v>
                </c:pt>
                <c:pt idx="824">
                  <c:v>40809.0</c:v>
                </c:pt>
                <c:pt idx="825">
                  <c:v>40812.0</c:v>
                </c:pt>
                <c:pt idx="826">
                  <c:v>40813.0</c:v>
                </c:pt>
                <c:pt idx="827">
                  <c:v>40814.0</c:v>
                </c:pt>
                <c:pt idx="828">
                  <c:v>40815.0</c:v>
                </c:pt>
                <c:pt idx="829">
                  <c:v>40816.0</c:v>
                </c:pt>
                <c:pt idx="830">
                  <c:v>40819.0</c:v>
                </c:pt>
                <c:pt idx="831">
                  <c:v>40820.0</c:v>
                </c:pt>
                <c:pt idx="832">
                  <c:v>40821.0</c:v>
                </c:pt>
                <c:pt idx="833">
                  <c:v>40822.0</c:v>
                </c:pt>
                <c:pt idx="834">
                  <c:v>40823.0</c:v>
                </c:pt>
                <c:pt idx="835">
                  <c:v>40826.0</c:v>
                </c:pt>
                <c:pt idx="836">
                  <c:v>40827.0</c:v>
                </c:pt>
                <c:pt idx="837">
                  <c:v>40828.0</c:v>
                </c:pt>
                <c:pt idx="838">
                  <c:v>40829.0</c:v>
                </c:pt>
                <c:pt idx="839">
                  <c:v>40830.0</c:v>
                </c:pt>
                <c:pt idx="840">
                  <c:v>40833.0</c:v>
                </c:pt>
                <c:pt idx="841">
                  <c:v>40834.0</c:v>
                </c:pt>
                <c:pt idx="842">
                  <c:v>40835.0</c:v>
                </c:pt>
                <c:pt idx="843">
                  <c:v>40836.0</c:v>
                </c:pt>
                <c:pt idx="844">
                  <c:v>40837.0</c:v>
                </c:pt>
                <c:pt idx="845">
                  <c:v>40840.0</c:v>
                </c:pt>
                <c:pt idx="846">
                  <c:v>40841.0</c:v>
                </c:pt>
                <c:pt idx="847">
                  <c:v>40842.0</c:v>
                </c:pt>
                <c:pt idx="848">
                  <c:v>40843.0</c:v>
                </c:pt>
                <c:pt idx="849">
                  <c:v>40844.0</c:v>
                </c:pt>
                <c:pt idx="850">
                  <c:v>40847.0</c:v>
                </c:pt>
                <c:pt idx="851">
                  <c:v>40848.0</c:v>
                </c:pt>
                <c:pt idx="852">
                  <c:v>40849.0</c:v>
                </c:pt>
                <c:pt idx="853">
                  <c:v>40850.0</c:v>
                </c:pt>
                <c:pt idx="854">
                  <c:v>40851.0</c:v>
                </c:pt>
                <c:pt idx="855">
                  <c:v>40854.0</c:v>
                </c:pt>
                <c:pt idx="856">
                  <c:v>40855.0</c:v>
                </c:pt>
                <c:pt idx="857">
                  <c:v>40856.0</c:v>
                </c:pt>
                <c:pt idx="858">
                  <c:v>40857.0</c:v>
                </c:pt>
                <c:pt idx="859">
                  <c:v>40858.0</c:v>
                </c:pt>
                <c:pt idx="860">
                  <c:v>40861.0</c:v>
                </c:pt>
                <c:pt idx="861">
                  <c:v>40862.0</c:v>
                </c:pt>
                <c:pt idx="862">
                  <c:v>40863.0</c:v>
                </c:pt>
                <c:pt idx="863">
                  <c:v>40864.0</c:v>
                </c:pt>
                <c:pt idx="864">
                  <c:v>40865.0</c:v>
                </c:pt>
                <c:pt idx="865">
                  <c:v>40868.0</c:v>
                </c:pt>
                <c:pt idx="866">
                  <c:v>40869.0</c:v>
                </c:pt>
                <c:pt idx="867">
                  <c:v>40870.0</c:v>
                </c:pt>
                <c:pt idx="868">
                  <c:v>40872.0</c:v>
                </c:pt>
                <c:pt idx="869">
                  <c:v>40875.0</c:v>
                </c:pt>
                <c:pt idx="870">
                  <c:v>40876.0</c:v>
                </c:pt>
                <c:pt idx="871">
                  <c:v>40877.0</c:v>
                </c:pt>
                <c:pt idx="872">
                  <c:v>40878.0</c:v>
                </c:pt>
                <c:pt idx="873">
                  <c:v>40879.0</c:v>
                </c:pt>
                <c:pt idx="874">
                  <c:v>40882.0</c:v>
                </c:pt>
                <c:pt idx="875">
                  <c:v>40883.0</c:v>
                </c:pt>
                <c:pt idx="876">
                  <c:v>40884.0</c:v>
                </c:pt>
                <c:pt idx="877">
                  <c:v>40885.0</c:v>
                </c:pt>
                <c:pt idx="878">
                  <c:v>40886.0</c:v>
                </c:pt>
                <c:pt idx="879">
                  <c:v>40889.0</c:v>
                </c:pt>
                <c:pt idx="880">
                  <c:v>40890.0</c:v>
                </c:pt>
                <c:pt idx="881">
                  <c:v>40891.0</c:v>
                </c:pt>
                <c:pt idx="882">
                  <c:v>40892.0</c:v>
                </c:pt>
                <c:pt idx="883">
                  <c:v>40893.0</c:v>
                </c:pt>
                <c:pt idx="884">
                  <c:v>40896.0</c:v>
                </c:pt>
                <c:pt idx="885">
                  <c:v>40897.0</c:v>
                </c:pt>
                <c:pt idx="886">
                  <c:v>40898.0</c:v>
                </c:pt>
                <c:pt idx="887">
                  <c:v>40899.0</c:v>
                </c:pt>
                <c:pt idx="888">
                  <c:v>40900.0</c:v>
                </c:pt>
                <c:pt idx="889">
                  <c:v>40904.0</c:v>
                </c:pt>
                <c:pt idx="890">
                  <c:v>40905.0</c:v>
                </c:pt>
                <c:pt idx="891">
                  <c:v>40906.0</c:v>
                </c:pt>
                <c:pt idx="892">
                  <c:v>40907.0</c:v>
                </c:pt>
                <c:pt idx="893">
                  <c:v>40911.0</c:v>
                </c:pt>
                <c:pt idx="894">
                  <c:v>40912.0</c:v>
                </c:pt>
                <c:pt idx="895">
                  <c:v>40913.0</c:v>
                </c:pt>
                <c:pt idx="896">
                  <c:v>40914.0</c:v>
                </c:pt>
                <c:pt idx="897">
                  <c:v>40917.0</c:v>
                </c:pt>
                <c:pt idx="898">
                  <c:v>40918.0</c:v>
                </c:pt>
                <c:pt idx="899">
                  <c:v>40919.0</c:v>
                </c:pt>
                <c:pt idx="900">
                  <c:v>40920.0</c:v>
                </c:pt>
                <c:pt idx="901">
                  <c:v>40921.0</c:v>
                </c:pt>
                <c:pt idx="902">
                  <c:v>40925.0</c:v>
                </c:pt>
                <c:pt idx="903">
                  <c:v>40926.0</c:v>
                </c:pt>
                <c:pt idx="904">
                  <c:v>40927.0</c:v>
                </c:pt>
                <c:pt idx="905">
                  <c:v>40928.0</c:v>
                </c:pt>
                <c:pt idx="906">
                  <c:v>40931.0</c:v>
                </c:pt>
                <c:pt idx="907">
                  <c:v>40932.0</c:v>
                </c:pt>
                <c:pt idx="908">
                  <c:v>40933.0</c:v>
                </c:pt>
                <c:pt idx="909">
                  <c:v>40934.0</c:v>
                </c:pt>
                <c:pt idx="910">
                  <c:v>40935.0</c:v>
                </c:pt>
                <c:pt idx="911">
                  <c:v>40938.0</c:v>
                </c:pt>
                <c:pt idx="912">
                  <c:v>40939.0</c:v>
                </c:pt>
                <c:pt idx="913">
                  <c:v>40940.0</c:v>
                </c:pt>
                <c:pt idx="914">
                  <c:v>40941.0</c:v>
                </c:pt>
                <c:pt idx="915">
                  <c:v>40942.0</c:v>
                </c:pt>
                <c:pt idx="916">
                  <c:v>40945.0</c:v>
                </c:pt>
                <c:pt idx="917">
                  <c:v>40946.0</c:v>
                </c:pt>
                <c:pt idx="918">
                  <c:v>40947.0</c:v>
                </c:pt>
                <c:pt idx="919">
                  <c:v>40948.0</c:v>
                </c:pt>
                <c:pt idx="920">
                  <c:v>40949.0</c:v>
                </c:pt>
                <c:pt idx="921">
                  <c:v>40952.0</c:v>
                </c:pt>
                <c:pt idx="922">
                  <c:v>40953.0</c:v>
                </c:pt>
                <c:pt idx="923">
                  <c:v>40954.0</c:v>
                </c:pt>
                <c:pt idx="924">
                  <c:v>40955.0</c:v>
                </c:pt>
                <c:pt idx="925">
                  <c:v>40956.0</c:v>
                </c:pt>
                <c:pt idx="926">
                  <c:v>40960.0</c:v>
                </c:pt>
                <c:pt idx="927">
                  <c:v>40961.0</c:v>
                </c:pt>
                <c:pt idx="928">
                  <c:v>40962.0</c:v>
                </c:pt>
                <c:pt idx="929">
                  <c:v>40963.0</c:v>
                </c:pt>
                <c:pt idx="930">
                  <c:v>40966.0</c:v>
                </c:pt>
                <c:pt idx="931">
                  <c:v>40967.0</c:v>
                </c:pt>
                <c:pt idx="932">
                  <c:v>40968.0</c:v>
                </c:pt>
                <c:pt idx="933">
                  <c:v>40969.0</c:v>
                </c:pt>
                <c:pt idx="934">
                  <c:v>40970.0</c:v>
                </c:pt>
                <c:pt idx="935">
                  <c:v>40973.0</c:v>
                </c:pt>
                <c:pt idx="936">
                  <c:v>40974.0</c:v>
                </c:pt>
                <c:pt idx="937">
                  <c:v>40975.0</c:v>
                </c:pt>
                <c:pt idx="938">
                  <c:v>40976.0</c:v>
                </c:pt>
                <c:pt idx="939">
                  <c:v>40977.0</c:v>
                </c:pt>
                <c:pt idx="940">
                  <c:v>40980.0</c:v>
                </c:pt>
                <c:pt idx="941">
                  <c:v>40981.0</c:v>
                </c:pt>
                <c:pt idx="942">
                  <c:v>40982.0</c:v>
                </c:pt>
                <c:pt idx="943">
                  <c:v>40983.0</c:v>
                </c:pt>
                <c:pt idx="944">
                  <c:v>40984.0</c:v>
                </c:pt>
                <c:pt idx="945">
                  <c:v>40987.0</c:v>
                </c:pt>
                <c:pt idx="946">
                  <c:v>40988.0</c:v>
                </c:pt>
                <c:pt idx="947">
                  <c:v>40989.0</c:v>
                </c:pt>
                <c:pt idx="948">
                  <c:v>40990.0</c:v>
                </c:pt>
                <c:pt idx="949">
                  <c:v>40991.0</c:v>
                </c:pt>
                <c:pt idx="950">
                  <c:v>40994.0</c:v>
                </c:pt>
                <c:pt idx="951">
                  <c:v>40995.0</c:v>
                </c:pt>
                <c:pt idx="952">
                  <c:v>40996.0</c:v>
                </c:pt>
                <c:pt idx="953">
                  <c:v>40997.0</c:v>
                </c:pt>
                <c:pt idx="954">
                  <c:v>40998.0</c:v>
                </c:pt>
                <c:pt idx="955">
                  <c:v>41001.0</c:v>
                </c:pt>
                <c:pt idx="956">
                  <c:v>41002.0</c:v>
                </c:pt>
                <c:pt idx="957">
                  <c:v>41003.0</c:v>
                </c:pt>
                <c:pt idx="958">
                  <c:v>41004.0</c:v>
                </c:pt>
                <c:pt idx="959">
                  <c:v>41008.0</c:v>
                </c:pt>
                <c:pt idx="960">
                  <c:v>41009.0</c:v>
                </c:pt>
                <c:pt idx="961">
                  <c:v>41010.0</c:v>
                </c:pt>
                <c:pt idx="962">
                  <c:v>41011.0</c:v>
                </c:pt>
                <c:pt idx="963">
                  <c:v>41012.0</c:v>
                </c:pt>
                <c:pt idx="964">
                  <c:v>41015.0</c:v>
                </c:pt>
                <c:pt idx="965">
                  <c:v>41016.0</c:v>
                </c:pt>
                <c:pt idx="966">
                  <c:v>41017.0</c:v>
                </c:pt>
                <c:pt idx="967">
                  <c:v>41018.0</c:v>
                </c:pt>
                <c:pt idx="968">
                  <c:v>41019.0</c:v>
                </c:pt>
                <c:pt idx="969">
                  <c:v>41022.0</c:v>
                </c:pt>
                <c:pt idx="970">
                  <c:v>41023.0</c:v>
                </c:pt>
                <c:pt idx="971">
                  <c:v>41024.0</c:v>
                </c:pt>
                <c:pt idx="972">
                  <c:v>41025.0</c:v>
                </c:pt>
                <c:pt idx="973">
                  <c:v>41026.0</c:v>
                </c:pt>
                <c:pt idx="974">
                  <c:v>41029.0</c:v>
                </c:pt>
                <c:pt idx="975">
                  <c:v>41030.0</c:v>
                </c:pt>
                <c:pt idx="976">
                  <c:v>41031.0</c:v>
                </c:pt>
                <c:pt idx="977">
                  <c:v>41032.0</c:v>
                </c:pt>
                <c:pt idx="978">
                  <c:v>41033.0</c:v>
                </c:pt>
                <c:pt idx="979">
                  <c:v>41036.0</c:v>
                </c:pt>
                <c:pt idx="980">
                  <c:v>41037.0</c:v>
                </c:pt>
                <c:pt idx="981">
                  <c:v>41038.0</c:v>
                </c:pt>
                <c:pt idx="982">
                  <c:v>41039.0</c:v>
                </c:pt>
                <c:pt idx="983">
                  <c:v>41040.0</c:v>
                </c:pt>
                <c:pt idx="984">
                  <c:v>41043.0</c:v>
                </c:pt>
                <c:pt idx="985">
                  <c:v>41044.0</c:v>
                </c:pt>
                <c:pt idx="986">
                  <c:v>41045.0</c:v>
                </c:pt>
                <c:pt idx="987">
                  <c:v>41046.0</c:v>
                </c:pt>
                <c:pt idx="988">
                  <c:v>41047.0</c:v>
                </c:pt>
                <c:pt idx="989">
                  <c:v>41050.0</c:v>
                </c:pt>
                <c:pt idx="990">
                  <c:v>41051.0</c:v>
                </c:pt>
                <c:pt idx="991">
                  <c:v>41052.0</c:v>
                </c:pt>
                <c:pt idx="992">
                  <c:v>41053.0</c:v>
                </c:pt>
                <c:pt idx="993">
                  <c:v>41054.0</c:v>
                </c:pt>
                <c:pt idx="994">
                  <c:v>41058.0</c:v>
                </c:pt>
                <c:pt idx="995">
                  <c:v>41059.0</c:v>
                </c:pt>
                <c:pt idx="996">
                  <c:v>41060.0</c:v>
                </c:pt>
                <c:pt idx="997">
                  <c:v>41061.0</c:v>
                </c:pt>
                <c:pt idx="998">
                  <c:v>41064.0</c:v>
                </c:pt>
                <c:pt idx="999">
                  <c:v>41065.0</c:v>
                </c:pt>
                <c:pt idx="1000">
                  <c:v>41066.0</c:v>
                </c:pt>
                <c:pt idx="1001">
                  <c:v>41067.0</c:v>
                </c:pt>
                <c:pt idx="1002">
                  <c:v>41068.0</c:v>
                </c:pt>
                <c:pt idx="1003">
                  <c:v>41071.0</c:v>
                </c:pt>
                <c:pt idx="1004">
                  <c:v>41072.0</c:v>
                </c:pt>
                <c:pt idx="1005">
                  <c:v>41073.0</c:v>
                </c:pt>
                <c:pt idx="1006">
                  <c:v>41074.0</c:v>
                </c:pt>
                <c:pt idx="1007">
                  <c:v>41075.0</c:v>
                </c:pt>
                <c:pt idx="1008">
                  <c:v>41078.0</c:v>
                </c:pt>
                <c:pt idx="1009">
                  <c:v>41079.0</c:v>
                </c:pt>
                <c:pt idx="1010">
                  <c:v>41080.0</c:v>
                </c:pt>
                <c:pt idx="1011">
                  <c:v>41081.0</c:v>
                </c:pt>
                <c:pt idx="1012">
                  <c:v>41082.0</c:v>
                </c:pt>
                <c:pt idx="1013">
                  <c:v>41085.0</c:v>
                </c:pt>
                <c:pt idx="1014">
                  <c:v>41086.0</c:v>
                </c:pt>
                <c:pt idx="1015">
                  <c:v>41087.0</c:v>
                </c:pt>
                <c:pt idx="1016">
                  <c:v>41088.0</c:v>
                </c:pt>
                <c:pt idx="1017">
                  <c:v>41089.0</c:v>
                </c:pt>
                <c:pt idx="1018">
                  <c:v>41092.0</c:v>
                </c:pt>
                <c:pt idx="1019">
                  <c:v>41093.0</c:v>
                </c:pt>
                <c:pt idx="1020">
                  <c:v>41095.0</c:v>
                </c:pt>
                <c:pt idx="1021">
                  <c:v>41096.0</c:v>
                </c:pt>
                <c:pt idx="1022">
                  <c:v>41099.0</c:v>
                </c:pt>
                <c:pt idx="1023">
                  <c:v>41100.0</c:v>
                </c:pt>
                <c:pt idx="1024">
                  <c:v>41101.0</c:v>
                </c:pt>
                <c:pt idx="1025">
                  <c:v>41102.0</c:v>
                </c:pt>
                <c:pt idx="1026">
                  <c:v>41103.0</c:v>
                </c:pt>
                <c:pt idx="1027">
                  <c:v>41106.0</c:v>
                </c:pt>
                <c:pt idx="1028">
                  <c:v>41107.0</c:v>
                </c:pt>
                <c:pt idx="1029">
                  <c:v>41108.0</c:v>
                </c:pt>
                <c:pt idx="1030">
                  <c:v>41109.0</c:v>
                </c:pt>
                <c:pt idx="1031">
                  <c:v>41110.0</c:v>
                </c:pt>
                <c:pt idx="1032">
                  <c:v>41113.0</c:v>
                </c:pt>
                <c:pt idx="1033">
                  <c:v>41114.0</c:v>
                </c:pt>
                <c:pt idx="1034">
                  <c:v>41115.0</c:v>
                </c:pt>
                <c:pt idx="1035">
                  <c:v>41116.0</c:v>
                </c:pt>
                <c:pt idx="1036">
                  <c:v>41117.0</c:v>
                </c:pt>
                <c:pt idx="1037">
                  <c:v>41120.0</c:v>
                </c:pt>
                <c:pt idx="1038">
                  <c:v>41121.0</c:v>
                </c:pt>
                <c:pt idx="1039">
                  <c:v>41122.0</c:v>
                </c:pt>
                <c:pt idx="1040">
                  <c:v>41123.0</c:v>
                </c:pt>
                <c:pt idx="1041">
                  <c:v>41124.0</c:v>
                </c:pt>
                <c:pt idx="1042">
                  <c:v>41127.0</c:v>
                </c:pt>
                <c:pt idx="1043">
                  <c:v>41128.0</c:v>
                </c:pt>
                <c:pt idx="1044">
                  <c:v>41129.0</c:v>
                </c:pt>
                <c:pt idx="1045">
                  <c:v>41130.0</c:v>
                </c:pt>
                <c:pt idx="1046">
                  <c:v>41131.0</c:v>
                </c:pt>
                <c:pt idx="1047">
                  <c:v>41134.0</c:v>
                </c:pt>
                <c:pt idx="1048">
                  <c:v>41135.0</c:v>
                </c:pt>
                <c:pt idx="1049">
                  <c:v>41136.0</c:v>
                </c:pt>
                <c:pt idx="1050">
                  <c:v>41137.0</c:v>
                </c:pt>
                <c:pt idx="1051">
                  <c:v>41138.0</c:v>
                </c:pt>
                <c:pt idx="1052">
                  <c:v>41141.0</c:v>
                </c:pt>
                <c:pt idx="1053">
                  <c:v>41142.0</c:v>
                </c:pt>
                <c:pt idx="1054">
                  <c:v>41143.0</c:v>
                </c:pt>
                <c:pt idx="1055">
                  <c:v>41144.0</c:v>
                </c:pt>
                <c:pt idx="1056">
                  <c:v>41145.0</c:v>
                </c:pt>
                <c:pt idx="1057">
                  <c:v>41148.0</c:v>
                </c:pt>
                <c:pt idx="1058">
                  <c:v>41149.0</c:v>
                </c:pt>
                <c:pt idx="1059">
                  <c:v>41150.0</c:v>
                </c:pt>
                <c:pt idx="1060">
                  <c:v>41151.0</c:v>
                </c:pt>
                <c:pt idx="1061">
                  <c:v>41152.0</c:v>
                </c:pt>
                <c:pt idx="1062">
                  <c:v>41156.0</c:v>
                </c:pt>
                <c:pt idx="1063">
                  <c:v>41157.0</c:v>
                </c:pt>
                <c:pt idx="1064">
                  <c:v>41158.0</c:v>
                </c:pt>
                <c:pt idx="1065">
                  <c:v>41159.0</c:v>
                </c:pt>
                <c:pt idx="1066">
                  <c:v>41162.0</c:v>
                </c:pt>
                <c:pt idx="1067">
                  <c:v>41163.0</c:v>
                </c:pt>
                <c:pt idx="1068">
                  <c:v>41164.0</c:v>
                </c:pt>
                <c:pt idx="1069">
                  <c:v>41165.0</c:v>
                </c:pt>
                <c:pt idx="1070">
                  <c:v>41166.0</c:v>
                </c:pt>
                <c:pt idx="1071">
                  <c:v>41169.0</c:v>
                </c:pt>
                <c:pt idx="1072">
                  <c:v>41170.0</c:v>
                </c:pt>
                <c:pt idx="1073">
                  <c:v>41171.0</c:v>
                </c:pt>
                <c:pt idx="1074">
                  <c:v>41172.0</c:v>
                </c:pt>
                <c:pt idx="1075">
                  <c:v>41173.0</c:v>
                </c:pt>
                <c:pt idx="1076">
                  <c:v>41176.0</c:v>
                </c:pt>
                <c:pt idx="1077">
                  <c:v>41177.0</c:v>
                </c:pt>
                <c:pt idx="1078">
                  <c:v>41178.0</c:v>
                </c:pt>
                <c:pt idx="1079">
                  <c:v>41179.0</c:v>
                </c:pt>
                <c:pt idx="1080">
                  <c:v>41180.0</c:v>
                </c:pt>
                <c:pt idx="1081">
                  <c:v>41183.0</c:v>
                </c:pt>
                <c:pt idx="1082">
                  <c:v>41184.0</c:v>
                </c:pt>
                <c:pt idx="1083">
                  <c:v>41185.0</c:v>
                </c:pt>
                <c:pt idx="1084">
                  <c:v>41186.0</c:v>
                </c:pt>
                <c:pt idx="1085">
                  <c:v>41187.0</c:v>
                </c:pt>
                <c:pt idx="1086">
                  <c:v>41190.0</c:v>
                </c:pt>
                <c:pt idx="1087">
                  <c:v>41191.0</c:v>
                </c:pt>
                <c:pt idx="1088">
                  <c:v>41192.0</c:v>
                </c:pt>
                <c:pt idx="1089">
                  <c:v>41193.0</c:v>
                </c:pt>
                <c:pt idx="1090">
                  <c:v>41194.0</c:v>
                </c:pt>
                <c:pt idx="1091">
                  <c:v>41197.0</c:v>
                </c:pt>
                <c:pt idx="1092">
                  <c:v>41198.0</c:v>
                </c:pt>
                <c:pt idx="1093">
                  <c:v>41199.0</c:v>
                </c:pt>
                <c:pt idx="1094">
                  <c:v>41200.0</c:v>
                </c:pt>
                <c:pt idx="1095">
                  <c:v>41201.0</c:v>
                </c:pt>
                <c:pt idx="1096">
                  <c:v>41204.0</c:v>
                </c:pt>
                <c:pt idx="1097">
                  <c:v>41205.0</c:v>
                </c:pt>
                <c:pt idx="1098">
                  <c:v>41206.0</c:v>
                </c:pt>
                <c:pt idx="1099">
                  <c:v>41207.0</c:v>
                </c:pt>
                <c:pt idx="1100">
                  <c:v>41208.0</c:v>
                </c:pt>
                <c:pt idx="1101">
                  <c:v>41213.0</c:v>
                </c:pt>
                <c:pt idx="1102">
                  <c:v>41214.0</c:v>
                </c:pt>
                <c:pt idx="1103">
                  <c:v>41215.0</c:v>
                </c:pt>
                <c:pt idx="1104">
                  <c:v>41218.0</c:v>
                </c:pt>
                <c:pt idx="1105">
                  <c:v>41219.0</c:v>
                </c:pt>
                <c:pt idx="1106">
                  <c:v>41220.0</c:v>
                </c:pt>
                <c:pt idx="1107">
                  <c:v>41221.0</c:v>
                </c:pt>
                <c:pt idx="1108">
                  <c:v>41222.0</c:v>
                </c:pt>
                <c:pt idx="1109">
                  <c:v>41225.0</c:v>
                </c:pt>
                <c:pt idx="1110">
                  <c:v>41226.0</c:v>
                </c:pt>
                <c:pt idx="1111">
                  <c:v>41227.0</c:v>
                </c:pt>
                <c:pt idx="1112">
                  <c:v>41228.0</c:v>
                </c:pt>
                <c:pt idx="1113">
                  <c:v>41229.0</c:v>
                </c:pt>
                <c:pt idx="1114">
                  <c:v>41232.0</c:v>
                </c:pt>
                <c:pt idx="1115">
                  <c:v>41233.0</c:v>
                </c:pt>
                <c:pt idx="1116">
                  <c:v>41234.0</c:v>
                </c:pt>
                <c:pt idx="1117">
                  <c:v>41236.0</c:v>
                </c:pt>
                <c:pt idx="1118">
                  <c:v>41239.0</c:v>
                </c:pt>
                <c:pt idx="1119">
                  <c:v>41240.0</c:v>
                </c:pt>
                <c:pt idx="1120">
                  <c:v>41241.0</c:v>
                </c:pt>
                <c:pt idx="1121">
                  <c:v>41242.0</c:v>
                </c:pt>
                <c:pt idx="1122">
                  <c:v>41243.0</c:v>
                </c:pt>
                <c:pt idx="1123">
                  <c:v>41246.0</c:v>
                </c:pt>
                <c:pt idx="1124">
                  <c:v>41247.0</c:v>
                </c:pt>
                <c:pt idx="1125">
                  <c:v>41248.0</c:v>
                </c:pt>
                <c:pt idx="1126">
                  <c:v>41249.0</c:v>
                </c:pt>
                <c:pt idx="1127">
                  <c:v>41250.0</c:v>
                </c:pt>
                <c:pt idx="1128">
                  <c:v>41253.0</c:v>
                </c:pt>
                <c:pt idx="1129">
                  <c:v>41254.0</c:v>
                </c:pt>
                <c:pt idx="1130">
                  <c:v>41255.0</c:v>
                </c:pt>
                <c:pt idx="1131">
                  <c:v>41256.0</c:v>
                </c:pt>
                <c:pt idx="1132">
                  <c:v>41257.0</c:v>
                </c:pt>
                <c:pt idx="1133">
                  <c:v>41260.0</c:v>
                </c:pt>
                <c:pt idx="1134">
                  <c:v>41261.0</c:v>
                </c:pt>
                <c:pt idx="1135">
                  <c:v>41262.0</c:v>
                </c:pt>
                <c:pt idx="1136">
                  <c:v>41263.0</c:v>
                </c:pt>
                <c:pt idx="1137">
                  <c:v>41264.0</c:v>
                </c:pt>
                <c:pt idx="1138">
                  <c:v>41267.0</c:v>
                </c:pt>
                <c:pt idx="1139">
                  <c:v>41269.0</c:v>
                </c:pt>
                <c:pt idx="1140">
                  <c:v>41270.0</c:v>
                </c:pt>
                <c:pt idx="1141">
                  <c:v>41271.0</c:v>
                </c:pt>
                <c:pt idx="1142">
                  <c:v>41274.0</c:v>
                </c:pt>
                <c:pt idx="1143">
                  <c:v>41276.0</c:v>
                </c:pt>
                <c:pt idx="1144">
                  <c:v>41277.0</c:v>
                </c:pt>
                <c:pt idx="1145">
                  <c:v>41278.0</c:v>
                </c:pt>
                <c:pt idx="1146">
                  <c:v>41281.0</c:v>
                </c:pt>
                <c:pt idx="1147">
                  <c:v>41282.0</c:v>
                </c:pt>
                <c:pt idx="1148">
                  <c:v>41283.0</c:v>
                </c:pt>
                <c:pt idx="1149">
                  <c:v>41284.0</c:v>
                </c:pt>
                <c:pt idx="1150">
                  <c:v>41285.0</c:v>
                </c:pt>
                <c:pt idx="1151">
                  <c:v>41288.0</c:v>
                </c:pt>
                <c:pt idx="1152">
                  <c:v>41289.0</c:v>
                </c:pt>
                <c:pt idx="1153">
                  <c:v>41290.0</c:v>
                </c:pt>
                <c:pt idx="1154">
                  <c:v>41291.0</c:v>
                </c:pt>
                <c:pt idx="1155">
                  <c:v>41292.0</c:v>
                </c:pt>
                <c:pt idx="1156">
                  <c:v>41296.0</c:v>
                </c:pt>
                <c:pt idx="1157">
                  <c:v>41297.0</c:v>
                </c:pt>
                <c:pt idx="1158">
                  <c:v>41298.0</c:v>
                </c:pt>
                <c:pt idx="1159">
                  <c:v>41299.0</c:v>
                </c:pt>
                <c:pt idx="1160">
                  <c:v>41302.0</c:v>
                </c:pt>
                <c:pt idx="1161">
                  <c:v>41303.0</c:v>
                </c:pt>
                <c:pt idx="1162">
                  <c:v>41304.0</c:v>
                </c:pt>
                <c:pt idx="1163">
                  <c:v>41305.0</c:v>
                </c:pt>
                <c:pt idx="1164">
                  <c:v>41306.0</c:v>
                </c:pt>
                <c:pt idx="1165">
                  <c:v>41309.0</c:v>
                </c:pt>
                <c:pt idx="1166">
                  <c:v>41310.0</c:v>
                </c:pt>
                <c:pt idx="1167">
                  <c:v>41311.0</c:v>
                </c:pt>
                <c:pt idx="1168">
                  <c:v>41312.0</c:v>
                </c:pt>
                <c:pt idx="1169">
                  <c:v>41313.0</c:v>
                </c:pt>
                <c:pt idx="1170">
                  <c:v>41316.0</c:v>
                </c:pt>
                <c:pt idx="1171">
                  <c:v>41317.0</c:v>
                </c:pt>
                <c:pt idx="1172">
                  <c:v>41318.0</c:v>
                </c:pt>
                <c:pt idx="1173">
                  <c:v>41319.0</c:v>
                </c:pt>
                <c:pt idx="1174">
                  <c:v>41320.0</c:v>
                </c:pt>
                <c:pt idx="1175">
                  <c:v>41324.0</c:v>
                </c:pt>
                <c:pt idx="1176">
                  <c:v>41325.0</c:v>
                </c:pt>
                <c:pt idx="1177">
                  <c:v>41326.0</c:v>
                </c:pt>
                <c:pt idx="1178">
                  <c:v>41327.0</c:v>
                </c:pt>
                <c:pt idx="1179">
                  <c:v>41330.0</c:v>
                </c:pt>
                <c:pt idx="1180">
                  <c:v>41331.0</c:v>
                </c:pt>
                <c:pt idx="1181">
                  <c:v>41332.0</c:v>
                </c:pt>
                <c:pt idx="1182">
                  <c:v>41333.0</c:v>
                </c:pt>
                <c:pt idx="1183">
                  <c:v>41334.0</c:v>
                </c:pt>
                <c:pt idx="1184">
                  <c:v>41337.0</c:v>
                </c:pt>
                <c:pt idx="1185">
                  <c:v>41338.0</c:v>
                </c:pt>
                <c:pt idx="1186">
                  <c:v>41339.0</c:v>
                </c:pt>
                <c:pt idx="1187">
                  <c:v>41340.0</c:v>
                </c:pt>
                <c:pt idx="1188">
                  <c:v>41341.0</c:v>
                </c:pt>
                <c:pt idx="1189">
                  <c:v>41344.0</c:v>
                </c:pt>
                <c:pt idx="1190">
                  <c:v>41345.0</c:v>
                </c:pt>
                <c:pt idx="1191">
                  <c:v>41346.0</c:v>
                </c:pt>
                <c:pt idx="1192">
                  <c:v>41347.0</c:v>
                </c:pt>
                <c:pt idx="1193">
                  <c:v>41348.0</c:v>
                </c:pt>
                <c:pt idx="1194">
                  <c:v>41351.0</c:v>
                </c:pt>
                <c:pt idx="1195">
                  <c:v>41352.0</c:v>
                </c:pt>
                <c:pt idx="1196">
                  <c:v>41353.0</c:v>
                </c:pt>
                <c:pt idx="1197">
                  <c:v>41354.0</c:v>
                </c:pt>
                <c:pt idx="1198">
                  <c:v>41355.0</c:v>
                </c:pt>
                <c:pt idx="1199">
                  <c:v>41358.0</c:v>
                </c:pt>
                <c:pt idx="1200">
                  <c:v>41359.0</c:v>
                </c:pt>
                <c:pt idx="1201">
                  <c:v>41360.0</c:v>
                </c:pt>
                <c:pt idx="1202">
                  <c:v>41361.0</c:v>
                </c:pt>
                <c:pt idx="1203">
                  <c:v>41365.0</c:v>
                </c:pt>
                <c:pt idx="1204">
                  <c:v>41366.0</c:v>
                </c:pt>
                <c:pt idx="1205">
                  <c:v>41367.0</c:v>
                </c:pt>
                <c:pt idx="1206">
                  <c:v>41368.0</c:v>
                </c:pt>
                <c:pt idx="1207">
                  <c:v>41369.0</c:v>
                </c:pt>
                <c:pt idx="1208">
                  <c:v>41372.0</c:v>
                </c:pt>
                <c:pt idx="1209">
                  <c:v>41373.0</c:v>
                </c:pt>
                <c:pt idx="1210">
                  <c:v>41374.0</c:v>
                </c:pt>
                <c:pt idx="1211">
                  <c:v>41375.0</c:v>
                </c:pt>
                <c:pt idx="1212">
                  <c:v>41376.0</c:v>
                </c:pt>
                <c:pt idx="1213">
                  <c:v>41379.0</c:v>
                </c:pt>
                <c:pt idx="1214">
                  <c:v>41380.0</c:v>
                </c:pt>
                <c:pt idx="1215">
                  <c:v>41381.0</c:v>
                </c:pt>
                <c:pt idx="1216">
                  <c:v>41382.0</c:v>
                </c:pt>
                <c:pt idx="1217">
                  <c:v>41383.0</c:v>
                </c:pt>
                <c:pt idx="1218">
                  <c:v>41386.0</c:v>
                </c:pt>
                <c:pt idx="1219">
                  <c:v>41387.0</c:v>
                </c:pt>
                <c:pt idx="1220">
                  <c:v>41388.0</c:v>
                </c:pt>
                <c:pt idx="1221">
                  <c:v>41389.0</c:v>
                </c:pt>
                <c:pt idx="1222">
                  <c:v>41390.0</c:v>
                </c:pt>
                <c:pt idx="1223">
                  <c:v>41393.0</c:v>
                </c:pt>
                <c:pt idx="1224">
                  <c:v>41394.0</c:v>
                </c:pt>
                <c:pt idx="1225">
                  <c:v>41395.0</c:v>
                </c:pt>
                <c:pt idx="1226">
                  <c:v>41396.0</c:v>
                </c:pt>
                <c:pt idx="1227">
                  <c:v>41397.0</c:v>
                </c:pt>
                <c:pt idx="1228">
                  <c:v>41400.0</c:v>
                </c:pt>
                <c:pt idx="1229">
                  <c:v>41401.0</c:v>
                </c:pt>
                <c:pt idx="1230">
                  <c:v>41402.0</c:v>
                </c:pt>
                <c:pt idx="1231">
                  <c:v>41403.0</c:v>
                </c:pt>
                <c:pt idx="1232">
                  <c:v>41404.0</c:v>
                </c:pt>
                <c:pt idx="1233">
                  <c:v>41407.0</c:v>
                </c:pt>
                <c:pt idx="1234">
                  <c:v>41408.0</c:v>
                </c:pt>
                <c:pt idx="1235">
                  <c:v>41409.0</c:v>
                </c:pt>
                <c:pt idx="1236">
                  <c:v>41410.0</c:v>
                </c:pt>
                <c:pt idx="1237">
                  <c:v>41411.0</c:v>
                </c:pt>
                <c:pt idx="1238">
                  <c:v>41414.0</c:v>
                </c:pt>
                <c:pt idx="1239">
                  <c:v>41415.0</c:v>
                </c:pt>
                <c:pt idx="1240">
                  <c:v>41416.0</c:v>
                </c:pt>
                <c:pt idx="1241">
                  <c:v>41417.0</c:v>
                </c:pt>
                <c:pt idx="1242">
                  <c:v>41418.0</c:v>
                </c:pt>
                <c:pt idx="1243">
                  <c:v>41422.0</c:v>
                </c:pt>
                <c:pt idx="1244">
                  <c:v>41423.0</c:v>
                </c:pt>
                <c:pt idx="1245">
                  <c:v>41424.0</c:v>
                </c:pt>
                <c:pt idx="1246">
                  <c:v>41425.0</c:v>
                </c:pt>
                <c:pt idx="1247">
                  <c:v>41428.0</c:v>
                </c:pt>
                <c:pt idx="1248">
                  <c:v>41429.0</c:v>
                </c:pt>
                <c:pt idx="1249">
                  <c:v>41430.0</c:v>
                </c:pt>
                <c:pt idx="1250">
                  <c:v>41431.0</c:v>
                </c:pt>
                <c:pt idx="1251">
                  <c:v>41432.0</c:v>
                </c:pt>
                <c:pt idx="1252">
                  <c:v>41435.0</c:v>
                </c:pt>
                <c:pt idx="1253">
                  <c:v>41436.0</c:v>
                </c:pt>
                <c:pt idx="1254">
                  <c:v>41437.0</c:v>
                </c:pt>
                <c:pt idx="1255">
                  <c:v>41438.0</c:v>
                </c:pt>
                <c:pt idx="1256">
                  <c:v>41439.0</c:v>
                </c:pt>
                <c:pt idx="1257">
                  <c:v>41442.0</c:v>
                </c:pt>
                <c:pt idx="1258">
                  <c:v>41443.0</c:v>
                </c:pt>
                <c:pt idx="1259">
                  <c:v>41444.0</c:v>
                </c:pt>
                <c:pt idx="1260">
                  <c:v>41445.0</c:v>
                </c:pt>
                <c:pt idx="1261">
                  <c:v>41446.0</c:v>
                </c:pt>
                <c:pt idx="1262">
                  <c:v>41449.0</c:v>
                </c:pt>
                <c:pt idx="1263">
                  <c:v>41450.0</c:v>
                </c:pt>
                <c:pt idx="1264">
                  <c:v>41451.0</c:v>
                </c:pt>
                <c:pt idx="1265">
                  <c:v>41452.0</c:v>
                </c:pt>
                <c:pt idx="1266">
                  <c:v>41453.0</c:v>
                </c:pt>
                <c:pt idx="1267">
                  <c:v>41456.0</c:v>
                </c:pt>
                <c:pt idx="1268">
                  <c:v>41457.0</c:v>
                </c:pt>
                <c:pt idx="1269">
                  <c:v>41458.0</c:v>
                </c:pt>
                <c:pt idx="1270">
                  <c:v>41460.0</c:v>
                </c:pt>
                <c:pt idx="1271">
                  <c:v>41463.0</c:v>
                </c:pt>
                <c:pt idx="1272">
                  <c:v>41464.0</c:v>
                </c:pt>
                <c:pt idx="1273">
                  <c:v>41465.0</c:v>
                </c:pt>
                <c:pt idx="1274">
                  <c:v>41466.0</c:v>
                </c:pt>
                <c:pt idx="1275">
                  <c:v>41467.0</c:v>
                </c:pt>
                <c:pt idx="1276">
                  <c:v>41470.0</c:v>
                </c:pt>
                <c:pt idx="1277">
                  <c:v>41471.0</c:v>
                </c:pt>
                <c:pt idx="1278">
                  <c:v>41472.0</c:v>
                </c:pt>
                <c:pt idx="1279">
                  <c:v>41473.0</c:v>
                </c:pt>
                <c:pt idx="1280">
                  <c:v>41474.0</c:v>
                </c:pt>
                <c:pt idx="1281">
                  <c:v>41477.0</c:v>
                </c:pt>
                <c:pt idx="1282">
                  <c:v>41478.0</c:v>
                </c:pt>
                <c:pt idx="1283">
                  <c:v>41479.0</c:v>
                </c:pt>
                <c:pt idx="1284">
                  <c:v>41480.0</c:v>
                </c:pt>
                <c:pt idx="1285">
                  <c:v>41481.0</c:v>
                </c:pt>
                <c:pt idx="1286">
                  <c:v>41484.0</c:v>
                </c:pt>
                <c:pt idx="1287">
                  <c:v>41485.0</c:v>
                </c:pt>
                <c:pt idx="1288">
                  <c:v>41486.0</c:v>
                </c:pt>
                <c:pt idx="1289">
                  <c:v>41487.0</c:v>
                </c:pt>
                <c:pt idx="1290">
                  <c:v>41488.0</c:v>
                </c:pt>
                <c:pt idx="1291">
                  <c:v>41491.0</c:v>
                </c:pt>
                <c:pt idx="1292">
                  <c:v>41492.0</c:v>
                </c:pt>
                <c:pt idx="1293">
                  <c:v>41493.0</c:v>
                </c:pt>
                <c:pt idx="1294">
                  <c:v>41494.0</c:v>
                </c:pt>
                <c:pt idx="1295">
                  <c:v>41495.0</c:v>
                </c:pt>
                <c:pt idx="1296">
                  <c:v>41498.0</c:v>
                </c:pt>
                <c:pt idx="1297">
                  <c:v>41499.0</c:v>
                </c:pt>
                <c:pt idx="1298">
                  <c:v>41500.0</c:v>
                </c:pt>
                <c:pt idx="1299">
                  <c:v>41501.0</c:v>
                </c:pt>
                <c:pt idx="1300">
                  <c:v>41502.0</c:v>
                </c:pt>
                <c:pt idx="1301">
                  <c:v>41505.0</c:v>
                </c:pt>
                <c:pt idx="1302">
                  <c:v>41506.0</c:v>
                </c:pt>
                <c:pt idx="1303">
                  <c:v>41507.0</c:v>
                </c:pt>
                <c:pt idx="1304">
                  <c:v>41508.0</c:v>
                </c:pt>
                <c:pt idx="1305">
                  <c:v>41509.0</c:v>
                </c:pt>
                <c:pt idx="1306">
                  <c:v>41512.0</c:v>
                </c:pt>
                <c:pt idx="1307">
                  <c:v>41513.0</c:v>
                </c:pt>
                <c:pt idx="1308">
                  <c:v>41514.0</c:v>
                </c:pt>
                <c:pt idx="1309">
                  <c:v>41515.0</c:v>
                </c:pt>
                <c:pt idx="1310">
                  <c:v>41516.0</c:v>
                </c:pt>
                <c:pt idx="1311">
                  <c:v>41520.0</c:v>
                </c:pt>
                <c:pt idx="1312">
                  <c:v>41521.0</c:v>
                </c:pt>
                <c:pt idx="1313">
                  <c:v>41522.0</c:v>
                </c:pt>
                <c:pt idx="1314">
                  <c:v>41523.0</c:v>
                </c:pt>
                <c:pt idx="1315">
                  <c:v>41526.0</c:v>
                </c:pt>
                <c:pt idx="1316">
                  <c:v>41527.0</c:v>
                </c:pt>
                <c:pt idx="1317">
                  <c:v>41528.0</c:v>
                </c:pt>
                <c:pt idx="1318">
                  <c:v>41529.0</c:v>
                </c:pt>
                <c:pt idx="1319">
                  <c:v>41530.0</c:v>
                </c:pt>
                <c:pt idx="1320">
                  <c:v>41533.0</c:v>
                </c:pt>
                <c:pt idx="1321">
                  <c:v>41534.0</c:v>
                </c:pt>
                <c:pt idx="1322">
                  <c:v>41535.0</c:v>
                </c:pt>
                <c:pt idx="1323">
                  <c:v>41536.0</c:v>
                </c:pt>
                <c:pt idx="1324">
                  <c:v>41537.0</c:v>
                </c:pt>
                <c:pt idx="1325">
                  <c:v>41540.0</c:v>
                </c:pt>
                <c:pt idx="1326">
                  <c:v>41541.0</c:v>
                </c:pt>
                <c:pt idx="1327">
                  <c:v>41542.0</c:v>
                </c:pt>
                <c:pt idx="1328">
                  <c:v>41543.0</c:v>
                </c:pt>
                <c:pt idx="1329">
                  <c:v>41544.0</c:v>
                </c:pt>
                <c:pt idx="1330">
                  <c:v>41547.0</c:v>
                </c:pt>
                <c:pt idx="1331">
                  <c:v>41548.0</c:v>
                </c:pt>
                <c:pt idx="1332">
                  <c:v>41549.0</c:v>
                </c:pt>
                <c:pt idx="1333">
                  <c:v>41550.0</c:v>
                </c:pt>
                <c:pt idx="1334">
                  <c:v>41551.0</c:v>
                </c:pt>
                <c:pt idx="1335">
                  <c:v>41554.0</c:v>
                </c:pt>
                <c:pt idx="1336">
                  <c:v>41555.0</c:v>
                </c:pt>
                <c:pt idx="1337">
                  <c:v>41556.0</c:v>
                </c:pt>
                <c:pt idx="1338">
                  <c:v>41557.0</c:v>
                </c:pt>
                <c:pt idx="1339">
                  <c:v>41558.0</c:v>
                </c:pt>
                <c:pt idx="1340">
                  <c:v>41561.0</c:v>
                </c:pt>
                <c:pt idx="1341">
                  <c:v>41562.0</c:v>
                </c:pt>
                <c:pt idx="1342">
                  <c:v>41563.0</c:v>
                </c:pt>
                <c:pt idx="1343">
                  <c:v>41564.0</c:v>
                </c:pt>
                <c:pt idx="1344">
                  <c:v>41565.0</c:v>
                </c:pt>
                <c:pt idx="1345">
                  <c:v>41568.0</c:v>
                </c:pt>
                <c:pt idx="1346">
                  <c:v>41569.0</c:v>
                </c:pt>
                <c:pt idx="1347">
                  <c:v>41570.0</c:v>
                </c:pt>
                <c:pt idx="1348">
                  <c:v>41571.0</c:v>
                </c:pt>
                <c:pt idx="1349">
                  <c:v>41572.0</c:v>
                </c:pt>
                <c:pt idx="1350">
                  <c:v>41575.0</c:v>
                </c:pt>
                <c:pt idx="1351">
                  <c:v>41576.0</c:v>
                </c:pt>
                <c:pt idx="1352">
                  <c:v>41577.0</c:v>
                </c:pt>
                <c:pt idx="1353">
                  <c:v>41578.0</c:v>
                </c:pt>
                <c:pt idx="1354">
                  <c:v>41579.0</c:v>
                </c:pt>
                <c:pt idx="1355">
                  <c:v>41582.0</c:v>
                </c:pt>
                <c:pt idx="1356">
                  <c:v>41583.0</c:v>
                </c:pt>
                <c:pt idx="1357">
                  <c:v>41584.0</c:v>
                </c:pt>
                <c:pt idx="1358">
                  <c:v>41585.0</c:v>
                </c:pt>
                <c:pt idx="1359">
                  <c:v>41586.0</c:v>
                </c:pt>
                <c:pt idx="1360">
                  <c:v>41589.0</c:v>
                </c:pt>
                <c:pt idx="1361">
                  <c:v>41590.0</c:v>
                </c:pt>
                <c:pt idx="1362">
                  <c:v>41591.0</c:v>
                </c:pt>
                <c:pt idx="1363">
                  <c:v>41592.0</c:v>
                </c:pt>
                <c:pt idx="1364">
                  <c:v>41593.0</c:v>
                </c:pt>
                <c:pt idx="1365">
                  <c:v>41596.0</c:v>
                </c:pt>
                <c:pt idx="1366">
                  <c:v>41597.0</c:v>
                </c:pt>
                <c:pt idx="1367">
                  <c:v>41598.0</c:v>
                </c:pt>
                <c:pt idx="1368">
                  <c:v>41599.0</c:v>
                </c:pt>
                <c:pt idx="1369">
                  <c:v>41600.0</c:v>
                </c:pt>
                <c:pt idx="1370">
                  <c:v>41603.0</c:v>
                </c:pt>
                <c:pt idx="1371">
                  <c:v>41604.0</c:v>
                </c:pt>
                <c:pt idx="1372">
                  <c:v>41605.0</c:v>
                </c:pt>
                <c:pt idx="1373">
                  <c:v>41607.0</c:v>
                </c:pt>
                <c:pt idx="1374">
                  <c:v>41610.0</c:v>
                </c:pt>
                <c:pt idx="1375">
                  <c:v>41611.0</c:v>
                </c:pt>
                <c:pt idx="1376">
                  <c:v>41612.0</c:v>
                </c:pt>
                <c:pt idx="1377">
                  <c:v>41613.0</c:v>
                </c:pt>
                <c:pt idx="1378">
                  <c:v>41614.0</c:v>
                </c:pt>
                <c:pt idx="1379">
                  <c:v>41617.0</c:v>
                </c:pt>
                <c:pt idx="1380">
                  <c:v>41618.0</c:v>
                </c:pt>
                <c:pt idx="1381">
                  <c:v>41619.0</c:v>
                </c:pt>
                <c:pt idx="1382">
                  <c:v>41620.0</c:v>
                </c:pt>
                <c:pt idx="1383">
                  <c:v>41621.0</c:v>
                </c:pt>
                <c:pt idx="1384">
                  <c:v>41624.0</c:v>
                </c:pt>
                <c:pt idx="1385">
                  <c:v>41625.0</c:v>
                </c:pt>
                <c:pt idx="1386">
                  <c:v>41626.0</c:v>
                </c:pt>
                <c:pt idx="1387">
                  <c:v>41627.0</c:v>
                </c:pt>
                <c:pt idx="1388">
                  <c:v>41628.0</c:v>
                </c:pt>
                <c:pt idx="1389">
                  <c:v>41631.0</c:v>
                </c:pt>
                <c:pt idx="1390">
                  <c:v>41632.0</c:v>
                </c:pt>
                <c:pt idx="1391">
                  <c:v>41634.0</c:v>
                </c:pt>
                <c:pt idx="1392">
                  <c:v>41635.0</c:v>
                </c:pt>
                <c:pt idx="1393">
                  <c:v>41638.0</c:v>
                </c:pt>
                <c:pt idx="1394">
                  <c:v>41639.0</c:v>
                </c:pt>
                <c:pt idx="1395">
                  <c:v>41641.0</c:v>
                </c:pt>
                <c:pt idx="1396">
                  <c:v>41642.0</c:v>
                </c:pt>
                <c:pt idx="1397">
                  <c:v>41645.0</c:v>
                </c:pt>
                <c:pt idx="1398">
                  <c:v>41646.0</c:v>
                </c:pt>
                <c:pt idx="1399">
                  <c:v>41647.0</c:v>
                </c:pt>
                <c:pt idx="1400">
                  <c:v>41648.0</c:v>
                </c:pt>
                <c:pt idx="1401">
                  <c:v>41649.0</c:v>
                </c:pt>
                <c:pt idx="1402">
                  <c:v>41652.0</c:v>
                </c:pt>
                <c:pt idx="1403">
                  <c:v>41653.0</c:v>
                </c:pt>
                <c:pt idx="1404">
                  <c:v>41654.0</c:v>
                </c:pt>
                <c:pt idx="1405">
                  <c:v>41655.0</c:v>
                </c:pt>
                <c:pt idx="1406">
                  <c:v>41656.0</c:v>
                </c:pt>
                <c:pt idx="1407">
                  <c:v>41660.0</c:v>
                </c:pt>
                <c:pt idx="1408">
                  <c:v>41661.0</c:v>
                </c:pt>
                <c:pt idx="1409">
                  <c:v>41662.0</c:v>
                </c:pt>
                <c:pt idx="1410">
                  <c:v>41663.0</c:v>
                </c:pt>
                <c:pt idx="1411">
                  <c:v>41666.0</c:v>
                </c:pt>
                <c:pt idx="1412">
                  <c:v>41667.0</c:v>
                </c:pt>
                <c:pt idx="1413">
                  <c:v>41668.0</c:v>
                </c:pt>
                <c:pt idx="1414">
                  <c:v>41669.0</c:v>
                </c:pt>
                <c:pt idx="1415">
                  <c:v>41670.0</c:v>
                </c:pt>
                <c:pt idx="1416">
                  <c:v>41673.0</c:v>
                </c:pt>
                <c:pt idx="1417">
                  <c:v>41674.0</c:v>
                </c:pt>
                <c:pt idx="1418">
                  <c:v>41675.0</c:v>
                </c:pt>
                <c:pt idx="1419">
                  <c:v>41676.0</c:v>
                </c:pt>
                <c:pt idx="1420">
                  <c:v>41677.0</c:v>
                </c:pt>
                <c:pt idx="1421">
                  <c:v>41680.0</c:v>
                </c:pt>
                <c:pt idx="1422">
                  <c:v>41681.0</c:v>
                </c:pt>
                <c:pt idx="1423">
                  <c:v>41682.0</c:v>
                </c:pt>
                <c:pt idx="1424">
                  <c:v>41683.0</c:v>
                </c:pt>
                <c:pt idx="1425">
                  <c:v>41684.0</c:v>
                </c:pt>
                <c:pt idx="1426">
                  <c:v>41688.0</c:v>
                </c:pt>
                <c:pt idx="1427">
                  <c:v>41689.0</c:v>
                </c:pt>
                <c:pt idx="1428">
                  <c:v>41690.0</c:v>
                </c:pt>
                <c:pt idx="1429">
                  <c:v>41691.0</c:v>
                </c:pt>
                <c:pt idx="1430">
                  <c:v>41694.0</c:v>
                </c:pt>
                <c:pt idx="1431">
                  <c:v>41695.0</c:v>
                </c:pt>
                <c:pt idx="1432">
                  <c:v>41696.0</c:v>
                </c:pt>
                <c:pt idx="1433">
                  <c:v>41697.0</c:v>
                </c:pt>
                <c:pt idx="1434">
                  <c:v>41698.0</c:v>
                </c:pt>
                <c:pt idx="1435">
                  <c:v>41701.0</c:v>
                </c:pt>
                <c:pt idx="1436">
                  <c:v>41702.0</c:v>
                </c:pt>
                <c:pt idx="1437">
                  <c:v>41703.0</c:v>
                </c:pt>
                <c:pt idx="1438">
                  <c:v>41704.0</c:v>
                </c:pt>
                <c:pt idx="1439">
                  <c:v>41705.0</c:v>
                </c:pt>
                <c:pt idx="1440">
                  <c:v>41708.0</c:v>
                </c:pt>
                <c:pt idx="1441">
                  <c:v>41709.0</c:v>
                </c:pt>
                <c:pt idx="1442">
                  <c:v>41710.0</c:v>
                </c:pt>
                <c:pt idx="1443">
                  <c:v>41711.0</c:v>
                </c:pt>
                <c:pt idx="1444">
                  <c:v>41712.0</c:v>
                </c:pt>
                <c:pt idx="1445">
                  <c:v>41715.0</c:v>
                </c:pt>
                <c:pt idx="1446">
                  <c:v>41716.0</c:v>
                </c:pt>
                <c:pt idx="1447">
                  <c:v>41717.0</c:v>
                </c:pt>
                <c:pt idx="1448">
                  <c:v>41718.0</c:v>
                </c:pt>
                <c:pt idx="1449">
                  <c:v>41719.0</c:v>
                </c:pt>
                <c:pt idx="1450">
                  <c:v>41722.0</c:v>
                </c:pt>
                <c:pt idx="1451">
                  <c:v>41723.0</c:v>
                </c:pt>
                <c:pt idx="1452">
                  <c:v>41724.0</c:v>
                </c:pt>
                <c:pt idx="1453">
                  <c:v>41725.0</c:v>
                </c:pt>
                <c:pt idx="1454">
                  <c:v>41726.0</c:v>
                </c:pt>
                <c:pt idx="1455">
                  <c:v>41729.0</c:v>
                </c:pt>
                <c:pt idx="1456">
                  <c:v>41730.0</c:v>
                </c:pt>
                <c:pt idx="1457">
                  <c:v>41731.0</c:v>
                </c:pt>
                <c:pt idx="1458">
                  <c:v>41732.0</c:v>
                </c:pt>
                <c:pt idx="1459">
                  <c:v>41733.0</c:v>
                </c:pt>
                <c:pt idx="1460">
                  <c:v>41736.0</c:v>
                </c:pt>
                <c:pt idx="1461">
                  <c:v>41737.0</c:v>
                </c:pt>
                <c:pt idx="1462">
                  <c:v>41738.0</c:v>
                </c:pt>
                <c:pt idx="1463">
                  <c:v>41739.0</c:v>
                </c:pt>
                <c:pt idx="1464">
                  <c:v>41740.0</c:v>
                </c:pt>
                <c:pt idx="1465">
                  <c:v>41743.0</c:v>
                </c:pt>
                <c:pt idx="1466">
                  <c:v>41744.0</c:v>
                </c:pt>
                <c:pt idx="1467">
                  <c:v>41745.0</c:v>
                </c:pt>
                <c:pt idx="1468">
                  <c:v>41746.0</c:v>
                </c:pt>
                <c:pt idx="1469">
                  <c:v>41750.0</c:v>
                </c:pt>
                <c:pt idx="1470">
                  <c:v>41751.0</c:v>
                </c:pt>
                <c:pt idx="1471">
                  <c:v>41752.0</c:v>
                </c:pt>
                <c:pt idx="1472">
                  <c:v>41753.0</c:v>
                </c:pt>
                <c:pt idx="1473">
                  <c:v>41754.0</c:v>
                </c:pt>
                <c:pt idx="1474">
                  <c:v>41757.0</c:v>
                </c:pt>
                <c:pt idx="1475">
                  <c:v>41758.0</c:v>
                </c:pt>
                <c:pt idx="1476">
                  <c:v>41759.0</c:v>
                </c:pt>
                <c:pt idx="1477">
                  <c:v>41760.0</c:v>
                </c:pt>
                <c:pt idx="1478">
                  <c:v>41761.0</c:v>
                </c:pt>
                <c:pt idx="1479">
                  <c:v>41764.0</c:v>
                </c:pt>
                <c:pt idx="1480">
                  <c:v>41765.0</c:v>
                </c:pt>
                <c:pt idx="1481">
                  <c:v>41766.0</c:v>
                </c:pt>
                <c:pt idx="1482">
                  <c:v>41767.0</c:v>
                </c:pt>
                <c:pt idx="1483">
                  <c:v>41768.0</c:v>
                </c:pt>
                <c:pt idx="1484">
                  <c:v>41771.0</c:v>
                </c:pt>
                <c:pt idx="1485">
                  <c:v>41772.0</c:v>
                </c:pt>
                <c:pt idx="1486">
                  <c:v>41773.0</c:v>
                </c:pt>
                <c:pt idx="1487">
                  <c:v>41774.0</c:v>
                </c:pt>
                <c:pt idx="1488">
                  <c:v>41775.0</c:v>
                </c:pt>
                <c:pt idx="1489">
                  <c:v>41778.0</c:v>
                </c:pt>
                <c:pt idx="1490">
                  <c:v>41779.0</c:v>
                </c:pt>
                <c:pt idx="1491">
                  <c:v>41780.0</c:v>
                </c:pt>
                <c:pt idx="1492">
                  <c:v>41781.0</c:v>
                </c:pt>
                <c:pt idx="1493">
                  <c:v>41782.0</c:v>
                </c:pt>
                <c:pt idx="1494">
                  <c:v>41786.0</c:v>
                </c:pt>
                <c:pt idx="1495">
                  <c:v>41787.0</c:v>
                </c:pt>
                <c:pt idx="1496">
                  <c:v>41788.0</c:v>
                </c:pt>
                <c:pt idx="1497">
                  <c:v>41789.0</c:v>
                </c:pt>
                <c:pt idx="1498">
                  <c:v>41792.0</c:v>
                </c:pt>
                <c:pt idx="1499">
                  <c:v>41793.0</c:v>
                </c:pt>
                <c:pt idx="1500">
                  <c:v>41794.0</c:v>
                </c:pt>
                <c:pt idx="1501">
                  <c:v>41795.0</c:v>
                </c:pt>
                <c:pt idx="1502">
                  <c:v>41796.0</c:v>
                </c:pt>
                <c:pt idx="1503">
                  <c:v>41799.0</c:v>
                </c:pt>
                <c:pt idx="1504">
                  <c:v>41800.0</c:v>
                </c:pt>
                <c:pt idx="1505">
                  <c:v>41801.0</c:v>
                </c:pt>
                <c:pt idx="1506">
                  <c:v>41802.0</c:v>
                </c:pt>
                <c:pt idx="1507">
                  <c:v>41803.0</c:v>
                </c:pt>
                <c:pt idx="1508">
                  <c:v>41806.0</c:v>
                </c:pt>
                <c:pt idx="1509">
                  <c:v>41807.0</c:v>
                </c:pt>
                <c:pt idx="1510">
                  <c:v>41808.0</c:v>
                </c:pt>
                <c:pt idx="1511">
                  <c:v>41809.0</c:v>
                </c:pt>
                <c:pt idx="1512">
                  <c:v>41810.0</c:v>
                </c:pt>
                <c:pt idx="1513">
                  <c:v>41813.0</c:v>
                </c:pt>
                <c:pt idx="1514">
                  <c:v>41814.0</c:v>
                </c:pt>
                <c:pt idx="1515">
                  <c:v>41815.0</c:v>
                </c:pt>
                <c:pt idx="1516">
                  <c:v>41816.0</c:v>
                </c:pt>
                <c:pt idx="1517">
                  <c:v>41817.0</c:v>
                </c:pt>
                <c:pt idx="1518">
                  <c:v>41820.0</c:v>
                </c:pt>
                <c:pt idx="1519">
                  <c:v>41821.0</c:v>
                </c:pt>
                <c:pt idx="1520">
                  <c:v>41822.0</c:v>
                </c:pt>
                <c:pt idx="1521">
                  <c:v>41823.0</c:v>
                </c:pt>
                <c:pt idx="1522">
                  <c:v>41827.0</c:v>
                </c:pt>
                <c:pt idx="1523">
                  <c:v>41828.0</c:v>
                </c:pt>
                <c:pt idx="1524">
                  <c:v>41829.0</c:v>
                </c:pt>
                <c:pt idx="1525">
                  <c:v>41830.0</c:v>
                </c:pt>
                <c:pt idx="1526">
                  <c:v>41831.0</c:v>
                </c:pt>
                <c:pt idx="1527">
                  <c:v>41834.0</c:v>
                </c:pt>
                <c:pt idx="1528">
                  <c:v>41835.0</c:v>
                </c:pt>
                <c:pt idx="1529">
                  <c:v>41836.0</c:v>
                </c:pt>
                <c:pt idx="1530">
                  <c:v>41837.0</c:v>
                </c:pt>
                <c:pt idx="1531">
                  <c:v>41838.0</c:v>
                </c:pt>
                <c:pt idx="1532">
                  <c:v>41841.0</c:v>
                </c:pt>
                <c:pt idx="1533">
                  <c:v>41842.0</c:v>
                </c:pt>
                <c:pt idx="1534">
                  <c:v>41843.0</c:v>
                </c:pt>
                <c:pt idx="1535">
                  <c:v>41844.0</c:v>
                </c:pt>
                <c:pt idx="1536">
                  <c:v>41845.0</c:v>
                </c:pt>
                <c:pt idx="1537">
                  <c:v>41848.0</c:v>
                </c:pt>
                <c:pt idx="1538">
                  <c:v>41849.0</c:v>
                </c:pt>
                <c:pt idx="1539">
                  <c:v>41850.0</c:v>
                </c:pt>
                <c:pt idx="1540">
                  <c:v>41851.0</c:v>
                </c:pt>
                <c:pt idx="1541">
                  <c:v>41852.0</c:v>
                </c:pt>
                <c:pt idx="1542">
                  <c:v>41855.0</c:v>
                </c:pt>
                <c:pt idx="1543">
                  <c:v>41856.0</c:v>
                </c:pt>
                <c:pt idx="1544">
                  <c:v>41857.0</c:v>
                </c:pt>
                <c:pt idx="1545">
                  <c:v>41858.0</c:v>
                </c:pt>
                <c:pt idx="1546">
                  <c:v>41859.0</c:v>
                </c:pt>
                <c:pt idx="1547">
                  <c:v>41862.0</c:v>
                </c:pt>
                <c:pt idx="1548">
                  <c:v>41863.0</c:v>
                </c:pt>
                <c:pt idx="1549">
                  <c:v>41864.0</c:v>
                </c:pt>
                <c:pt idx="1550">
                  <c:v>41865.0</c:v>
                </c:pt>
                <c:pt idx="1551">
                  <c:v>41866.0</c:v>
                </c:pt>
                <c:pt idx="1552">
                  <c:v>41869.0</c:v>
                </c:pt>
                <c:pt idx="1553">
                  <c:v>41870.0</c:v>
                </c:pt>
                <c:pt idx="1554">
                  <c:v>41871.0</c:v>
                </c:pt>
                <c:pt idx="1555">
                  <c:v>41872.0</c:v>
                </c:pt>
                <c:pt idx="1556">
                  <c:v>41873.0</c:v>
                </c:pt>
                <c:pt idx="1557">
                  <c:v>41876.0</c:v>
                </c:pt>
                <c:pt idx="1558">
                  <c:v>41877.0</c:v>
                </c:pt>
                <c:pt idx="1559">
                  <c:v>41878.0</c:v>
                </c:pt>
                <c:pt idx="1560">
                  <c:v>41879.0</c:v>
                </c:pt>
                <c:pt idx="1561">
                  <c:v>41880.0</c:v>
                </c:pt>
                <c:pt idx="1562">
                  <c:v>41884.0</c:v>
                </c:pt>
                <c:pt idx="1563">
                  <c:v>41885.0</c:v>
                </c:pt>
                <c:pt idx="1564">
                  <c:v>41886.0</c:v>
                </c:pt>
                <c:pt idx="1565">
                  <c:v>41887.0</c:v>
                </c:pt>
                <c:pt idx="1566">
                  <c:v>41890.0</c:v>
                </c:pt>
                <c:pt idx="1567">
                  <c:v>41891.0</c:v>
                </c:pt>
                <c:pt idx="1568">
                  <c:v>41892.0</c:v>
                </c:pt>
                <c:pt idx="1569">
                  <c:v>41893.0</c:v>
                </c:pt>
                <c:pt idx="1570">
                  <c:v>41894.0</c:v>
                </c:pt>
                <c:pt idx="1571">
                  <c:v>41897.0</c:v>
                </c:pt>
                <c:pt idx="1572">
                  <c:v>41898.0</c:v>
                </c:pt>
                <c:pt idx="1573">
                  <c:v>41899.0</c:v>
                </c:pt>
                <c:pt idx="1574">
                  <c:v>41900.0</c:v>
                </c:pt>
                <c:pt idx="1575">
                  <c:v>41901.0</c:v>
                </c:pt>
                <c:pt idx="1576">
                  <c:v>41904.0</c:v>
                </c:pt>
                <c:pt idx="1577">
                  <c:v>41905.0</c:v>
                </c:pt>
                <c:pt idx="1578">
                  <c:v>41906.0</c:v>
                </c:pt>
                <c:pt idx="1579">
                  <c:v>41907.0</c:v>
                </c:pt>
                <c:pt idx="1580">
                  <c:v>41908.0</c:v>
                </c:pt>
                <c:pt idx="1581">
                  <c:v>41911.0</c:v>
                </c:pt>
                <c:pt idx="1582">
                  <c:v>41912.0</c:v>
                </c:pt>
                <c:pt idx="1583">
                  <c:v>41913.0</c:v>
                </c:pt>
                <c:pt idx="1584">
                  <c:v>41914.0</c:v>
                </c:pt>
                <c:pt idx="1585">
                  <c:v>41915.0</c:v>
                </c:pt>
                <c:pt idx="1586">
                  <c:v>41918.0</c:v>
                </c:pt>
                <c:pt idx="1587">
                  <c:v>41919.0</c:v>
                </c:pt>
                <c:pt idx="1588">
                  <c:v>41920.0</c:v>
                </c:pt>
                <c:pt idx="1589">
                  <c:v>41921.0</c:v>
                </c:pt>
                <c:pt idx="1590">
                  <c:v>41922.0</c:v>
                </c:pt>
                <c:pt idx="1591">
                  <c:v>41925.0</c:v>
                </c:pt>
                <c:pt idx="1592">
                  <c:v>41926.0</c:v>
                </c:pt>
                <c:pt idx="1593">
                  <c:v>41927.0</c:v>
                </c:pt>
                <c:pt idx="1594">
                  <c:v>41928.0</c:v>
                </c:pt>
                <c:pt idx="1595">
                  <c:v>41929.0</c:v>
                </c:pt>
                <c:pt idx="1596">
                  <c:v>41932.0</c:v>
                </c:pt>
                <c:pt idx="1597">
                  <c:v>41933.0</c:v>
                </c:pt>
                <c:pt idx="1598">
                  <c:v>41934.0</c:v>
                </c:pt>
                <c:pt idx="1599">
                  <c:v>41935.0</c:v>
                </c:pt>
                <c:pt idx="1600">
                  <c:v>41936.0</c:v>
                </c:pt>
                <c:pt idx="1601">
                  <c:v>41939.0</c:v>
                </c:pt>
                <c:pt idx="1602">
                  <c:v>41940.0</c:v>
                </c:pt>
                <c:pt idx="1603">
                  <c:v>41941.0</c:v>
                </c:pt>
                <c:pt idx="1604">
                  <c:v>41942.0</c:v>
                </c:pt>
                <c:pt idx="1605">
                  <c:v>41943.0</c:v>
                </c:pt>
                <c:pt idx="1606">
                  <c:v>41946.0</c:v>
                </c:pt>
                <c:pt idx="1607">
                  <c:v>41947.0</c:v>
                </c:pt>
                <c:pt idx="1608">
                  <c:v>41948.0</c:v>
                </c:pt>
                <c:pt idx="1609">
                  <c:v>41949.0</c:v>
                </c:pt>
                <c:pt idx="1610">
                  <c:v>41950.0</c:v>
                </c:pt>
                <c:pt idx="1611">
                  <c:v>41953.0</c:v>
                </c:pt>
                <c:pt idx="1612">
                  <c:v>41954.0</c:v>
                </c:pt>
                <c:pt idx="1613">
                  <c:v>41955.0</c:v>
                </c:pt>
                <c:pt idx="1614">
                  <c:v>41956.0</c:v>
                </c:pt>
                <c:pt idx="1615">
                  <c:v>41957.0</c:v>
                </c:pt>
                <c:pt idx="1616">
                  <c:v>41960.0</c:v>
                </c:pt>
                <c:pt idx="1617">
                  <c:v>41961.0</c:v>
                </c:pt>
                <c:pt idx="1618">
                  <c:v>41962.0</c:v>
                </c:pt>
                <c:pt idx="1619">
                  <c:v>41963.0</c:v>
                </c:pt>
                <c:pt idx="1620">
                  <c:v>41964.0</c:v>
                </c:pt>
                <c:pt idx="1621">
                  <c:v>41967.0</c:v>
                </c:pt>
                <c:pt idx="1622">
                  <c:v>41968.0</c:v>
                </c:pt>
                <c:pt idx="1623">
                  <c:v>41969.0</c:v>
                </c:pt>
                <c:pt idx="1624">
                  <c:v>41971.0</c:v>
                </c:pt>
                <c:pt idx="1625">
                  <c:v>41974.0</c:v>
                </c:pt>
                <c:pt idx="1626">
                  <c:v>41975.0</c:v>
                </c:pt>
                <c:pt idx="1627">
                  <c:v>41976.0</c:v>
                </c:pt>
                <c:pt idx="1628">
                  <c:v>41977.0</c:v>
                </c:pt>
                <c:pt idx="1629">
                  <c:v>41978.0</c:v>
                </c:pt>
                <c:pt idx="1630">
                  <c:v>41981.0</c:v>
                </c:pt>
                <c:pt idx="1631">
                  <c:v>41982.0</c:v>
                </c:pt>
                <c:pt idx="1632">
                  <c:v>41983.0</c:v>
                </c:pt>
                <c:pt idx="1633">
                  <c:v>41984.0</c:v>
                </c:pt>
                <c:pt idx="1634">
                  <c:v>41985.0</c:v>
                </c:pt>
                <c:pt idx="1635">
                  <c:v>41988.0</c:v>
                </c:pt>
                <c:pt idx="1636">
                  <c:v>41989.0</c:v>
                </c:pt>
                <c:pt idx="1637">
                  <c:v>41990.0</c:v>
                </c:pt>
                <c:pt idx="1638">
                  <c:v>41991.0</c:v>
                </c:pt>
                <c:pt idx="1639">
                  <c:v>41992.0</c:v>
                </c:pt>
                <c:pt idx="1640">
                  <c:v>41995.0</c:v>
                </c:pt>
                <c:pt idx="1641">
                  <c:v>41996.0</c:v>
                </c:pt>
                <c:pt idx="1642">
                  <c:v>41997.0</c:v>
                </c:pt>
                <c:pt idx="1643">
                  <c:v>41999.0</c:v>
                </c:pt>
                <c:pt idx="1644">
                  <c:v>42002.0</c:v>
                </c:pt>
                <c:pt idx="1645">
                  <c:v>42003.0</c:v>
                </c:pt>
                <c:pt idx="1646">
                  <c:v>42004.0</c:v>
                </c:pt>
                <c:pt idx="1647">
                  <c:v>42006.0</c:v>
                </c:pt>
                <c:pt idx="1648">
                  <c:v>42009.0</c:v>
                </c:pt>
                <c:pt idx="1649">
                  <c:v>42010.0</c:v>
                </c:pt>
                <c:pt idx="1650">
                  <c:v>42011.0</c:v>
                </c:pt>
                <c:pt idx="1651">
                  <c:v>42012.0</c:v>
                </c:pt>
                <c:pt idx="1652">
                  <c:v>42013.0</c:v>
                </c:pt>
                <c:pt idx="1653">
                  <c:v>42016.0</c:v>
                </c:pt>
                <c:pt idx="1654">
                  <c:v>42017.0</c:v>
                </c:pt>
                <c:pt idx="1655">
                  <c:v>42018.0</c:v>
                </c:pt>
                <c:pt idx="1656">
                  <c:v>42019.0</c:v>
                </c:pt>
                <c:pt idx="1657">
                  <c:v>42020.0</c:v>
                </c:pt>
                <c:pt idx="1658">
                  <c:v>42024.0</c:v>
                </c:pt>
                <c:pt idx="1659">
                  <c:v>42025.0</c:v>
                </c:pt>
                <c:pt idx="1660">
                  <c:v>42026.0</c:v>
                </c:pt>
                <c:pt idx="1661">
                  <c:v>42027.0</c:v>
                </c:pt>
                <c:pt idx="1662">
                  <c:v>42030.0</c:v>
                </c:pt>
                <c:pt idx="1663">
                  <c:v>42031.0</c:v>
                </c:pt>
                <c:pt idx="1664">
                  <c:v>42032.0</c:v>
                </c:pt>
                <c:pt idx="1665">
                  <c:v>42033.0</c:v>
                </c:pt>
                <c:pt idx="1666">
                  <c:v>42034.0</c:v>
                </c:pt>
                <c:pt idx="1667">
                  <c:v>42037.0</c:v>
                </c:pt>
                <c:pt idx="1668">
                  <c:v>42038.0</c:v>
                </c:pt>
                <c:pt idx="1669">
                  <c:v>42039.0</c:v>
                </c:pt>
                <c:pt idx="1670">
                  <c:v>42040.0</c:v>
                </c:pt>
                <c:pt idx="1671">
                  <c:v>42041.0</c:v>
                </c:pt>
                <c:pt idx="1672">
                  <c:v>42044.0</c:v>
                </c:pt>
                <c:pt idx="1673">
                  <c:v>42045.0</c:v>
                </c:pt>
                <c:pt idx="1674">
                  <c:v>42046.0</c:v>
                </c:pt>
                <c:pt idx="1675">
                  <c:v>42047.0</c:v>
                </c:pt>
                <c:pt idx="1676">
                  <c:v>42048.0</c:v>
                </c:pt>
                <c:pt idx="1677">
                  <c:v>42052.0</c:v>
                </c:pt>
                <c:pt idx="1678">
                  <c:v>42053.0</c:v>
                </c:pt>
                <c:pt idx="1679">
                  <c:v>42054.0</c:v>
                </c:pt>
                <c:pt idx="1680">
                  <c:v>42055.0</c:v>
                </c:pt>
                <c:pt idx="1681">
                  <c:v>42058.0</c:v>
                </c:pt>
                <c:pt idx="1682">
                  <c:v>42059.0</c:v>
                </c:pt>
                <c:pt idx="1683">
                  <c:v>42060.0</c:v>
                </c:pt>
                <c:pt idx="1684">
                  <c:v>42061.0</c:v>
                </c:pt>
                <c:pt idx="1685">
                  <c:v>42062.0</c:v>
                </c:pt>
                <c:pt idx="1686">
                  <c:v>42065.0</c:v>
                </c:pt>
                <c:pt idx="1687">
                  <c:v>42066.0</c:v>
                </c:pt>
                <c:pt idx="1688">
                  <c:v>42067.0</c:v>
                </c:pt>
                <c:pt idx="1689">
                  <c:v>42068.0</c:v>
                </c:pt>
                <c:pt idx="1690">
                  <c:v>42069.0</c:v>
                </c:pt>
                <c:pt idx="1691">
                  <c:v>42072.0</c:v>
                </c:pt>
                <c:pt idx="1692">
                  <c:v>42073.0</c:v>
                </c:pt>
                <c:pt idx="1693">
                  <c:v>42074.0</c:v>
                </c:pt>
                <c:pt idx="1694">
                  <c:v>42075.0</c:v>
                </c:pt>
                <c:pt idx="1695">
                  <c:v>42076.0</c:v>
                </c:pt>
                <c:pt idx="1696">
                  <c:v>42079.0</c:v>
                </c:pt>
                <c:pt idx="1697">
                  <c:v>42080.0</c:v>
                </c:pt>
                <c:pt idx="1698">
                  <c:v>42081.0</c:v>
                </c:pt>
                <c:pt idx="1699">
                  <c:v>42082.0</c:v>
                </c:pt>
                <c:pt idx="1700">
                  <c:v>42083.0</c:v>
                </c:pt>
                <c:pt idx="1701">
                  <c:v>42086.0</c:v>
                </c:pt>
                <c:pt idx="1702">
                  <c:v>42087.0</c:v>
                </c:pt>
                <c:pt idx="1703">
                  <c:v>42088.0</c:v>
                </c:pt>
                <c:pt idx="1704">
                  <c:v>42089.0</c:v>
                </c:pt>
                <c:pt idx="1705">
                  <c:v>42090.0</c:v>
                </c:pt>
                <c:pt idx="1706">
                  <c:v>42093.0</c:v>
                </c:pt>
                <c:pt idx="1707">
                  <c:v>42094.0</c:v>
                </c:pt>
                <c:pt idx="1708">
                  <c:v>42095.0</c:v>
                </c:pt>
                <c:pt idx="1709">
                  <c:v>42096.0</c:v>
                </c:pt>
                <c:pt idx="1710">
                  <c:v>42100.0</c:v>
                </c:pt>
                <c:pt idx="1711">
                  <c:v>42101.0</c:v>
                </c:pt>
                <c:pt idx="1712">
                  <c:v>42102.0</c:v>
                </c:pt>
                <c:pt idx="1713">
                  <c:v>42103.0</c:v>
                </c:pt>
                <c:pt idx="1714">
                  <c:v>42104.0</c:v>
                </c:pt>
                <c:pt idx="1715">
                  <c:v>42107.0</c:v>
                </c:pt>
                <c:pt idx="1716">
                  <c:v>42108.0</c:v>
                </c:pt>
                <c:pt idx="1717">
                  <c:v>42109.0</c:v>
                </c:pt>
                <c:pt idx="1718">
                  <c:v>42110.0</c:v>
                </c:pt>
                <c:pt idx="1719">
                  <c:v>42111.0</c:v>
                </c:pt>
                <c:pt idx="1720">
                  <c:v>42114.0</c:v>
                </c:pt>
                <c:pt idx="1721">
                  <c:v>42115.0</c:v>
                </c:pt>
                <c:pt idx="1722">
                  <c:v>42116.0</c:v>
                </c:pt>
                <c:pt idx="1723">
                  <c:v>42117.0</c:v>
                </c:pt>
                <c:pt idx="1724">
                  <c:v>42118.0</c:v>
                </c:pt>
                <c:pt idx="1725">
                  <c:v>42121.0</c:v>
                </c:pt>
                <c:pt idx="1726">
                  <c:v>42122.0</c:v>
                </c:pt>
                <c:pt idx="1727">
                  <c:v>42123.0</c:v>
                </c:pt>
                <c:pt idx="1728">
                  <c:v>42124.0</c:v>
                </c:pt>
                <c:pt idx="1729">
                  <c:v>42125.0</c:v>
                </c:pt>
                <c:pt idx="1730">
                  <c:v>42128.0</c:v>
                </c:pt>
                <c:pt idx="1731">
                  <c:v>42129.0</c:v>
                </c:pt>
                <c:pt idx="1732">
                  <c:v>42130.0</c:v>
                </c:pt>
                <c:pt idx="1733">
                  <c:v>42131.0</c:v>
                </c:pt>
                <c:pt idx="1734">
                  <c:v>42132.0</c:v>
                </c:pt>
                <c:pt idx="1735">
                  <c:v>42135.0</c:v>
                </c:pt>
                <c:pt idx="1736">
                  <c:v>42136.0</c:v>
                </c:pt>
                <c:pt idx="1737">
                  <c:v>42137.0</c:v>
                </c:pt>
                <c:pt idx="1738">
                  <c:v>42138.0</c:v>
                </c:pt>
                <c:pt idx="1739">
                  <c:v>42139.0</c:v>
                </c:pt>
                <c:pt idx="1740">
                  <c:v>42142.0</c:v>
                </c:pt>
                <c:pt idx="1741">
                  <c:v>42143.0</c:v>
                </c:pt>
                <c:pt idx="1742">
                  <c:v>42144.0</c:v>
                </c:pt>
                <c:pt idx="1743">
                  <c:v>42145.0</c:v>
                </c:pt>
                <c:pt idx="1744">
                  <c:v>42146.0</c:v>
                </c:pt>
                <c:pt idx="1745">
                  <c:v>42150.0</c:v>
                </c:pt>
                <c:pt idx="1746">
                  <c:v>42151.0</c:v>
                </c:pt>
                <c:pt idx="1747">
                  <c:v>42152.0</c:v>
                </c:pt>
                <c:pt idx="1748">
                  <c:v>42153.0</c:v>
                </c:pt>
                <c:pt idx="1749">
                  <c:v>42156.0</c:v>
                </c:pt>
                <c:pt idx="1750">
                  <c:v>42157.0</c:v>
                </c:pt>
                <c:pt idx="1751">
                  <c:v>42158.0</c:v>
                </c:pt>
                <c:pt idx="1752">
                  <c:v>42159.0</c:v>
                </c:pt>
                <c:pt idx="1753">
                  <c:v>42160.0</c:v>
                </c:pt>
                <c:pt idx="1754">
                  <c:v>42163.0</c:v>
                </c:pt>
                <c:pt idx="1755">
                  <c:v>42164.0</c:v>
                </c:pt>
                <c:pt idx="1756">
                  <c:v>42165.0</c:v>
                </c:pt>
                <c:pt idx="1757">
                  <c:v>42166.0</c:v>
                </c:pt>
                <c:pt idx="1758">
                  <c:v>42167.0</c:v>
                </c:pt>
                <c:pt idx="1759">
                  <c:v>42170.0</c:v>
                </c:pt>
                <c:pt idx="1760">
                  <c:v>42171.0</c:v>
                </c:pt>
                <c:pt idx="1761">
                  <c:v>42172.0</c:v>
                </c:pt>
                <c:pt idx="1762">
                  <c:v>42173.0</c:v>
                </c:pt>
                <c:pt idx="1763">
                  <c:v>42174.0</c:v>
                </c:pt>
                <c:pt idx="1764">
                  <c:v>42177.0</c:v>
                </c:pt>
                <c:pt idx="1765">
                  <c:v>42178.0</c:v>
                </c:pt>
                <c:pt idx="1766">
                  <c:v>42179.0</c:v>
                </c:pt>
                <c:pt idx="1767">
                  <c:v>42180.0</c:v>
                </c:pt>
                <c:pt idx="1768">
                  <c:v>42181.0</c:v>
                </c:pt>
                <c:pt idx="1769">
                  <c:v>42184.0</c:v>
                </c:pt>
                <c:pt idx="1770">
                  <c:v>42185.0</c:v>
                </c:pt>
                <c:pt idx="1771">
                  <c:v>42186.0</c:v>
                </c:pt>
                <c:pt idx="1772">
                  <c:v>42187.0</c:v>
                </c:pt>
                <c:pt idx="1773">
                  <c:v>42191.0</c:v>
                </c:pt>
                <c:pt idx="1774">
                  <c:v>42192.0</c:v>
                </c:pt>
                <c:pt idx="1775">
                  <c:v>42193.0</c:v>
                </c:pt>
                <c:pt idx="1776">
                  <c:v>42194.0</c:v>
                </c:pt>
                <c:pt idx="1777">
                  <c:v>42195.0</c:v>
                </c:pt>
                <c:pt idx="1778">
                  <c:v>42198.0</c:v>
                </c:pt>
                <c:pt idx="1779">
                  <c:v>42199.0</c:v>
                </c:pt>
                <c:pt idx="1780">
                  <c:v>42200.0</c:v>
                </c:pt>
                <c:pt idx="1781">
                  <c:v>42201.0</c:v>
                </c:pt>
                <c:pt idx="1782">
                  <c:v>42202.0</c:v>
                </c:pt>
                <c:pt idx="1783">
                  <c:v>42205.0</c:v>
                </c:pt>
                <c:pt idx="1784">
                  <c:v>42206.0</c:v>
                </c:pt>
                <c:pt idx="1785">
                  <c:v>42207.0</c:v>
                </c:pt>
                <c:pt idx="1786">
                  <c:v>42208.0</c:v>
                </c:pt>
                <c:pt idx="1787">
                  <c:v>42209.0</c:v>
                </c:pt>
                <c:pt idx="1788">
                  <c:v>42212.0</c:v>
                </c:pt>
                <c:pt idx="1789">
                  <c:v>42213.0</c:v>
                </c:pt>
                <c:pt idx="1790">
                  <c:v>42214.0</c:v>
                </c:pt>
                <c:pt idx="1791">
                  <c:v>42215.0</c:v>
                </c:pt>
                <c:pt idx="1792">
                  <c:v>42216.0</c:v>
                </c:pt>
                <c:pt idx="1793">
                  <c:v>42219.0</c:v>
                </c:pt>
                <c:pt idx="1794">
                  <c:v>42220.0</c:v>
                </c:pt>
                <c:pt idx="1795">
                  <c:v>42221.0</c:v>
                </c:pt>
                <c:pt idx="1796">
                  <c:v>42222.0</c:v>
                </c:pt>
                <c:pt idx="1797">
                  <c:v>42223.0</c:v>
                </c:pt>
                <c:pt idx="1798">
                  <c:v>42226.0</c:v>
                </c:pt>
                <c:pt idx="1799">
                  <c:v>42227.0</c:v>
                </c:pt>
                <c:pt idx="1800">
                  <c:v>42228.0</c:v>
                </c:pt>
                <c:pt idx="1801">
                  <c:v>42229.0</c:v>
                </c:pt>
                <c:pt idx="1802">
                  <c:v>42230.0</c:v>
                </c:pt>
                <c:pt idx="1803">
                  <c:v>42233.0</c:v>
                </c:pt>
                <c:pt idx="1804">
                  <c:v>42234.0</c:v>
                </c:pt>
                <c:pt idx="1805">
                  <c:v>42235.0</c:v>
                </c:pt>
                <c:pt idx="1806">
                  <c:v>42236.0</c:v>
                </c:pt>
                <c:pt idx="1807">
                  <c:v>42237.0</c:v>
                </c:pt>
                <c:pt idx="1808">
                  <c:v>42240.0</c:v>
                </c:pt>
                <c:pt idx="1809">
                  <c:v>42241.0</c:v>
                </c:pt>
                <c:pt idx="1810">
                  <c:v>42242.0</c:v>
                </c:pt>
                <c:pt idx="1811">
                  <c:v>42243.0</c:v>
                </c:pt>
                <c:pt idx="1812">
                  <c:v>42244.0</c:v>
                </c:pt>
                <c:pt idx="1813">
                  <c:v>42247.0</c:v>
                </c:pt>
                <c:pt idx="1814">
                  <c:v>42248.0</c:v>
                </c:pt>
                <c:pt idx="1815">
                  <c:v>42249.0</c:v>
                </c:pt>
                <c:pt idx="1816">
                  <c:v>42250.0</c:v>
                </c:pt>
                <c:pt idx="1817">
                  <c:v>42251.0</c:v>
                </c:pt>
                <c:pt idx="1818">
                  <c:v>42255.0</c:v>
                </c:pt>
                <c:pt idx="1819">
                  <c:v>42256.0</c:v>
                </c:pt>
                <c:pt idx="1820">
                  <c:v>42257.0</c:v>
                </c:pt>
                <c:pt idx="1821">
                  <c:v>42258.0</c:v>
                </c:pt>
                <c:pt idx="1822">
                  <c:v>42261.0</c:v>
                </c:pt>
                <c:pt idx="1823">
                  <c:v>42262.0</c:v>
                </c:pt>
                <c:pt idx="1824">
                  <c:v>42263.0</c:v>
                </c:pt>
                <c:pt idx="1825">
                  <c:v>42264.0</c:v>
                </c:pt>
                <c:pt idx="1826">
                  <c:v>42265.0</c:v>
                </c:pt>
                <c:pt idx="1827">
                  <c:v>42268.0</c:v>
                </c:pt>
                <c:pt idx="1828">
                  <c:v>42269.0</c:v>
                </c:pt>
                <c:pt idx="1829">
                  <c:v>42270.0</c:v>
                </c:pt>
                <c:pt idx="1830">
                  <c:v>42271.0</c:v>
                </c:pt>
                <c:pt idx="1831">
                  <c:v>42272.0</c:v>
                </c:pt>
                <c:pt idx="1832">
                  <c:v>42275.0</c:v>
                </c:pt>
                <c:pt idx="1833">
                  <c:v>42276.0</c:v>
                </c:pt>
                <c:pt idx="1834">
                  <c:v>42277.0</c:v>
                </c:pt>
                <c:pt idx="1835">
                  <c:v>42278.0</c:v>
                </c:pt>
                <c:pt idx="1836">
                  <c:v>42279.0</c:v>
                </c:pt>
                <c:pt idx="1837">
                  <c:v>42282.0</c:v>
                </c:pt>
                <c:pt idx="1838">
                  <c:v>42283.0</c:v>
                </c:pt>
                <c:pt idx="1839">
                  <c:v>42284.0</c:v>
                </c:pt>
                <c:pt idx="1840">
                  <c:v>42285.0</c:v>
                </c:pt>
                <c:pt idx="1841">
                  <c:v>42286.0</c:v>
                </c:pt>
                <c:pt idx="1842">
                  <c:v>42289.0</c:v>
                </c:pt>
                <c:pt idx="1843">
                  <c:v>42290.0</c:v>
                </c:pt>
                <c:pt idx="1844">
                  <c:v>42291.0</c:v>
                </c:pt>
                <c:pt idx="1845">
                  <c:v>42292.0</c:v>
                </c:pt>
                <c:pt idx="1846">
                  <c:v>42293.0</c:v>
                </c:pt>
                <c:pt idx="1847">
                  <c:v>42296.0</c:v>
                </c:pt>
                <c:pt idx="1848">
                  <c:v>42297.0</c:v>
                </c:pt>
                <c:pt idx="1849">
                  <c:v>42298.0</c:v>
                </c:pt>
                <c:pt idx="1850">
                  <c:v>42299.0</c:v>
                </c:pt>
                <c:pt idx="1851">
                  <c:v>42300.0</c:v>
                </c:pt>
                <c:pt idx="1852">
                  <c:v>42303.0</c:v>
                </c:pt>
                <c:pt idx="1853">
                  <c:v>42304.0</c:v>
                </c:pt>
                <c:pt idx="1854">
                  <c:v>42305.0</c:v>
                </c:pt>
                <c:pt idx="1855">
                  <c:v>42306.0</c:v>
                </c:pt>
                <c:pt idx="1856">
                  <c:v>42307.0</c:v>
                </c:pt>
                <c:pt idx="1857">
                  <c:v>42310.0</c:v>
                </c:pt>
                <c:pt idx="1858">
                  <c:v>42311.0</c:v>
                </c:pt>
                <c:pt idx="1859">
                  <c:v>42312.0</c:v>
                </c:pt>
                <c:pt idx="1860">
                  <c:v>42313.0</c:v>
                </c:pt>
                <c:pt idx="1861">
                  <c:v>42314.0</c:v>
                </c:pt>
                <c:pt idx="1862">
                  <c:v>42317.0</c:v>
                </c:pt>
                <c:pt idx="1863">
                  <c:v>42318.0</c:v>
                </c:pt>
                <c:pt idx="1864">
                  <c:v>42319.0</c:v>
                </c:pt>
                <c:pt idx="1865">
                  <c:v>42320.0</c:v>
                </c:pt>
                <c:pt idx="1866">
                  <c:v>42321.0</c:v>
                </c:pt>
                <c:pt idx="1867">
                  <c:v>42324.0</c:v>
                </c:pt>
                <c:pt idx="1868">
                  <c:v>42325.0</c:v>
                </c:pt>
                <c:pt idx="1869">
                  <c:v>42326.0</c:v>
                </c:pt>
                <c:pt idx="1870">
                  <c:v>42327.0</c:v>
                </c:pt>
                <c:pt idx="1871">
                  <c:v>42328.0</c:v>
                </c:pt>
                <c:pt idx="1872">
                  <c:v>42331.0</c:v>
                </c:pt>
                <c:pt idx="1873">
                  <c:v>42332.0</c:v>
                </c:pt>
                <c:pt idx="1874">
                  <c:v>42333.0</c:v>
                </c:pt>
                <c:pt idx="1875">
                  <c:v>42335.0</c:v>
                </c:pt>
                <c:pt idx="1876">
                  <c:v>42338.0</c:v>
                </c:pt>
                <c:pt idx="1877">
                  <c:v>42339.0</c:v>
                </c:pt>
                <c:pt idx="1878">
                  <c:v>42340.0</c:v>
                </c:pt>
                <c:pt idx="1879">
                  <c:v>42341.0</c:v>
                </c:pt>
                <c:pt idx="1880">
                  <c:v>42342.0</c:v>
                </c:pt>
                <c:pt idx="1881">
                  <c:v>42345.0</c:v>
                </c:pt>
                <c:pt idx="1882">
                  <c:v>42346.0</c:v>
                </c:pt>
                <c:pt idx="1883">
                  <c:v>42347.0</c:v>
                </c:pt>
                <c:pt idx="1884">
                  <c:v>42348.0</c:v>
                </c:pt>
                <c:pt idx="1885">
                  <c:v>42349.0</c:v>
                </c:pt>
                <c:pt idx="1886">
                  <c:v>42352.0</c:v>
                </c:pt>
                <c:pt idx="1887">
                  <c:v>42353.0</c:v>
                </c:pt>
                <c:pt idx="1888">
                  <c:v>42354.0</c:v>
                </c:pt>
                <c:pt idx="1889">
                  <c:v>42355.0</c:v>
                </c:pt>
                <c:pt idx="1890">
                  <c:v>42356.0</c:v>
                </c:pt>
                <c:pt idx="1891">
                  <c:v>42359.0</c:v>
                </c:pt>
                <c:pt idx="1892">
                  <c:v>42360.0</c:v>
                </c:pt>
                <c:pt idx="1893">
                  <c:v>42361.0</c:v>
                </c:pt>
                <c:pt idx="1894">
                  <c:v>42362.0</c:v>
                </c:pt>
                <c:pt idx="1895">
                  <c:v>42366.0</c:v>
                </c:pt>
                <c:pt idx="1896">
                  <c:v>42367.0</c:v>
                </c:pt>
                <c:pt idx="1897">
                  <c:v>42368.0</c:v>
                </c:pt>
                <c:pt idx="1898">
                  <c:v>42369.0</c:v>
                </c:pt>
                <c:pt idx="1899">
                  <c:v>42373.0</c:v>
                </c:pt>
                <c:pt idx="1900">
                  <c:v>42374.0</c:v>
                </c:pt>
                <c:pt idx="1901">
                  <c:v>42375.0</c:v>
                </c:pt>
                <c:pt idx="1902">
                  <c:v>42376.0</c:v>
                </c:pt>
                <c:pt idx="1903">
                  <c:v>42377.0</c:v>
                </c:pt>
                <c:pt idx="1904">
                  <c:v>42380.0</c:v>
                </c:pt>
                <c:pt idx="1905">
                  <c:v>42381.0</c:v>
                </c:pt>
                <c:pt idx="1906">
                  <c:v>42382.0</c:v>
                </c:pt>
                <c:pt idx="1907">
                  <c:v>42383.0</c:v>
                </c:pt>
                <c:pt idx="1908">
                  <c:v>42384.0</c:v>
                </c:pt>
                <c:pt idx="1909">
                  <c:v>42388.0</c:v>
                </c:pt>
                <c:pt idx="1910">
                  <c:v>42389.0</c:v>
                </c:pt>
                <c:pt idx="1911">
                  <c:v>42390.0</c:v>
                </c:pt>
                <c:pt idx="1912">
                  <c:v>42391.0</c:v>
                </c:pt>
                <c:pt idx="1913">
                  <c:v>42394.0</c:v>
                </c:pt>
                <c:pt idx="1914">
                  <c:v>42395.0</c:v>
                </c:pt>
                <c:pt idx="1915">
                  <c:v>42396.0</c:v>
                </c:pt>
                <c:pt idx="1916">
                  <c:v>42397.0</c:v>
                </c:pt>
                <c:pt idx="1917">
                  <c:v>42398.0</c:v>
                </c:pt>
                <c:pt idx="1918">
                  <c:v>42401.0</c:v>
                </c:pt>
                <c:pt idx="1919">
                  <c:v>42402.0</c:v>
                </c:pt>
                <c:pt idx="1920">
                  <c:v>42403.0</c:v>
                </c:pt>
                <c:pt idx="1921">
                  <c:v>42404.0</c:v>
                </c:pt>
                <c:pt idx="1922">
                  <c:v>42405.0</c:v>
                </c:pt>
                <c:pt idx="1923">
                  <c:v>42408.0</c:v>
                </c:pt>
                <c:pt idx="1924">
                  <c:v>42409.0</c:v>
                </c:pt>
                <c:pt idx="1925">
                  <c:v>42410.0</c:v>
                </c:pt>
                <c:pt idx="1926">
                  <c:v>42411.0</c:v>
                </c:pt>
                <c:pt idx="1927">
                  <c:v>42412.0</c:v>
                </c:pt>
                <c:pt idx="1928">
                  <c:v>42416.0</c:v>
                </c:pt>
                <c:pt idx="1929">
                  <c:v>42417.0</c:v>
                </c:pt>
                <c:pt idx="1930">
                  <c:v>42418.0</c:v>
                </c:pt>
                <c:pt idx="1931">
                  <c:v>42419.0</c:v>
                </c:pt>
                <c:pt idx="1932">
                  <c:v>42422.0</c:v>
                </c:pt>
                <c:pt idx="1933">
                  <c:v>42423.0</c:v>
                </c:pt>
                <c:pt idx="1934">
                  <c:v>42424.0</c:v>
                </c:pt>
                <c:pt idx="1935">
                  <c:v>42425.0</c:v>
                </c:pt>
                <c:pt idx="1936">
                  <c:v>42426.0</c:v>
                </c:pt>
                <c:pt idx="1937">
                  <c:v>42429.0</c:v>
                </c:pt>
                <c:pt idx="1938">
                  <c:v>42430.0</c:v>
                </c:pt>
                <c:pt idx="1939">
                  <c:v>42431.0</c:v>
                </c:pt>
                <c:pt idx="1940">
                  <c:v>42432.0</c:v>
                </c:pt>
                <c:pt idx="1941">
                  <c:v>42433.0</c:v>
                </c:pt>
                <c:pt idx="1942">
                  <c:v>42436.0</c:v>
                </c:pt>
                <c:pt idx="1943">
                  <c:v>42437.0</c:v>
                </c:pt>
                <c:pt idx="1944">
                  <c:v>42438.0</c:v>
                </c:pt>
                <c:pt idx="1945">
                  <c:v>42439.0</c:v>
                </c:pt>
                <c:pt idx="1946">
                  <c:v>42440.0</c:v>
                </c:pt>
                <c:pt idx="1947">
                  <c:v>42443.0</c:v>
                </c:pt>
                <c:pt idx="1948">
                  <c:v>42444.0</c:v>
                </c:pt>
                <c:pt idx="1949">
                  <c:v>42445.0</c:v>
                </c:pt>
                <c:pt idx="1950">
                  <c:v>42446.0</c:v>
                </c:pt>
                <c:pt idx="1951">
                  <c:v>42447.0</c:v>
                </c:pt>
                <c:pt idx="1952">
                  <c:v>42450.0</c:v>
                </c:pt>
                <c:pt idx="1953">
                  <c:v>42451.0</c:v>
                </c:pt>
                <c:pt idx="1954">
                  <c:v>42452.0</c:v>
                </c:pt>
                <c:pt idx="1955">
                  <c:v>42453.0</c:v>
                </c:pt>
                <c:pt idx="1956">
                  <c:v>42457.0</c:v>
                </c:pt>
                <c:pt idx="1957">
                  <c:v>42458.0</c:v>
                </c:pt>
                <c:pt idx="1958">
                  <c:v>42459.0</c:v>
                </c:pt>
                <c:pt idx="1959">
                  <c:v>42460.0</c:v>
                </c:pt>
                <c:pt idx="1960">
                  <c:v>42461.0</c:v>
                </c:pt>
                <c:pt idx="1961">
                  <c:v>42464.0</c:v>
                </c:pt>
                <c:pt idx="1962">
                  <c:v>42465.0</c:v>
                </c:pt>
                <c:pt idx="1963">
                  <c:v>42466.0</c:v>
                </c:pt>
                <c:pt idx="1964">
                  <c:v>42467.0</c:v>
                </c:pt>
                <c:pt idx="1965">
                  <c:v>42468.0</c:v>
                </c:pt>
                <c:pt idx="1966">
                  <c:v>42471.0</c:v>
                </c:pt>
                <c:pt idx="1967">
                  <c:v>42472.0</c:v>
                </c:pt>
                <c:pt idx="1968">
                  <c:v>42473.0</c:v>
                </c:pt>
                <c:pt idx="1969">
                  <c:v>42474.0</c:v>
                </c:pt>
                <c:pt idx="1970">
                  <c:v>42475.0</c:v>
                </c:pt>
                <c:pt idx="1971">
                  <c:v>42478.0</c:v>
                </c:pt>
                <c:pt idx="1972">
                  <c:v>42479.0</c:v>
                </c:pt>
                <c:pt idx="1973">
                  <c:v>42480.0</c:v>
                </c:pt>
                <c:pt idx="1974">
                  <c:v>42481.0</c:v>
                </c:pt>
                <c:pt idx="1975">
                  <c:v>42482.0</c:v>
                </c:pt>
                <c:pt idx="1976">
                  <c:v>42485.0</c:v>
                </c:pt>
                <c:pt idx="1977">
                  <c:v>42486.0</c:v>
                </c:pt>
                <c:pt idx="1978">
                  <c:v>42487.0</c:v>
                </c:pt>
                <c:pt idx="1979">
                  <c:v>42488.0</c:v>
                </c:pt>
                <c:pt idx="1980">
                  <c:v>42489.0</c:v>
                </c:pt>
                <c:pt idx="1981">
                  <c:v>42492.0</c:v>
                </c:pt>
                <c:pt idx="1982">
                  <c:v>42493.0</c:v>
                </c:pt>
                <c:pt idx="1983">
                  <c:v>42494.0</c:v>
                </c:pt>
                <c:pt idx="1984">
                  <c:v>42495.0</c:v>
                </c:pt>
                <c:pt idx="1985">
                  <c:v>42496.0</c:v>
                </c:pt>
                <c:pt idx="1986">
                  <c:v>42499.0</c:v>
                </c:pt>
                <c:pt idx="1987">
                  <c:v>42500.0</c:v>
                </c:pt>
                <c:pt idx="1988">
                  <c:v>42501.0</c:v>
                </c:pt>
                <c:pt idx="1989">
                  <c:v>42502.0</c:v>
                </c:pt>
                <c:pt idx="1990">
                  <c:v>42503.0</c:v>
                </c:pt>
                <c:pt idx="1991">
                  <c:v>42506.0</c:v>
                </c:pt>
                <c:pt idx="1992">
                  <c:v>42507.0</c:v>
                </c:pt>
                <c:pt idx="1993">
                  <c:v>42508.0</c:v>
                </c:pt>
                <c:pt idx="1994">
                  <c:v>42509.0</c:v>
                </c:pt>
                <c:pt idx="1995">
                  <c:v>42510.0</c:v>
                </c:pt>
                <c:pt idx="1996">
                  <c:v>42513.0</c:v>
                </c:pt>
                <c:pt idx="1997">
                  <c:v>42514.0</c:v>
                </c:pt>
                <c:pt idx="1998">
                  <c:v>42515.0</c:v>
                </c:pt>
                <c:pt idx="1999">
                  <c:v>42516.0</c:v>
                </c:pt>
                <c:pt idx="2000">
                  <c:v>42517.0</c:v>
                </c:pt>
                <c:pt idx="2001">
                  <c:v>42521.0</c:v>
                </c:pt>
                <c:pt idx="2002">
                  <c:v>42522.0</c:v>
                </c:pt>
                <c:pt idx="2003">
                  <c:v>42523.0</c:v>
                </c:pt>
                <c:pt idx="2004">
                  <c:v>42524.0</c:v>
                </c:pt>
                <c:pt idx="2005">
                  <c:v>42527.0</c:v>
                </c:pt>
                <c:pt idx="2006">
                  <c:v>42528.0</c:v>
                </c:pt>
                <c:pt idx="2007">
                  <c:v>42529.0</c:v>
                </c:pt>
                <c:pt idx="2008">
                  <c:v>42530.0</c:v>
                </c:pt>
                <c:pt idx="2009">
                  <c:v>42531.0</c:v>
                </c:pt>
                <c:pt idx="2010">
                  <c:v>42534.0</c:v>
                </c:pt>
                <c:pt idx="2011">
                  <c:v>42535.0</c:v>
                </c:pt>
                <c:pt idx="2012">
                  <c:v>42536.0</c:v>
                </c:pt>
                <c:pt idx="2013">
                  <c:v>42537.0</c:v>
                </c:pt>
                <c:pt idx="2014">
                  <c:v>42538.0</c:v>
                </c:pt>
                <c:pt idx="2015">
                  <c:v>42541.0</c:v>
                </c:pt>
                <c:pt idx="2016">
                  <c:v>42542.0</c:v>
                </c:pt>
                <c:pt idx="2017">
                  <c:v>42543.0</c:v>
                </c:pt>
                <c:pt idx="2018">
                  <c:v>42544.0</c:v>
                </c:pt>
                <c:pt idx="2019">
                  <c:v>42545.0</c:v>
                </c:pt>
                <c:pt idx="2020">
                  <c:v>42548.0</c:v>
                </c:pt>
                <c:pt idx="2021">
                  <c:v>42549.0</c:v>
                </c:pt>
                <c:pt idx="2022">
                  <c:v>42550.0</c:v>
                </c:pt>
                <c:pt idx="2023">
                  <c:v>42551.0</c:v>
                </c:pt>
                <c:pt idx="2024">
                  <c:v>42552.0</c:v>
                </c:pt>
                <c:pt idx="2025">
                  <c:v>42556.0</c:v>
                </c:pt>
                <c:pt idx="2026">
                  <c:v>42557.0</c:v>
                </c:pt>
                <c:pt idx="2027">
                  <c:v>42558.0</c:v>
                </c:pt>
                <c:pt idx="2028">
                  <c:v>42559.0</c:v>
                </c:pt>
                <c:pt idx="2029">
                  <c:v>42562.0</c:v>
                </c:pt>
                <c:pt idx="2030">
                  <c:v>42563.0</c:v>
                </c:pt>
                <c:pt idx="2031">
                  <c:v>42564.0</c:v>
                </c:pt>
                <c:pt idx="2032">
                  <c:v>42565.0</c:v>
                </c:pt>
                <c:pt idx="2033">
                  <c:v>42566.0</c:v>
                </c:pt>
                <c:pt idx="2034">
                  <c:v>42569.0</c:v>
                </c:pt>
                <c:pt idx="2035">
                  <c:v>42570.0</c:v>
                </c:pt>
                <c:pt idx="2036">
                  <c:v>42571.0</c:v>
                </c:pt>
                <c:pt idx="2037">
                  <c:v>42572.0</c:v>
                </c:pt>
                <c:pt idx="2038">
                  <c:v>42573.0</c:v>
                </c:pt>
                <c:pt idx="2039">
                  <c:v>42576.0</c:v>
                </c:pt>
                <c:pt idx="2040">
                  <c:v>42577.0</c:v>
                </c:pt>
                <c:pt idx="2041">
                  <c:v>42578.0</c:v>
                </c:pt>
                <c:pt idx="2042">
                  <c:v>42579.0</c:v>
                </c:pt>
                <c:pt idx="2043">
                  <c:v>42580.0</c:v>
                </c:pt>
                <c:pt idx="2044">
                  <c:v>42583.0</c:v>
                </c:pt>
                <c:pt idx="2045">
                  <c:v>42584.0</c:v>
                </c:pt>
                <c:pt idx="2046">
                  <c:v>42585.0</c:v>
                </c:pt>
                <c:pt idx="2047">
                  <c:v>42586.0</c:v>
                </c:pt>
                <c:pt idx="2048">
                  <c:v>42587.0</c:v>
                </c:pt>
                <c:pt idx="2049">
                  <c:v>42590.0</c:v>
                </c:pt>
                <c:pt idx="2050">
                  <c:v>42591.0</c:v>
                </c:pt>
                <c:pt idx="2051">
                  <c:v>42592.0</c:v>
                </c:pt>
                <c:pt idx="2052">
                  <c:v>42593.0</c:v>
                </c:pt>
                <c:pt idx="2053">
                  <c:v>42594.0</c:v>
                </c:pt>
                <c:pt idx="2054">
                  <c:v>42597.0</c:v>
                </c:pt>
                <c:pt idx="2055">
                  <c:v>42598.0</c:v>
                </c:pt>
                <c:pt idx="2056">
                  <c:v>42599.0</c:v>
                </c:pt>
                <c:pt idx="2057">
                  <c:v>42600.0</c:v>
                </c:pt>
                <c:pt idx="2058">
                  <c:v>42601.0</c:v>
                </c:pt>
                <c:pt idx="2059">
                  <c:v>42604.0</c:v>
                </c:pt>
                <c:pt idx="2060">
                  <c:v>42605.0</c:v>
                </c:pt>
                <c:pt idx="2061">
                  <c:v>42606.0</c:v>
                </c:pt>
                <c:pt idx="2062">
                  <c:v>42607.0</c:v>
                </c:pt>
                <c:pt idx="2063">
                  <c:v>42608.0</c:v>
                </c:pt>
                <c:pt idx="2064">
                  <c:v>42611.0</c:v>
                </c:pt>
                <c:pt idx="2065">
                  <c:v>42612.0</c:v>
                </c:pt>
                <c:pt idx="2066">
                  <c:v>42613.0</c:v>
                </c:pt>
                <c:pt idx="2067">
                  <c:v>42614.0</c:v>
                </c:pt>
                <c:pt idx="2068">
                  <c:v>42615.0</c:v>
                </c:pt>
                <c:pt idx="2069">
                  <c:v>42619.0</c:v>
                </c:pt>
                <c:pt idx="2070">
                  <c:v>42620.0</c:v>
                </c:pt>
                <c:pt idx="2071">
                  <c:v>42621.0</c:v>
                </c:pt>
                <c:pt idx="2072">
                  <c:v>42622.0</c:v>
                </c:pt>
                <c:pt idx="2073">
                  <c:v>42625.0</c:v>
                </c:pt>
                <c:pt idx="2074">
                  <c:v>42626.0</c:v>
                </c:pt>
                <c:pt idx="2075">
                  <c:v>42627.0</c:v>
                </c:pt>
                <c:pt idx="2076">
                  <c:v>42628.0</c:v>
                </c:pt>
                <c:pt idx="2077">
                  <c:v>42629.0</c:v>
                </c:pt>
                <c:pt idx="2078">
                  <c:v>42632.0</c:v>
                </c:pt>
                <c:pt idx="2079">
                  <c:v>42633.0</c:v>
                </c:pt>
                <c:pt idx="2080">
                  <c:v>42634.0</c:v>
                </c:pt>
                <c:pt idx="2081">
                  <c:v>42635.0</c:v>
                </c:pt>
                <c:pt idx="2082">
                  <c:v>42636.0</c:v>
                </c:pt>
                <c:pt idx="2083">
                  <c:v>42639.0</c:v>
                </c:pt>
                <c:pt idx="2084">
                  <c:v>42640.0</c:v>
                </c:pt>
                <c:pt idx="2085">
                  <c:v>42641.0</c:v>
                </c:pt>
                <c:pt idx="2086">
                  <c:v>42642.0</c:v>
                </c:pt>
                <c:pt idx="2087">
                  <c:v>42643.0</c:v>
                </c:pt>
                <c:pt idx="2088">
                  <c:v>42646.0</c:v>
                </c:pt>
                <c:pt idx="2089">
                  <c:v>42647.0</c:v>
                </c:pt>
                <c:pt idx="2090">
                  <c:v>42648.0</c:v>
                </c:pt>
                <c:pt idx="2091">
                  <c:v>42649.0</c:v>
                </c:pt>
                <c:pt idx="2092">
                  <c:v>42650.0</c:v>
                </c:pt>
                <c:pt idx="2093">
                  <c:v>42653.0</c:v>
                </c:pt>
                <c:pt idx="2094">
                  <c:v>42654.0</c:v>
                </c:pt>
                <c:pt idx="2095">
                  <c:v>42655.0</c:v>
                </c:pt>
                <c:pt idx="2096">
                  <c:v>42656.0</c:v>
                </c:pt>
                <c:pt idx="2097">
                  <c:v>42657.0</c:v>
                </c:pt>
                <c:pt idx="2098">
                  <c:v>42660.0</c:v>
                </c:pt>
                <c:pt idx="2099">
                  <c:v>42661.0</c:v>
                </c:pt>
                <c:pt idx="2100">
                  <c:v>42662.0</c:v>
                </c:pt>
                <c:pt idx="2101">
                  <c:v>42663.0</c:v>
                </c:pt>
                <c:pt idx="2102">
                  <c:v>42664.0</c:v>
                </c:pt>
                <c:pt idx="2103">
                  <c:v>42667.0</c:v>
                </c:pt>
                <c:pt idx="2104">
                  <c:v>42668.0</c:v>
                </c:pt>
                <c:pt idx="2105">
                  <c:v>42669.0</c:v>
                </c:pt>
                <c:pt idx="2106">
                  <c:v>42670.0</c:v>
                </c:pt>
                <c:pt idx="2107">
                  <c:v>42671.0</c:v>
                </c:pt>
                <c:pt idx="2108">
                  <c:v>42674.0</c:v>
                </c:pt>
                <c:pt idx="2109">
                  <c:v>42675.0</c:v>
                </c:pt>
                <c:pt idx="2110">
                  <c:v>42676.0</c:v>
                </c:pt>
                <c:pt idx="2111">
                  <c:v>42677.0</c:v>
                </c:pt>
                <c:pt idx="2112">
                  <c:v>42678.0</c:v>
                </c:pt>
                <c:pt idx="2113">
                  <c:v>42681.0</c:v>
                </c:pt>
                <c:pt idx="2114">
                  <c:v>42682.0</c:v>
                </c:pt>
                <c:pt idx="2115">
                  <c:v>42683.0</c:v>
                </c:pt>
                <c:pt idx="2116">
                  <c:v>42684.0</c:v>
                </c:pt>
                <c:pt idx="2117">
                  <c:v>42685.0</c:v>
                </c:pt>
                <c:pt idx="2118">
                  <c:v>42688.0</c:v>
                </c:pt>
                <c:pt idx="2119">
                  <c:v>42689.0</c:v>
                </c:pt>
                <c:pt idx="2120">
                  <c:v>42690.0</c:v>
                </c:pt>
                <c:pt idx="2121">
                  <c:v>42691.0</c:v>
                </c:pt>
                <c:pt idx="2122">
                  <c:v>42692.0</c:v>
                </c:pt>
                <c:pt idx="2123">
                  <c:v>42695.0</c:v>
                </c:pt>
                <c:pt idx="2124">
                  <c:v>42696.0</c:v>
                </c:pt>
                <c:pt idx="2125">
                  <c:v>42697.0</c:v>
                </c:pt>
                <c:pt idx="2126">
                  <c:v>42699.0</c:v>
                </c:pt>
                <c:pt idx="2127">
                  <c:v>42702.0</c:v>
                </c:pt>
                <c:pt idx="2128">
                  <c:v>42703.0</c:v>
                </c:pt>
                <c:pt idx="2129">
                  <c:v>42704.0</c:v>
                </c:pt>
                <c:pt idx="2130">
                  <c:v>42705.0</c:v>
                </c:pt>
                <c:pt idx="2131">
                  <c:v>42706.0</c:v>
                </c:pt>
                <c:pt idx="2132">
                  <c:v>42709.0</c:v>
                </c:pt>
                <c:pt idx="2133">
                  <c:v>42710.0</c:v>
                </c:pt>
                <c:pt idx="2134">
                  <c:v>42711.0</c:v>
                </c:pt>
                <c:pt idx="2135">
                  <c:v>42712.0</c:v>
                </c:pt>
                <c:pt idx="2136">
                  <c:v>42713.0</c:v>
                </c:pt>
                <c:pt idx="2137">
                  <c:v>42716.0</c:v>
                </c:pt>
                <c:pt idx="2138">
                  <c:v>42717.0</c:v>
                </c:pt>
                <c:pt idx="2139">
                  <c:v>42718.0</c:v>
                </c:pt>
                <c:pt idx="2140">
                  <c:v>42719.0</c:v>
                </c:pt>
                <c:pt idx="2141">
                  <c:v>42720.0</c:v>
                </c:pt>
                <c:pt idx="2142">
                  <c:v>42723.0</c:v>
                </c:pt>
                <c:pt idx="2143">
                  <c:v>42724.0</c:v>
                </c:pt>
                <c:pt idx="2144">
                  <c:v>42725.0</c:v>
                </c:pt>
                <c:pt idx="2145">
                  <c:v>42726.0</c:v>
                </c:pt>
                <c:pt idx="2146">
                  <c:v>42727.0</c:v>
                </c:pt>
                <c:pt idx="2147">
                  <c:v>42731.0</c:v>
                </c:pt>
                <c:pt idx="2148">
                  <c:v>42732.0</c:v>
                </c:pt>
                <c:pt idx="2149">
                  <c:v>42733.0</c:v>
                </c:pt>
                <c:pt idx="2150">
                  <c:v>42734.0</c:v>
                </c:pt>
                <c:pt idx="2151">
                  <c:v>42738.0</c:v>
                </c:pt>
                <c:pt idx="2152">
                  <c:v>42739.0</c:v>
                </c:pt>
                <c:pt idx="2153">
                  <c:v>42740.0</c:v>
                </c:pt>
                <c:pt idx="2154">
                  <c:v>42741.0</c:v>
                </c:pt>
                <c:pt idx="2155">
                  <c:v>42744.0</c:v>
                </c:pt>
                <c:pt idx="2156">
                  <c:v>42745.0</c:v>
                </c:pt>
                <c:pt idx="2157">
                  <c:v>42746.0</c:v>
                </c:pt>
                <c:pt idx="2158">
                  <c:v>42747.0</c:v>
                </c:pt>
                <c:pt idx="2159">
                  <c:v>42748.0</c:v>
                </c:pt>
                <c:pt idx="2160">
                  <c:v>42752.0</c:v>
                </c:pt>
                <c:pt idx="2161">
                  <c:v>42753.0</c:v>
                </c:pt>
                <c:pt idx="2162">
                  <c:v>42754.0</c:v>
                </c:pt>
                <c:pt idx="2163">
                  <c:v>42755.0</c:v>
                </c:pt>
                <c:pt idx="2164">
                  <c:v>42758.0</c:v>
                </c:pt>
                <c:pt idx="2165">
                  <c:v>42759.0</c:v>
                </c:pt>
                <c:pt idx="2166">
                  <c:v>42760.0</c:v>
                </c:pt>
                <c:pt idx="2167">
                  <c:v>42761.0</c:v>
                </c:pt>
                <c:pt idx="2168">
                  <c:v>42762.0</c:v>
                </c:pt>
                <c:pt idx="2169">
                  <c:v>42765.0</c:v>
                </c:pt>
                <c:pt idx="2170">
                  <c:v>42766.0</c:v>
                </c:pt>
                <c:pt idx="2171">
                  <c:v>42767.0</c:v>
                </c:pt>
                <c:pt idx="2172">
                  <c:v>42768.0</c:v>
                </c:pt>
                <c:pt idx="2173">
                  <c:v>42769.0</c:v>
                </c:pt>
                <c:pt idx="2174">
                  <c:v>42772.0</c:v>
                </c:pt>
                <c:pt idx="2175">
                  <c:v>42773.0</c:v>
                </c:pt>
                <c:pt idx="2176">
                  <c:v>42774.0</c:v>
                </c:pt>
                <c:pt idx="2177">
                  <c:v>42775.0</c:v>
                </c:pt>
                <c:pt idx="2178">
                  <c:v>42776.0</c:v>
                </c:pt>
                <c:pt idx="2179">
                  <c:v>42779.0</c:v>
                </c:pt>
                <c:pt idx="2180">
                  <c:v>42780.0</c:v>
                </c:pt>
                <c:pt idx="2181">
                  <c:v>42781.0</c:v>
                </c:pt>
                <c:pt idx="2182">
                  <c:v>42782.0</c:v>
                </c:pt>
                <c:pt idx="2183">
                  <c:v>42783.0</c:v>
                </c:pt>
                <c:pt idx="2184">
                  <c:v>42787.0</c:v>
                </c:pt>
                <c:pt idx="2185">
                  <c:v>42788.0</c:v>
                </c:pt>
                <c:pt idx="2186">
                  <c:v>42789.0</c:v>
                </c:pt>
                <c:pt idx="2187">
                  <c:v>42790.0</c:v>
                </c:pt>
                <c:pt idx="2188">
                  <c:v>42793.0</c:v>
                </c:pt>
                <c:pt idx="2189">
                  <c:v>42794.0</c:v>
                </c:pt>
                <c:pt idx="2190">
                  <c:v>42795.0</c:v>
                </c:pt>
                <c:pt idx="2191">
                  <c:v>42796.0</c:v>
                </c:pt>
                <c:pt idx="2192">
                  <c:v>42797.0</c:v>
                </c:pt>
                <c:pt idx="2193">
                  <c:v>42800.0</c:v>
                </c:pt>
                <c:pt idx="2194">
                  <c:v>42801.0</c:v>
                </c:pt>
                <c:pt idx="2195">
                  <c:v>42802.0</c:v>
                </c:pt>
                <c:pt idx="2196">
                  <c:v>42803.0</c:v>
                </c:pt>
                <c:pt idx="2197">
                  <c:v>42804.0</c:v>
                </c:pt>
                <c:pt idx="2198">
                  <c:v>42807.0</c:v>
                </c:pt>
                <c:pt idx="2199">
                  <c:v>42808.0</c:v>
                </c:pt>
                <c:pt idx="2200">
                  <c:v>42809.0</c:v>
                </c:pt>
                <c:pt idx="2201">
                  <c:v>42810.0</c:v>
                </c:pt>
                <c:pt idx="2202">
                  <c:v>42811.0</c:v>
                </c:pt>
                <c:pt idx="2203">
                  <c:v>42814.0</c:v>
                </c:pt>
                <c:pt idx="2204">
                  <c:v>42815.0</c:v>
                </c:pt>
                <c:pt idx="2205">
                  <c:v>42816.0</c:v>
                </c:pt>
                <c:pt idx="2206">
                  <c:v>42817.0</c:v>
                </c:pt>
                <c:pt idx="2207">
                  <c:v>42818.0</c:v>
                </c:pt>
                <c:pt idx="2208">
                  <c:v>42821.0</c:v>
                </c:pt>
                <c:pt idx="2209">
                  <c:v>42822.0</c:v>
                </c:pt>
                <c:pt idx="2210">
                  <c:v>42823.0</c:v>
                </c:pt>
                <c:pt idx="2211">
                  <c:v>42824.0</c:v>
                </c:pt>
                <c:pt idx="2212">
                  <c:v>42825.0</c:v>
                </c:pt>
                <c:pt idx="2213">
                  <c:v>42828.0</c:v>
                </c:pt>
                <c:pt idx="2214">
                  <c:v>42829.0</c:v>
                </c:pt>
                <c:pt idx="2215">
                  <c:v>42830.0</c:v>
                </c:pt>
                <c:pt idx="2216">
                  <c:v>42831.0</c:v>
                </c:pt>
                <c:pt idx="2217">
                  <c:v>42832.0</c:v>
                </c:pt>
                <c:pt idx="2218">
                  <c:v>42835.0</c:v>
                </c:pt>
                <c:pt idx="2219">
                  <c:v>42836.0</c:v>
                </c:pt>
                <c:pt idx="2220">
                  <c:v>42837.0</c:v>
                </c:pt>
                <c:pt idx="2221">
                  <c:v>42838.0</c:v>
                </c:pt>
                <c:pt idx="2222">
                  <c:v>42842.0</c:v>
                </c:pt>
                <c:pt idx="2223">
                  <c:v>42843.0</c:v>
                </c:pt>
                <c:pt idx="2224">
                  <c:v>42844.0</c:v>
                </c:pt>
                <c:pt idx="2225">
                  <c:v>42845.0</c:v>
                </c:pt>
                <c:pt idx="2226">
                  <c:v>42846.0</c:v>
                </c:pt>
                <c:pt idx="2227">
                  <c:v>42849.0</c:v>
                </c:pt>
                <c:pt idx="2228">
                  <c:v>42850.0</c:v>
                </c:pt>
                <c:pt idx="2229">
                  <c:v>42851.0</c:v>
                </c:pt>
                <c:pt idx="2230">
                  <c:v>42852.0</c:v>
                </c:pt>
                <c:pt idx="2231">
                  <c:v>42853.0</c:v>
                </c:pt>
                <c:pt idx="2232">
                  <c:v>42856.0</c:v>
                </c:pt>
                <c:pt idx="2233">
                  <c:v>42857.0</c:v>
                </c:pt>
                <c:pt idx="2234">
                  <c:v>42858.0</c:v>
                </c:pt>
                <c:pt idx="2235">
                  <c:v>42859.0</c:v>
                </c:pt>
                <c:pt idx="2236">
                  <c:v>42860.0</c:v>
                </c:pt>
                <c:pt idx="2237">
                  <c:v>42863.0</c:v>
                </c:pt>
                <c:pt idx="2238">
                  <c:v>42864.0</c:v>
                </c:pt>
                <c:pt idx="2239">
                  <c:v>42865.0</c:v>
                </c:pt>
                <c:pt idx="2240">
                  <c:v>42866.0</c:v>
                </c:pt>
                <c:pt idx="2241">
                  <c:v>42867.0</c:v>
                </c:pt>
                <c:pt idx="2242">
                  <c:v>42870.0</c:v>
                </c:pt>
                <c:pt idx="2243">
                  <c:v>42871.0</c:v>
                </c:pt>
                <c:pt idx="2244">
                  <c:v>42872.0</c:v>
                </c:pt>
                <c:pt idx="2245">
                  <c:v>42873.0</c:v>
                </c:pt>
                <c:pt idx="2246">
                  <c:v>42874.0</c:v>
                </c:pt>
                <c:pt idx="2247">
                  <c:v>42877.0</c:v>
                </c:pt>
                <c:pt idx="2248">
                  <c:v>42878.0</c:v>
                </c:pt>
                <c:pt idx="2249">
                  <c:v>42879.0</c:v>
                </c:pt>
                <c:pt idx="2250">
                  <c:v>42880.0</c:v>
                </c:pt>
                <c:pt idx="2251">
                  <c:v>42881.0</c:v>
                </c:pt>
                <c:pt idx="2252">
                  <c:v>42885.0</c:v>
                </c:pt>
                <c:pt idx="2253">
                  <c:v>42886.0</c:v>
                </c:pt>
                <c:pt idx="2254">
                  <c:v>42887.0</c:v>
                </c:pt>
                <c:pt idx="2255">
                  <c:v>42888.0</c:v>
                </c:pt>
                <c:pt idx="2256">
                  <c:v>42891.0</c:v>
                </c:pt>
                <c:pt idx="2257">
                  <c:v>42892.0</c:v>
                </c:pt>
                <c:pt idx="2258">
                  <c:v>42893.0</c:v>
                </c:pt>
                <c:pt idx="2259">
                  <c:v>42894.0</c:v>
                </c:pt>
                <c:pt idx="2260">
                  <c:v>42895.0</c:v>
                </c:pt>
                <c:pt idx="2261">
                  <c:v>42898.0</c:v>
                </c:pt>
                <c:pt idx="2262">
                  <c:v>42899.0</c:v>
                </c:pt>
                <c:pt idx="2263">
                  <c:v>42900.0</c:v>
                </c:pt>
                <c:pt idx="2264">
                  <c:v>42901.0</c:v>
                </c:pt>
                <c:pt idx="2265">
                  <c:v>42902.0</c:v>
                </c:pt>
                <c:pt idx="2266">
                  <c:v>42905.0</c:v>
                </c:pt>
                <c:pt idx="2267">
                  <c:v>42906.0</c:v>
                </c:pt>
                <c:pt idx="2268">
                  <c:v>42907.0</c:v>
                </c:pt>
                <c:pt idx="2269">
                  <c:v>42908.0</c:v>
                </c:pt>
                <c:pt idx="2270">
                  <c:v>42909.0</c:v>
                </c:pt>
                <c:pt idx="2271">
                  <c:v>42912.0</c:v>
                </c:pt>
                <c:pt idx="2272">
                  <c:v>42913.0</c:v>
                </c:pt>
                <c:pt idx="2273">
                  <c:v>42914.0</c:v>
                </c:pt>
                <c:pt idx="2274">
                  <c:v>42915.0</c:v>
                </c:pt>
                <c:pt idx="2275">
                  <c:v>42916.0</c:v>
                </c:pt>
                <c:pt idx="2276">
                  <c:v>42919.0</c:v>
                </c:pt>
                <c:pt idx="2277">
                  <c:v>42921.0</c:v>
                </c:pt>
                <c:pt idx="2278">
                  <c:v>42922.0</c:v>
                </c:pt>
                <c:pt idx="2279">
                  <c:v>42923.0</c:v>
                </c:pt>
                <c:pt idx="2280">
                  <c:v>42926.0</c:v>
                </c:pt>
                <c:pt idx="2281">
                  <c:v>42927.0</c:v>
                </c:pt>
                <c:pt idx="2282">
                  <c:v>42928.0</c:v>
                </c:pt>
                <c:pt idx="2283">
                  <c:v>42929.0</c:v>
                </c:pt>
                <c:pt idx="2284">
                  <c:v>42930.0</c:v>
                </c:pt>
                <c:pt idx="2285">
                  <c:v>42933.0</c:v>
                </c:pt>
                <c:pt idx="2286">
                  <c:v>42934.0</c:v>
                </c:pt>
                <c:pt idx="2287">
                  <c:v>42935.0</c:v>
                </c:pt>
                <c:pt idx="2288">
                  <c:v>42936.0</c:v>
                </c:pt>
                <c:pt idx="2289">
                  <c:v>42937.0</c:v>
                </c:pt>
                <c:pt idx="2290">
                  <c:v>42940.0</c:v>
                </c:pt>
                <c:pt idx="2291">
                  <c:v>42941.0</c:v>
                </c:pt>
                <c:pt idx="2292">
                  <c:v>42942.0</c:v>
                </c:pt>
                <c:pt idx="2293">
                  <c:v>42943.0</c:v>
                </c:pt>
                <c:pt idx="2294">
                  <c:v>42944.0</c:v>
                </c:pt>
                <c:pt idx="2295">
                  <c:v>42947.0</c:v>
                </c:pt>
                <c:pt idx="2296">
                  <c:v>42948.0</c:v>
                </c:pt>
                <c:pt idx="2297">
                  <c:v>42949.0</c:v>
                </c:pt>
                <c:pt idx="2298">
                  <c:v>42950.0</c:v>
                </c:pt>
                <c:pt idx="2299">
                  <c:v>42951.0</c:v>
                </c:pt>
                <c:pt idx="2300">
                  <c:v>42954.0</c:v>
                </c:pt>
                <c:pt idx="2301">
                  <c:v>42955.0</c:v>
                </c:pt>
                <c:pt idx="2302">
                  <c:v>42956.0</c:v>
                </c:pt>
                <c:pt idx="2303">
                  <c:v>42957.0</c:v>
                </c:pt>
                <c:pt idx="2304">
                  <c:v>42958.0</c:v>
                </c:pt>
                <c:pt idx="2305">
                  <c:v>42961.0</c:v>
                </c:pt>
                <c:pt idx="2306">
                  <c:v>42962.0</c:v>
                </c:pt>
                <c:pt idx="2307">
                  <c:v>42963.0</c:v>
                </c:pt>
                <c:pt idx="2308">
                  <c:v>42964.0</c:v>
                </c:pt>
                <c:pt idx="2309">
                  <c:v>42965.0</c:v>
                </c:pt>
                <c:pt idx="2310">
                  <c:v>42968.0</c:v>
                </c:pt>
                <c:pt idx="2311">
                  <c:v>42969.0</c:v>
                </c:pt>
                <c:pt idx="2312">
                  <c:v>42970.0</c:v>
                </c:pt>
                <c:pt idx="2313">
                  <c:v>42971.0</c:v>
                </c:pt>
                <c:pt idx="2314">
                  <c:v>42972.0</c:v>
                </c:pt>
                <c:pt idx="2315">
                  <c:v>42975.0</c:v>
                </c:pt>
                <c:pt idx="2316">
                  <c:v>42976.0</c:v>
                </c:pt>
                <c:pt idx="2317">
                  <c:v>42977.0</c:v>
                </c:pt>
                <c:pt idx="2318">
                  <c:v>42978.0</c:v>
                </c:pt>
                <c:pt idx="2319">
                  <c:v>42979.0</c:v>
                </c:pt>
                <c:pt idx="2320">
                  <c:v>42983.0</c:v>
                </c:pt>
                <c:pt idx="2321">
                  <c:v>42984.0</c:v>
                </c:pt>
                <c:pt idx="2322">
                  <c:v>42985.0</c:v>
                </c:pt>
                <c:pt idx="2323">
                  <c:v>42986.0</c:v>
                </c:pt>
                <c:pt idx="2324">
                  <c:v>42989.0</c:v>
                </c:pt>
                <c:pt idx="2325">
                  <c:v>42990.0</c:v>
                </c:pt>
                <c:pt idx="2326">
                  <c:v>42991.0</c:v>
                </c:pt>
                <c:pt idx="2327">
                  <c:v>42992.0</c:v>
                </c:pt>
                <c:pt idx="2328">
                  <c:v>42993.0</c:v>
                </c:pt>
                <c:pt idx="2329">
                  <c:v>42996.0</c:v>
                </c:pt>
                <c:pt idx="2330">
                  <c:v>42997.0</c:v>
                </c:pt>
                <c:pt idx="2331">
                  <c:v>42998.0</c:v>
                </c:pt>
                <c:pt idx="2332">
                  <c:v>42999.0</c:v>
                </c:pt>
                <c:pt idx="2333">
                  <c:v>43000.0</c:v>
                </c:pt>
                <c:pt idx="2334">
                  <c:v>43003.0</c:v>
                </c:pt>
                <c:pt idx="2335">
                  <c:v>43004.0</c:v>
                </c:pt>
                <c:pt idx="2336">
                  <c:v>43005.0</c:v>
                </c:pt>
                <c:pt idx="2337">
                  <c:v>43006.0</c:v>
                </c:pt>
                <c:pt idx="2338">
                  <c:v>43007.0</c:v>
                </c:pt>
                <c:pt idx="2339">
                  <c:v>43010.0</c:v>
                </c:pt>
                <c:pt idx="2340">
                  <c:v>43011.0</c:v>
                </c:pt>
                <c:pt idx="2341">
                  <c:v>43012.0</c:v>
                </c:pt>
                <c:pt idx="2342">
                  <c:v>43013.0</c:v>
                </c:pt>
                <c:pt idx="2343">
                  <c:v>43014.0</c:v>
                </c:pt>
                <c:pt idx="2344">
                  <c:v>43017.0</c:v>
                </c:pt>
                <c:pt idx="2345">
                  <c:v>43018.0</c:v>
                </c:pt>
                <c:pt idx="2346">
                  <c:v>43019.0</c:v>
                </c:pt>
                <c:pt idx="2347">
                  <c:v>43020.0</c:v>
                </c:pt>
                <c:pt idx="2348">
                  <c:v>43021.0</c:v>
                </c:pt>
                <c:pt idx="2349">
                  <c:v>43024.0</c:v>
                </c:pt>
                <c:pt idx="2350">
                  <c:v>43025.0</c:v>
                </c:pt>
                <c:pt idx="2351">
                  <c:v>43026.0</c:v>
                </c:pt>
                <c:pt idx="2352">
                  <c:v>43027.0</c:v>
                </c:pt>
                <c:pt idx="2353">
                  <c:v>43028.0</c:v>
                </c:pt>
                <c:pt idx="2354">
                  <c:v>43031.0</c:v>
                </c:pt>
                <c:pt idx="2355">
                  <c:v>43032.0</c:v>
                </c:pt>
                <c:pt idx="2356">
                  <c:v>43033.0</c:v>
                </c:pt>
                <c:pt idx="2357">
                  <c:v>43034.0</c:v>
                </c:pt>
                <c:pt idx="2358">
                  <c:v>43035.0</c:v>
                </c:pt>
                <c:pt idx="2359">
                  <c:v>43038.0</c:v>
                </c:pt>
                <c:pt idx="2360">
                  <c:v>43039.0</c:v>
                </c:pt>
                <c:pt idx="2361">
                  <c:v>43040.0</c:v>
                </c:pt>
                <c:pt idx="2362">
                  <c:v>43041.0</c:v>
                </c:pt>
                <c:pt idx="2363">
                  <c:v>43042.0</c:v>
                </c:pt>
                <c:pt idx="2364">
                  <c:v>43045.0</c:v>
                </c:pt>
                <c:pt idx="2365">
                  <c:v>43046.0</c:v>
                </c:pt>
                <c:pt idx="2366">
                  <c:v>43047.0</c:v>
                </c:pt>
                <c:pt idx="2367">
                  <c:v>43048.0</c:v>
                </c:pt>
                <c:pt idx="2368">
                  <c:v>43049.0</c:v>
                </c:pt>
                <c:pt idx="2369">
                  <c:v>43052.0</c:v>
                </c:pt>
                <c:pt idx="2370">
                  <c:v>43053.0</c:v>
                </c:pt>
                <c:pt idx="2371">
                  <c:v>43054.0</c:v>
                </c:pt>
                <c:pt idx="2372">
                  <c:v>43055.0</c:v>
                </c:pt>
                <c:pt idx="2373">
                  <c:v>43056.0</c:v>
                </c:pt>
                <c:pt idx="2374">
                  <c:v>43059.0</c:v>
                </c:pt>
                <c:pt idx="2375">
                  <c:v>43060.0</c:v>
                </c:pt>
                <c:pt idx="2376">
                  <c:v>43061.0</c:v>
                </c:pt>
                <c:pt idx="2377">
                  <c:v>43063.0</c:v>
                </c:pt>
                <c:pt idx="2378">
                  <c:v>43066.0</c:v>
                </c:pt>
                <c:pt idx="2379">
                  <c:v>43067.0</c:v>
                </c:pt>
                <c:pt idx="2380">
                  <c:v>43068.0</c:v>
                </c:pt>
                <c:pt idx="2381">
                  <c:v>43069.0</c:v>
                </c:pt>
                <c:pt idx="2382">
                  <c:v>43070.0</c:v>
                </c:pt>
                <c:pt idx="2383">
                  <c:v>43073.0</c:v>
                </c:pt>
                <c:pt idx="2384">
                  <c:v>43074.0</c:v>
                </c:pt>
                <c:pt idx="2385">
                  <c:v>43075.0</c:v>
                </c:pt>
                <c:pt idx="2386">
                  <c:v>43076.0</c:v>
                </c:pt>
                <c:pt idx="2387">
                  <c:v>43077.0</c:v>
                </c:pt>
                <c:pt idx="2388">
                  <c:v>43080.0</c:v>
                </c:pt>
                <c:pt idx="2389">
                  <c:v>43081.0</c:v>
                </c:pt>
                <c:pt idx="2390">
                  <c:v>43082.0</c:v>
                </c:pt>
                <c:pt idx="2391">
                  <c:v>43083.0</c:v>
                </c:pt>
                <c:pt idx="2392">
                  <c:v>43084.0</c:v>
                </c:pt>
                <c:pt idx="2393">
                  <c:v>43087.0</c:v>
                </c:pt>
                <c:pt idx="2394">
                  <c:v>43088.0</c:v>
                </c:pt>
                <c:pt idx="2395">
                  <c:v>43089.0</c:v>
                </c:pt>
                <c:pt idx="2396">
                  <c:v>43090.0</c:v>
                </c:pt>
                <c:pt idx="2397">
                  <c:v>43091.0</c:v>
                </c:pt>
                <c:pt idx="2398">
                  <c:v>43095.0</c:v>
                </c:pt>
                <c:pt idx="2399">
                  <c:v>43096.0</c:v>
                </c:pt>
                <c:pt idx="2400">
                  <c:v>43097.0</c:v>
                </c:pt>
                <c:pt idx="2401">
                  <c:v>43098.0</c:v>
                </c:pt>
                <c:pt idx="2402">
                  <c:v>43102.0</c:v>
                </c:pt>
                <c:pt idx="2403">
                  <c:v>43103.0</c:v>
                </c:pt>
                <c:pt idx="2404">
                  <c:v>43104.0</c:v>
                </c:pt>
                <c:pt idx="2405">
                  <c:v>43105.0</c:v>
                </c:pt>
                <c:pt idx="2406">
                  <c:v>43108.0</c:v>
                </c:pt>
                <c:pt idx="2407">
                  <c:v>43109.0</c:v>
                </c:pt>
                <c:pt idx="2408">
                  <c:v>43110.0</c:v>
                </c:pt>
                <c:pt idx="2409">
                  <c:v>43111.0</c:v>
                </c:pt>
                <c:pt idx="2410">
                  <c:v>43112.0</c:v>
                </c:pt>
                <c:pt idx="2411">
                  <c:v>43116.0</c:v>
                </c:pt>
                <c:pt idx="2412">
                  <c:v>43117.0</c:v>
                </c:pt>
                <c:pt idx="2413">
                  <c:v>43118.0</c:v>
                </c:pt>
                <c:pt idx="2414">
                  <c:v>43119.0</c:v>
                </c:pt>
                <c:pt idx="2415">
                  <c:v>43122.0</c:v>
                </c:pt>
                <c:pt idx="2416">
                  <c:v>43123.0</c:v>
                </c:pt>
                <c:pt idx="2417">
                  <c:v>43124.0</c:v>
                </c:pt>
                <c:pt idx="2418">
                  <c:v>43125.0</c:v>
                </c:pt>
                <c:pt idx="2419">
                  <c:v>43126.0</c:v>
                </c:pt>
                <c:pt idx="2420">
                  <c:v>43129.0</c:v>
                </c:pt>
                <c:pt idx="2421">
                  <c:v>43130.0</c:v>
                </c:pt>
                <c:pt idx="2422">
                  <c:v>43131.0</c:v>
                </c:pt>
                <c:pt idx="2423">
                  <c:v>43132.0</c:v>
                </c:pt>
                <c:pt idx="2424">
                  <c:v>43133.0</c:v>
                </c:pt>
                <c:pt idx="2425">
                  <c:v>43136.0</c:v>
                </c:pt>
                <c:pt idx="2426">
                  <c:v>43137.0</c:v>
                </c:pt>
                <c:pt idx="2427">
                  <c:v>43138.0</c:v>
                </c:pt>
                <c:pt idx="2428">
                  <c:v>43139.0</c:v>
                </c:pt>
                <c:pt idx="2429">
                  <c:v>43140.0</c:v>
                </c:pt>
                <c:pt idx="2430">
                  <c:v>43143.0</c:v>
                </c:pt>
                <c:pt idx="2431">
                  <c:v>43144.0</c:v>
                </c:pt>
                <c:pt idx="2432">
                  <c:v>43145.0</c:v>
                </c:pt>
                <c:pt idx="2433">
                  <c:v>43146.0</c:v>
                </c:pt>
                <c:pt idx="2434">
                  <c:v>43147.0</c:v>
                </c:pt>
                <c:pt idx="2435">
                  <c:v>43151.0</c:v>
                </c:pt>
                <c:pt idx="2436">
                  <c:v>43152.0</c:v>
                </c:pt>
                <c:pt idx="2437">
                  <c:v>43153.0</c:v>
                </c:pt>
                <c:pt idx="2438">
                  <c:v>43154.0</c:v>
                </c:pt>
                <c:pt idx="2439">
                  <c:v>43157.0</c:v>
                </c:pt>
                <c:pt idx="2440">
                  <c:v>43158.0</c:v>
                </c:pt>
                <c:pt idx="2441">
                  <c:v>43159.0</c:v>
                </c:pt>
                <c:pt idx="2442">
                  <c:v>43160.0</c:v>
                </c:pt>
                <c:pt idx="2443">
                  <c:v>43161.0</c:v>
                </c:pt>
                <c:pt idx="2444">
                  <c:v>43164.0</c:v>
                </c:pt>
                <c:pt idx="2445">
                  <c:v>43165.0</c:v>
                </c:pt>
                <c:pt idx="2446">
                  <c:v>43166.0</c:v>
                </c:pt>
                <c:pt idx="2447">
                  <c:v>43167.0</c:v>
                </c:pt>
                <c:pt idx="2448">
                  <c:v>43168.0</c:v>
                </c:pt>
                <c:pt idx="2449">
                  <c:v>43171.0</c:v>
                </c:pt>
                <c:pt idx="2450">
                  <c:v>43172.0</c:v>
                </c:pt>
                <c:pt idx="2451">
                  <c:v>43173.0</c:v>
                </c:pt>
                <c:pt idx="2452">
                  <c:v>43174.0</c:v>
                </c:pt>
                <c:pt idx="2453">
                  <c:v>43175.0</c:v>
                </c:pt>
                <c:pt idx="2454">
                  <c:v>43178.0</c:v>
                </c:pt>
                <c:pt idx="2455">
                  <c:v>43179.0</c:v>
                </c:pt>
                <c:pt idx="2456">
                  <c:v>43181.0</c:v>
                </c:pt>
                <c:pt idx="2457">
                  <c:v>43180.0</c:v>
                </c:pt>
                <c:pt idx="2458">
                  <c:v>43182.0</c:v>
                </c:pt>
                <c:pt idx="2459">
                  <c:v>43185.0</c:v>
                </c:pt>
                <c:pt idx="2460">
                  <c:v>43186.0</c:v>
                </c:pt>
                <c:pt idx="2461">
                  <c:v>43187.0</c:v>
                </c:pt>
                <c:pt idx="2462">
                  <c:v>43188.0</c:v>
                </c:pt>
                <c:pt idx="2463">
                  <c:v>43192.0</c:v>
                </c:pt>
                <c:pt idx="2464">
                  <c:v>43193.0</c:v>
                </c:pt>
                <c:pt idx="2465">
                  <c:v>43194.0</c:v>
                </c:pt>
                <c:pt idx="2466">
                  <c:v>43195.0</c:v>
                </c:pt>
                <c:pt idx="2467">
                  <c:v>43196.0</c:v>
                </c:pt>
                <c:pt idx="2468">
                  <c:v>43199.0</c:v>
                </c:pt>
                <c:pt idx="2469">
                  <c:v>43200.0</c:v>
                </c:pt>
                <c:pt idx="2470">
                  <c:v>43201.0</c:v>
                </c:pt>
                <c:pt idx="2471">
                  <c:v>43202.0</c:v>
                </c:pt>
                <c:pt idx="2472">
                  <c:v>43203.0</c:v>
                </c:pt>
              </c:numCache>
            </c:numRef>
          </c:cat>
          <c:val>
            <c:numRef>
              <c:f>Rolling_Daily!$M$64:$M$2536</c:f>
              <c:numCache>
                <c:formatCode>General</c:formatCode>
                <c:ptCount val="2473"/>
                <c:pt idx="0">
                  <c:v>1.510971636767975</c:v>
                </c:pt>
                <c:pt idx="1">
                  <c:v>1.514486751975513</c:v>
                </c:pt>
                <c:pt idx="2">
                  <c:v>1.446237624287416</c:v>
                </c:pt>
                <c:pt idx="3">
                  <c:v>1.454519525284313</c:v>
                </c:pt>
                <c:pt idx="4">
                  <c:v>1.481904103765929</c:v>
                </c:pt>
                <c:pt idx="5">
                  <c:v>1.476430644086898</c:v>
                </c:pt>
                <c:pt idx="6">
                  <c:v>1.451691685134486</c:v>
                </c:pt>
                <c:pt idx="7">
                  <c:v>1.445185170631731</c:v>
                </c:pt>
                <c:pt idx="8">
                  <c:v>1.377482636489337</c:v>
                </c:pt>
                <c:pt idx="9">
                  <c:v>1.390028658476948</c:v>
                </c:pt>
                <c:pt idx="10">
                  <c:v>1.230594682209218</c:v>
                </c:pt>
                <c:pt idx="11">
                  <c:v>1.20794796941296</c:v>
                </c:pt>
                <c:pt idx="12">
                  <c:v>1.21433192129348</c:v>
                </c:pt>
                <c:pt idx="13">
                  <c:v>1.343756351508618</c:v>
                </c:pt>
                <c:pt idx="14">
                  <c:v>1.386988356940352</c:v>
                </c:pt>
                <c:pt idx="15">
                  <c:v>1.365579299496446</c:v>
                </c:pt>
                <c:pt idx="16">
                  <c:v>1.412394889742242</c:v>
                </c:pt>
                <c:pt idx="17">
                  <c:v>1.420996126291304</c:v>
                </c:pt>
                <c:pt idx="18">
                  <c:v>1.439055678452926</c:v>
                </c:pt>
                <c:pt idx="19">
                  <c:v>2.096065732886469</c:v>
                </c:pt>
                <c:pt idx="20">
                  <c:v>2.377770340406304</c:v>
                </c:pt>
                <c:pt idx="21">
                  <c:v>2.36852639215008</c:v>
                </c:pt>
                <c:pt idx="22">
                  <c:v>2.541503758074813</c:v>
                </c:pt>
                <c:pt idx="23">
                  <c:v>2.754097903229036</c:v>
                </c:pt>
                <c:pt idx="24">
                  <c:v>2.807491227642456</c:v>
                </c:pt>
                <c:pt idx="25">
                  <c:v>2.850572539552753</c:v>
                </c:pt>
                <c:pt idx="26">
                  <c:v>2.86589512210137</c:v>
                </c:pt>
                <c:pt idx="27">
                  <c:v>2.86316878276969</c:v>
                </c:pt>
                <c:pt idx="28">
                  <c:v>2.921002628369977</c:v>
                </c:pt>
                <c:pt idx="29">
                  <c:v>2.79529727127872</c:v>
                </c:pt>
                <c:pt idx="30">
                  <c:v>2.772396541875924</c:v>
                </c:pt>
                <c:pt idx="31">
                  <c:v>2.781227221738406</c:v>
                </c:pt>
                <c:pt idx="32">
                  <c:v>2.800859643829516</c:v>
                </c:pt>
                <c:pt idx="33">
                  <c:v>2.645905044936514</c:v>
                </c:pt>
                <c:pt idx="34">
                  <c:v>2.632318575637031</c:v>
                </c:pt>
                <c:pt idx="35">
                  <c:v>2.6293382343001</c:v>
                </c:pt>
                <c:pt idx="36">
                  <c:v>2.513720832855765</c:v>
                </c:pt>
                <c:pt idx="37">
                  <c:v>2.641868664258641</c:v>
                </c:pt>
                <c:pt idx="38">
                  <c:v>2.746806090264947</c:v>
                </c:pt>
                <c:pt idx="39">
                  <c:v>2.761163240854285</c:v>
                </c:pt>
                <c:pt idx="40">
                  <c:v>2.771343901839592</c:v>
                </c:pt>
                <c:pt idx="41">
                  <c:v>2.96379963630041</c:v>
                </c:pt>
                <c:pt idx="42">
                  <c:v>2.938955760641091</c:v>
                </c:pt>
                <c:pt idx="43">
                  <c:v>2.929977100773838</c:v>
                </c:pt>
                <c:pt idx="44">
                  <c:v>2.954754411198686</c:v>
                </c:pt>
                <c:pt idx="45">
                  <c:v>3.05141751384323</c:v>
                </c:pt>
                <c:pt idx="46">
                  <c:v>3.07203461146063</c:v>
                </c:pt>
                <c:pt idx="47">
                  <c:v>2.995144338269573</c:v>
                </c:pt>
                <c:pt idx="48">
                  <c:v>2.964983642504903</c:v>
                </c:pt>
                <c:pt idx="49">
                  <c:v>2.973513433583812</c:v>
                </c:pt>
                <c:pt idx="50">
                  <c:v>2.636404316500731</c:v>
                </c:pt>
                <c:pt idx="51">
                  <c:v>2.361469106757876</c:v>
                </c:pt>
                <c:pt idx="52">
                  <c:v>2.340084826205553</c:v>
                </c:pt>
                <c:pt idx="53">
                  <c:v>2.323725245499454</c:v>
                </c:pt>
                <c:pt idx="54">
                  <c:v>2.152410308304122</c:v>
                </c:pt>
                <c:pt idx="55">
                  <c:v>2.167349944021747</c:v>
                </c:pt>
                <c:pt idx="56">
                  <c:v>2.114255916284304</c:v>
                </c:pt>
                <c:pt idx="57">
                  <c:v>2.013082513052861</c:v>
                </c:pt>
                <c:pt idx="58">
                  <c:v>1.971558039633339</c:v>
                </c:pt>
                <c:pt idx="59">
                  <c:v>1.915239885559338</c:v>
                </c:pt>
                <c:pt idx="60">
                  <c:v>1.946605794254818</c:v>
                </c:pt>
                <c:pt idx="61">
                  <c:v>1.992799456583002</c:v>
                </c:pt>
                <c:pt idx="62">
                  <c:v>2.131242926591766</c:v>
                </c:pt>
                <c:pt idx="63">
                  <c:v>2.219299438192234</c:v>
                </c:pt>
                <c:pt idx="64">
                  <c:v>2.372806321597848</c:v>
                </c:pt>
                <c:pt idx="65">
                  <c:v>2.568010398754168</c:v>
                </c:pt>
                <c:pt idx="66">
                  <c:v>2.66557524830685</c:v>
                </c:pt>
                <c:pt idx="67">
                  <c:v>2.711889823884437</c:v>
                </c:pt>
                <c:pt idx="68">
                  <c:v>2.717284104809132</c:v>
                </c:pt>
                <c:pt idx="69">
                  <c:v>2.682068513394243</c:v>
                </c:pt>
                <c:pt idx="70">
                  <c:v>2.709470622566645</c:v>
                </c:pt>
                <c:pt idx="71">
                  <c:v>2.409074221801023</c:v>
                </c:pt>
                <c:pt idx="72">
                  <c:v>2.38651466677695</c:v>
                </c:pt>
                <c:pt idx="73">
                  <c:v>2.37528682825632</c:v>
                </c:pt>
                <c:pt idx="74">
                  <c:v>2.244713542724527</c:v>
                </c:pt>
                <c:pt idx="75">
                  <c:v>2.267591798446147</c:v>
                </c:pt>
                <c:pt idx="76">
                  <c:v>2.247590832676845</c:v>
                </c:pt>
                <c:pt idx="77">
                  <c:v>2.246944110059407</c:v>
                </c:pt>
                <c:pt idx="78">
                  <c:v>2.239285188067383</c:v>
                </c:pt>
                <c:pt idx="79">
                  <c:v>2.083658146545714</c:v>
                </c:pt>
                <c:pt idx="80">
                  <c:v>2.095379019218002</c:v>
                </c:pt>
                <c:pt idx="81">
                  <c:v>1.427405497850368</c:v>
                </c:pt>
                <c:pt idx="82">
                  <c:v>1.424906758849054</c:v>
                </c:pt>
                <c:pt idx="83">
                  <c:v>1.336574469924817</c:v>
                </c:pt>
                <c:pt idx="84">
                  <c:v>1.315479387224142</c:v>
                </c:pt>
                <c:pt idx="85">
                  <c:v>1.3066708972213</c:v>
                </c:pt>
                <c:pt idx="86">
                  <c:v>1.262264284661647</c:v>
                </c:pt>
                <c:pt idx="87">
                  <c:v>1.256249239724348</c:v>
                </c:pt>
                <c:pt idx="88">
                  <c:v>1.247569311324316</c:v>
                </c:pt>
                <c:pt idx="89">
                  <c:v>1.249141366703061</c:v>
                </c:pt>
                <c:pt idx="90">
                  <c:v>1.25206130965485</c:v>
                </c:pt>
                <c:pt idx="91">
                  <c:v>1.261116467828741</c:v>
                </c:pt>
                <c:pt idx="92">
                  <c:v>1.163343863812768</c:v>
                </c:pt>
                <c:pt idx="93">
                  <c:v>1.143617924982292</c:v>
                </c:pt>
                <c:pt idx="94">
                  <c:v>1.10829302252359</c:v>
                </c:pt>
                <c:pt idx="95">
                  <c:v>1.083758239830054</c:v>
                </c:pt>
                <c:pt idx="96">
                  <c:v>1.008190354196981</c:v>
                </c:pt>
                <c:pt idx="97">
                  <c:v>0.954440653061545</c:v>
                </c:pt>
                <c:pt idx="98">
                  <c:v>0.971063527746041</c:v>
                </c:pt>
                <c:pt idx="99">
                  <c:v>0.961386210544443</c:v>
                </c:pt>
                <c:pt idx="100">
                  <c:v>0.922290167521248</c:v>
                </c:pt>
                <c:pt idx="101">
                  <c:v>0.909513552045883</c:v>
                </c:pt>
                <c:pt idx="102">
                  <c:v>0.825990338227343</c:v>
                </c:pt>
                <c:pt idx="103">
                  <c:v>0.748504232717861</c:v>
                </c:pt>
                <c:pt idx="104">
                  <c:v>0.769984569763051</c:v>
                </c:pt>
                <c:pt idx="105">
                  <c:v>0.808351243386144</c:v>
                </c:pt>
                <c:pt idx="106">
                  <c:v>0.808703649574808</c:v>
                </c:pt>
                <c:pt idx="107">
                  <c:v>0.80111373788761</c:v>
                </c:pt>
                <c:pt idx="108">
                  <c:v>0.80734805710195</c:v>
                </c:pt>
                <c:pt idx="109">
                  <c:v>0.897871926391724</c:v>
                </c:pt>
                <c:pt idx="110">
                  <c:v>0.841787836791948</c:v>
                </c:pt>
                <c:pt idx="111">
                  <c:v>0.995283431012872</c:v>
                </c:pt>
                <c:pt idx="112">
                  <c:v>1.183364410430335</c:v>
                </c:pt>
                <c:pt idx="113">
                  <c:v>1.176569193479621</c:v>
                </c:pt>
                <c:pt idx="114">
                  <c:v>1.266057203120579</c:v>
                </c:pt>
                <c:pt idx="115">
                  <c:v>1.333292784804199</c:v>
                </c:pt>
                <c:pt idx="116">
                  <c:v>1.358473265911307</c:v>
                </c:pt>
                <c:pt idx="117">
                  <c:v>1.391952288639376</c:v>
                </c:pt>
                <c:pt idx="118">
                  <c:v>1.37385392524379</c:v>
                </c:pt>
                <c:pt idx="119">
                  <c:v>1.406723937778204</c:v>
                </c:pt>
                <c:pt idx="120">
                  <c:v>1.428241132135187</c:v>
                </c:pt>
                <c:pt idx="121">
                  <c:v>1.434116380358724</c:v>
                </c:pt>
                <c:pt idx="122">
                  <c:v>1.433492306988607</c:v>
                </c:pt>
                <c:pt idx="123">
                  <c:v>1.570965698233917</c:v>
                </c:pt>
                <c:pt idx="124">
                  <c:v>1.568626999199022</c:v>
                </c:pt>
                <c:pt idx="125">
                  <c:v>1.57339581151318</c:v>
                </c:pt>
                <c:pt idx="126">
                  <c:v>1.59690730404398</c:v>
                </c:pt>
                <c:pt idx="127">
                  <c:v>1.596297164025251</c:v>
                </c:pt>
                <c:pt idx="128">
                  <c:v>1.625009529914426</c:v>
                </c:pt>
                <c:pt idx="129">
                  <c:v>1.644811045480583</c:v>
                </c:pt>
                <c:pt idx="130">
                  <c:v>1.701776442757021</c:v>
                </c:pt>
                <c:pt idx="131">
                  <c:v>1.739722000921263</c:v>
                </c:pt>
                <c:pt idx="132">
                  <c:v>1.739494249600636</c:v>
                </c:pt>
                <c:pt idx="133">
                  <c:v>1.75578008812232</c:v>
                </c:pt>
                <c:pt idx="134">
                  <c:v>1.810190677157693</c:v>
                </c:pt>
                <c:pt idx="135">
                  <c:v>1.893009701863023</c:v>
                </c:pt>
                <c:pt idx="136">
                  <c:v>1.901917570015662</c:v>
                </c:pt>
                <c:pt idx="137">
                  <c:v>1.867953007837331</c:v>
                </c:pt>
                <c:pt idx="138">
                  <c:v>1.884016745054567</c:v>
                </c:pt>
                <c:pt idx="139">
                  <c:v>1.903839401376578</c:v>
                </c:pt>
                <c:pt idx="140">
                  <c:v>1.801353040504335</c:v>
                </c:pt>
                <c:pt idx="141">
                  <c:v>2.102952399882406</c:v>
                </c:pt>
                <c:pt idx="142">
                  <c:v>1.911513359934719</c:v>
                </c:pt>
                <c:pt idx="143">
                  <c:v>1.889467507857735</c:v>
                </c:pt>
                <c:pt idx="144">
                  <c:v>1.946837344499926</c:v>
                </c:pt>
                <c:pt idx="145">
                  <c:v>1.871963679017384</c:v>
                </c:pt>
                <c:pt idx="146">
                  <c:v>1.865080061406541</c:v>
                </c:pt>
                <c:pt idx="147">
                  <c:v>1.781747801322482</c:v>
                </c:pt>
                <c:pt idx="148">
                  <c:v>2.057822990154322</c:v>
                </c:pt>
                <c:pt idx="149">
                  <c:v>2.611261739330427</c:v>
                </c:pt>
                <c:pt idx="150">
                  <c:v>2.597661797898233</c:v>
                </c:pt>
                <c:pt idx="151">
                  <c:v>2.630937245138788</c:v>
                </c:pt>
                <c:pt idx="152">
                  <c:v>2.623999954168894</c:v>
                </c:pt>
                <c:pt idx="153">
                  <c:v>2.658890082159978</c:v>
                </c:pt>
                <c:pt idx="154">
                  <c:v>2.636579835991759</c:v>
                </c:pt>
                <c:pt idx="155">
                  <c:v>2.610836233264069</c:v>
                </c:pt>
                <c:pt idx="156">
                  <c:v>2.501941813439899</c:v>
                </c:pt>
                <c:pt idx="157">
                  <c:v>2.522064448280864</c:v>
                </c:pt>
                <c:pt idx="158">
                  <c:v>2.412483887728324</c:v>
                </c:pt>
                <c:pt idx="159">
                  <c:v>2.406939940463959</c:v>
                </c:pt>
                <c:pt idx="160">
                  <c:v>2.383367963966107</c:v>
                </c:pt>
                <c:pt idx="161">
                  <c:v>2.529678959774432</c:v>
                </c:pt>
                <c:pt idx="162">
                  <c:v>2.529368508639544</c:v>
                </c:pt>
                <c:pt idx="163">
                  <c:v>2.437614289616488</c:v>
                </c:pt>
                <c:pt idx="164">
                  <c:v>2.464698547137086</c:v>
                </c:pt>
                <c:pt idx="165">
                  <c:v>2.465435477083548</c:v>
                </c:pt>
                <c:pt idx="166">
                  <c:v>2.51814313986658</c:v>
                </c:pt>
                <c:pt idx="167">
                  <c:v>2.554255384006042</c:v>
                </c:pt>
                <c:pt idx="168">
                  <c:v>2.727401031244141</c:v>
                </c:pt>
                <c:pt idx="169">
                  <c:v>2.73538395297054</c:v>
                </c:pt>
                <c:pt idx="170">
                  <c:v>2.744556750467581</c:v>
                </c:pt>
                <c:pt idx="171">
                  <c:v>2.648317075098002</c:v>
                </c:pt>
                <c:pt idx="172">
                  <c:v>2.573051974446445</c:v>
                </c:pt>
                <c:pt idx="173">
                  <c:v>2.557864514287202</c:v>
                </c:pt>
                <c:pt idx="174">
                  <c:v>2.509483805418548</c:v>
                </c:pt>
                <c:pt idx="175">
                  <c:v>2.454665308277151</c:v>
                </c:pt>
                <c:pt idx="176">
                  <c:v>2.466699550291463</c:v>
                </c:pt>
                <c:pt idx="177">
                  <c:v>2.494255460622833</c:v>
                </c:pt>
                <c:pt idx="178">
                  <c:v>2.331441140703675</c:v>
                </c:pt>
                <c:pt idx="179">
                  <c:v>2.20120151734951</c:v>
                </c:pt>
                <c:pt idx="180">
                  <c:v>1.764110268212038</c:v>
                </c:pt>
                <c:pt idx="181">
                  <c:v>1.785338992843231</c:v>
                </c:pt>
                <c:pt idx="182">
                  <c:v>2.104462504010437</c:v>
                </c:pt>
                <c:pt idx="183">
                  <c:v>2.119528326834802</c:v>
                </c:pt>
                <c:pt idx="184">
                  <c:v>2.20237822664103</c:v>
                </c:pt>
                <c:pt idx="185">
                  <c:v>2.16867163315031</c:v>
                </c:pt>
                <c:pt idx="186">
                  <c:v>2.14944977287352</c:v>
                </c:pt>
                <c:pt idx="187">
                  <c:v>2.210162290752592</c:v>
                </c:pt>
                <c:pt idx="188">
                  <c:v>2.234265510521413</c:v>
                </c:pt>
                <c:pt idx="189">
                  <c:v>2.332969449821833</c:v>
                </c:pt>
                <c:pt idx="190">
                  <c:v>2.360572902288044</c:v>
                </c:pt>
                <c:pt idx="191">
                  <c:v>2.547767265807434</c:v>
                </c:pt>
                <c:pt idx="192">
                  <c:v>2.528671300444731</c:v>
                </c:pt>
                <c:pt idx="193">
                  <c:v>2.551777898479405</c:v>
                </c:pt>
                <c:pt idx="194">
                  <c:v>2.548219093590684</c:v>
                </c:pt>
                <c:pt idx="195">
                  <c:v>2.547860069415471</c:v>
                </c:pt>
                <c:pt idx="196">
                  <c:v>2.557840875382785</c:v>
                </c:pt>
                <c:pt idx="197">
                  <c:v>2.559939601791583</c:v>
                </c:pt>
                <c:pt idx="198">
                  <c:v>2.544040696416091</c:v>
                </c:pt>
                <c:pt idx="199">
                  <c:v>2.459624748377405</c:v>
                </c:pt>
                <c:pt idx="200">
                  <c:v>2.451144031277867</c:v>
                </c:pt>
                <c:pt idx="201">
                  <c:v>2.454329751283472</c:v>
                </c:pt>
                <c:pt idx="202">
                  <c:v>2.525644801341227</c:v>
                </c:pt>
                <c:pt idx="203">
                  <c:v>2.566031763403151</c:v>
                </c:pt>
                <c:pt idx="204">
                  <c:v>2.718708114452228</c:v>
                </c:pt>
                <c:pt idx="205">
                  <c:v>2.799952665637454</c:v>
                </c:pt>
                <c:pt idx="206">
                  <c:v>2.90055443881867</c:v>
                </c:pt>
                <c:pt idx="207">
                  <c:v>3.071021581269972</c:v>
                </c:pt>
                <c:pt idx="208">
                  <c:v>3.071737560256755</c:v>
                </c:pt>
                <c:pt idx="209">
                  <c:v>3.195443508089448</c:v>
                </c:pt>
                <c:pt idx="210">
                  <c:v>3.117100445441608</c:v>
                </c:pt>
                <c:pt idx="211">
                  <c:v>3.121015320104517</c:v>
                </c:pt>
                <c:pt idx="212">
                  <c:v>3.141887498586421</c:v>
                </c:pt>
                <c:pt idx="213">
                  <c:v>3.086953177698954</c:v>
                </c:pt>
                <c:pt idx="214">
                  <c:v>3.064572271480668</c:v>
                </c:pt>
                <c:pt idx="215">
                  <c:v>3.033753043038965</c:v>
                </c:pt>
                <c:pt idx="216">
                  <c:v>3.030187923809466</c:v>
                </c:pt>
                <c:pt idx="217">
                  <c:v>3.00591756185665</c:v>
                </c:pt>
                <c:pt idx="218">
                  <c:v>3.03763255291736</c:v>
                </c:pt>
                <c:pt idx="219">
                  <c:v>3.019258336222906</c:v>
                </c:pt>
                <c:pt idx="220">
                  <c:v>2.975887133971712</c:v>
                </c:pt>
                <c:pt idx="221">
                  <c:v>2.96770374694214</c:v>
                </c:pt>
                <c:pt idx="222">
                  <c:v>2.814248946583099</c:v>
                </c:pt>
                <c:pt idx="223">
                  <c:v>2.781932648401631</c:v>
                </c:pt>
                <c:pt idx="224">
                  <c:v>2.817594898556824</c:v>
                </c:pt>
                <c:pt idx="225">
                  <c:v>2.93077306970203</c:v>
                </c:pt>
                <c:pt idx="226">
                  <c:v>2.94160224508641</c:v>
                </c:pt>
                <c:pt idx="227">
                  <c:v>2.862187786266113</c:v>
                </c:pt>
                <c:pt idx="228">
                  <c:v>2.844088175497733</c:v>
                </c:pt>
                <c:pt idx="229">
                  <c:v>2.811597163811998</c:v>
                </c:pt>
                <c:pt idx="230">
                  <c:v>2.947223648279688</c:v>
                </c:pt>
                <c:pt idx="231">
                  <c:v>2.955861802080186</c:v>
                </c:pt>
                <c:pt idx="232">
                  <c:v>2.958121827087847</c:v>
                </c:pt>
                <c:pt idx="233">
                  <c:v>2.943264561968062</c:v>
                </c:pt>
                <c:pt idx="234">
                  <c:v>2.973619898266564</c:v>
                </c:pt>
                <c:pt idx="235">
                  <c:v>2.650099147905916</c:v>
                </c:pt>
                <c:pt idx="236">
                  <c:v>2.645083214056759</c:v>
                </c:pt>
                <c:pt idx="237">
                  <c:v>2.592831883732599</c:v>
                </c:pt>
                <c:pt idx="238">
                  <c:v>2.533934391780346</c:v>
                </c:pt>
                <c:pt idx="239">
                  <c:v>2.364173454258521</c:v>
                </c:pt>
                <c:pt idx="240">
                  <c:v>2.369686635537097</c:v>
                </c:pt>
                <c:pt idx="241">
                  <c:v>2.332554627047302</c:v>
                </c:pt>
                <c:pt idx="242">
                  <c:v>2.245189349687865</c:v>
                </c:pt>
                <c:pt idx="243">
                  <c:v>2.258343316312145</c:v>
                </c:pt>
                <c:pt idx="244">
                  <c:v>2.223342478265785</c:v>
                </c:pt>
                <c:pt idx="245">
                  <c:v>2.273585401155239</c:v>
                </c:pt>
                <c:pt idx="246">
                  <c:v>2.289435342857985</c:v>
                </c:pt>
                <c:pt idx="247">
                  <c:v>2.295384178884596</c:v>
                </c:pt>
                <c:pt idx="248">
                  <c:v>2.28123695633626</c:v>
                </c:pt>
                <c:pt idx="249">
                  <c:v>2.178213495701084</c:v>
                </c:pt>
                <c:pt idx="250">
                  <c:v>2.162740583280002</c:v>
                </c:pt>
                <c:pt idx="251">
                  <c:v>2.041543828629849</c:v>
                </c:pt>
                <c:pt idx="252">
                  <c:v>2.062237741663225</c:v>
                </c:pt>
                <c:pt idx="253">
                  <c:v>1.988923312435553</c:v>
                </c:pt>
                <c:pt idx="254">
                  <c:v>1.934645143544057</c:v>
                </c:pt>
                <c:pt idx="255">
                  <c:v>1.740235183932027</c:v>
                </c:pt>
                <c:pt idx="256">
                  <c:v>1.603985992857268</c:v>
                </c:pt>
                <c:pt idx="257">
                  <c:v>1.561553825990683</c:v>
                </c:pt>
                <c:pt idx="258">
                  <c:v>1.590097572291715</c:v>
                </c:pt>
                <c:pt idx="259">
                  <c:v>1.539220357221544</c:v>
                </c:pt>
                <c:pt idx="260">
                  <c:v>1.542113417209476</c:v>
                </c:pt>
                <c:pt idx="261">
                  <c:v>1.41601862611801</c:v>
                </c:pt>
                <c:pt idx="262">
                  <c:v>1.400767329477031</c:v>
                </c:pt>
                <c:pt idx="263">
                  <c:v>1.38414045005294</c:v>
                </c:pt>
                <c:pt idx="264">
                  <c:v>1.366496368679634</c:v>
                </c:pt>
                <c:pt idx="265">
                  <c:v>1.364159506129003</c:v>
                </c:pt>
                <c:pt idx="266">
                  <c:v>1.259671725524549</c:v>
                </c:pt>
                <c:pt idx="267">
                  <c:v>1.192075006870898</c:v>
                </c:pt>
                <c:pt idx="268">
                  <c:v>1.27576660060887</c:v>
                </c:pt>
                <c:pt idx="269">
                  <c:v>1.294261877590593</c:v>
                </c:pt>
                <c:pt idx="270">
                  <c:v>1.57325976712473</c:v>
                </c:pt>
                <c:pt idx="271">
                  <c:v>1.56255554718054</c:v>
                </c:pt>
                <c:pt idx="272">
                  <c:v>1.572599776913827</c:v>
                </c:pt>
                <c:pt idx="273">
                  <c:v>1.499017754031835</c:v>
                </c:pt>
                <c:pt idx="274">
                  <c:v>1.48385820385599</c:v>
                </c:pt>
                <c:pt idx="275">
                  <c:v>1.491463060102367</c:v>
                </c:pt>
                <c:pt idx="276">
                  <c:v>1.49216622326154</c:v>
                </c:pt>
                <c:pt idx="277">
                  <c:v>1.483067282703275</c:v>
                </c:pt>
                <c:pt idx="278">
                  <c:v>1.488826815921047</c:v>
                </c:pt>
                <c:pt idx="279">
                  <c:v>1.48781270634322</c:v>
                </c:pt>
                <c:pt idx="280">
                  <c:v>1.505342561970556</c:v>
                </c:pt>
                <c:pt idx="281">
                  <c:v>1.515555280512373</c:v>
                </c:pt>
                <c:pt idx="282">
                  <c:v>1.498258276606219</c:v>
                </c:pt>
                <c:pt idx="283">
                  <c:v>1.467402909244601</c:v>
                </c:pt>
                <c:pt idx="284">
                  <c:v>1.466907411808772</c:v>
                </c:pt>
                <c:pt idx="285">
                  <c:v>1.283814072085701</c:v>
                </c:pt>
                <c:pt idx="286">
                  <c:v>1.329583065767665</c:v>
                </c:pt>
                <c:pt idx="287">
                  <c:v>1.378990920524355</c:v>
                </c:pt>
                <c:pt idx="288">
                  <c:v>1.419633057165914</c:v>
                </c:pt>
                <c:pt idx="289">
                  <c:v>1.490137223482372</c:v>
                </c:pt>
                <c:pt idx="290">
                  <c:v>1.513707672801589</c:v>
                </c:pt>
                <c:pt idx="291">
                  <c:v>1.507233961161318</c:v>
                </c:pt>
                <c:pt idx="292">
                  <c:v>1.513522428884817</c:v>
                </c:pt>
                <c:pt idx="293">
                  <c:v>1.534920686840875</c:v>
                </c:pt>
                <c:pt idx="294">
                  <c:v>1.54271049439614</c:v>
                </c:pt>
                <c:pt idx="295">
                  <c:v>1.7456927464864</c:v>
                </c:pt>
                <c:pt idx="296">
                  <c:v>1.751788219102374</c:v>
                </c:pt>
                <c:pt idx="297">
                  <c:v>1.741200749964665</c:v>
                </c:pt>
                <c:pt idx="298">
                  <c:v>1.689675932086552</c:v>
                </c:pt>
                <c:pt idx="299">
                  <c:v>1.513518602148261</c:v>
                </c:pt>
                <c:pt idx="300">
                  <c:v>1.525211390969813</c:v>
                </c:pt>
                <c:pt idx="301">
                  <c:v>1.549753119796757</c:v>
                </c:pt>
                <c:pt idx="302">
                  <c:v>1.603911197722086</c:v>
                </c:pt>
                <c:pt idx="303">
                  <c:v>1.533379155019526</c:v>
                </c:pt>
                <c:pt idx="304">
                  <c:v>1.63240509724913</c:v>
                </c:pt>
                <c:pt idx="305">
                  <c:v>1.658592919949655</c:v>
                </c:pt>
                <c:pt idx="306">
                  <c:v>1.68560780093011</c:v>
                </c:pt>
                <c:pt idx="307">
                  <c:v>1.658968513389666</c:v>
                </c:pt>
                <c:pt idx="308">
                  <c:v>1.638153591323146</c:v>
                </c:pt>
                <c:pt idx="309">
                  <c:v>1.625371056431905</c:v>
                </c:pt>
                <c:pt idx="310">
                  <c:v>1.59047498610313</c:v>
                </c:pt>
                <c:pt idx="311">
                  <c:v>1.599221643293056</c:v>
                </c:pt>
                <c:pt idx="312">
                  <c:v>1.62893597094786</c:v>
                </c:pt>
                <c:pt idx="313">
                  <c:v>1.623888027182633</c:v>
                </c:pt>
                <c:pt idx="314">
                  <c:v>1.662274175010095</c:v>
                </c:pt>
                <c:pt idx="315">
                  <c:v>1.640830138919022</c:v>
                </c:pt>
                <c:pt idx="316">
                  <c:v>1.708108910153906</c:v>
                </c:pt>
                <c:pt idx="317">
                  <c:v>1.677634686888421</c:v>
                </c:pt>
                <c:pt idx="318">
                  <c:v>1.663141591917584</c:v>
                </c:pt>
                <c:pt idx="319">
                  <c:v>1.733223711952156</c:v>
                </c:pt>
                <c:pt idx="320">
                  <c:v>1.674876886792336</c:v>
                </c:pt>
                <c:pt idx="321">
                  <c:v>1.673181300054618</c:v>
                </c:pt>
                <c:pt idx="322">
                  <c:v>1.648166362139963</c:v>
                </c:pt>
                <c:pt idx="323">
                  <c:v>1.656682607134507</c:v>
                </c:pt>
                <c:pt idx="324">
                  <c:v>1.718392028640712</c:v>
                </c:pt>
                <c:pt idx="325">
                  <c:v>1.767325089252862</c:v>
                </c:pt>
                <c:pt idx="326">
                  <c:v>1.758154237548811</c:v>
                </c:pt>
                <c:pt idx="327">
                  <c:v>1.82637167405996</c:v>
                </c:pt>
                <c:pt idx="328">
                  <c:v>1.856211721546165</c:v>
                </c:pt>
                <c:pt idx="329">
                  <c:v>1.856397672645905</c:v>
                </c:pt>
                <c:pt idx="330">
                  <c:v>1.807674171439682</c:v>
                </c:pt>
                <c:pt idx="331">
                  <c:v>1.808366594261703</c:v>
                </c:pt>
                <c:pt idx="332">
                  <c:v>1.806395626311716</c:v>
                </c:pt>
                <c:pt idx="333">
                  <c:v>1.802440721165202</c:v>
                </c:pt>
                <c:pt idx="334">
                  <c:v>1.889660028837754</c:v>
                </c:pt>
                <c:pt idx="335">
                  <c:v>1.91828726648348</c:v>
                </c:pt>
                <c:pt idx="336">
                  <c:v>1.915160633954464</c:v>
                </c:pt>
                <c:pt idx="337">
                  <c:v>1.842920791936038</c:v>
                </c:pt>
                <c:pt idx="338">
                  <c:v>1.860903617661624</c:v>
                </c:pt>
                <c:pt idx="339">
                  <c:v>1.929206195715988</c:v>
                </c:pt>
                <c:pt idx="340">
                  <c:v>1.954453213226759</c:v>
                </c:pt>
                <c:pt idx="341">
                  <c:v>1.935693090246283</c:v>
                </c:pt>
                <c:pt idx="342">
                  <c:v>1.95851316676204</c:v>
                </c:pt>
                <c:pt idx="343">
                  <c:v>1.917078775841447</c:v>
                </c:pt>
                <c:pt idx="344">
                  <c:v>1.872941806102501</c:v>
                </c:pt>
                <c:pt idx="345">
                  <c:v>1.829735588076049</c:v>
                </c:pt>
                <c:pt idx="346">
                  <c:v>1.866573858972855</c:v>
                </c:pt>
                <c:pt idx="347">
                  <c:v>1.881262332925828</c:v>
                </c:pt>
                <c:pt idx="348">
                  <c:v>1.878660515084081</c:v>
                </c:pt>
                <c:pt idx="349">
                  <c:v>1.826159028238002</c:v>
                </c:pt>
                <c:pt idx="350">
                  <c:v>1.822593652250952</c:v>
                </c:pt>
                <c:pt idx="351">
                  <c:v>1.825209515329759</c:v>
                </c:pt>
                <c:pt idx="352">
                  <c:v>1.739857323649237</c:v>
                </c:pt>
                <c:pt idx="353">
                  <c:v>1.75226855251745</c:v>
                </c:pt>
                <c:pt idx="354">
                  <c:v>1.754488498727163</c:v>
                </c:pt>
                <c:pt idx="355">
                  <c:v>1.746267581657979</c:v>
                </c:pt>
                <c:pt idx="356">
                  <c:v>1.682107288531887</c:v>
                </c:pt>
                <c:pt idx="357">
                  <c:v>1.665762392743382</c:v>
                </c:pt>
                <c:pt idx="358">
                  <c:v>1.59291060709013</c:v>
                </c:pt>
                <c:pt idx="359">
                  <c:v>1.568738702504809</c:v>
                </c:pt>
                <c:pt idx="360">
                  <c:v>1.541800026092073</c:v>
                </c:pt>
                <c:pt idx="361">
                  <c:v>1.56073022250819</c:v>
                </c:pt>
                <c:pt idx="362">
                  <c:v>1.555999798124674</c:v>
                </c:pt>
                <c:pt idx="363">
                  <c:v>1.55963287056051</c:v>
                </c:pt>
                <c:pt idx="364">
                  <c:v>1.55090879829707</c:v>
                </c:pt>
                <c:pt idx="365">
                  <c:v>1.469503174482001</c:v>
                </c:pt>
                <c:pt idx="366">
                  <c:v>1.493507143133787</c:v>
                </c:pt>
                <c:pt idx="367">
                  <c:v>1.424584106720237</c:v>
                </c:pt>
                <c:pt idx="368">
                  <c:v>1.448647173881331</c:v>
                </c:pt>
                <c:pt idx="369">
                  <c:v>1.46230759918344</c:v>
                </c:pt>
                <c:pt idx="370">
                  <c:v>1.438158299110747</c:v>
                </c:pt>
                <c:pt idx="371">
                  <c:v>1.415324208634334</c:v>
                </c:pt>
                <c:pt idx="372">
                  <c:v>1.403601676258806</c:v>
                </c:pt>
                <c:pt idx="373">
                  <c:v>1.369403870702973</c:v>
                </c:pt>
                <c:pt idx="374">
                  <c:v>1.376372446056264</c:v>
                </c:pt>
                <c:pt idx="375">
                  <c:v>1.392699515776367</c:v>
                </c:pt>
                <c:pt idx="376">
                  <c:v>1.347189887932678</c:v>
                </c:pt>
                <c:pt idx="377">
                  <c:v>1.189392270867306</c:v>
                </c:pt>
                <c:pt idx="378">
                  <c:v>1.156982189965135</c:v>
                </c:pt>
                <c:pt idx="379">
                  <c:v>1.202128957230638</c:v>
                </c:pt>
                <c:pt idx="380">
                  <c:v>1.220739131451445</c:v>
                </c:pt>
                <c:pt idx="381">
                  <c:v>1.134833434606946</c:v>
                </c:pt>
                <c:pt idx="382">
                  <c:v>1.138474602102062</c:v>
                </c:pt>
                <c:pt idx="383">
                  <c:v>1.168999048312692</c:v>
                </c:pt>
                <c:pt idx="384">
                  <c:v>1.178516454760025</c:v>
                </c:pt>
                <c:pt idx="385">
                  <c:v>1.177924067089227</c:v>
                </c:pt>
                <c:pt idx="386">
                  <c:v>1.130903125782196</c:v>
                </c:pt>
                <c:pt idx="387">
                  <c:v>1.164954093156175</c:v>
                </c:pt>
                <c:pt idx="388">
                  <c:v>1.159638942466206</c:v>
                </c:pt>
                <c:pt idx="389">
                  <c:v>1.250117902321596</c:v>
                </c:pt>
                <c:pt idx="390">
                  <c:v>1.27382351011234</c:v>
                </c:pt>
                <c:pt idx="391">
                  <c:v>1.265012789454675</c:v>
                </c:pt>
                <c:pt idx="392">
                  <c:v>1.294001177353522</c:v>
                </c:pt>
                <c:pt idx="393">
                  <c:v>1.277420063155851</c:v>
                </c:pt>
                <c:pt idx="394">
                  <c:v>1.256158439288651</c:v>
                </c:pt>
                <c:pt idx="395">
                  <c:v>1.355171064699717</c:v>
                </c:pt>
                <c:pt idx="396">
                  <c:v>1.443585445561181</c:v>
                </c:pt>
                <c:pt idx="397">
                  <c:v>1.410624601516243</c:v>
                </c:pt>
                <c:pt idx="398">
                  <c:v>1.654418924538022</c:v>
                </c:pt>
                <c:pt idx="399">
                  <c:v>1.424851782467432</c:v>
                </c:pt>
                <c:pt idx="400">
                  <c:v>1.285371056583052</c:v>
                </c:pt>
                <c:pt idx="401">
                  <c:v>1.688174766465679</c:v>
                </c:pt>
                <c:pt idx="402">
                  <c:v>1.630172347010765</c:v>
                </c:pt>
                <c:pt idx="403">
                  <c:v>1.695921165190406</c:v>
                </c:pt>
                <c:pt idx="404">
                  <c:v>1.72262517344682</c:v>
                </c:pt>
                <c:pt idx="405">
                  <c:v>1.773742807903457</c:v>
                </c:pt>
                <c:pt idx="406">
                  <c:v>1.676166849718117</c:v>
                </c:pt>
                <c:pt idx="407">
                  <c:v>1.640163421270834</c:v>
                </c:pt>
                <c:pt idx="408">
                  <c:v>1.582499123800638</c:v>
                </c:pt>
                <c:pt idx="409">
                  <c:v>1.586727635127506</c:v>
                </c:pt>
                <c:pt idx="410">
                  <c:v>1.552113732097338</c:v>
                </c:pt>
                <c:pt idx="411">
                  <c:v>1.524663240430073</c:v>
                </c:pt>
                <c:pt idx="412">
                  <c:v>1.49544542219795</c:v>
                </c:pt>
                <c:pt idx="413">
                  <c:v>1.504180325009601</c:v>
                </c:pt>
                <c:pt idx="414">
                  <c:v>1.510267614477783</c:v>
                </c:pt>
                <c:pt idx="415">
                  <c:v>1.508123217990794</c:v>
                </c:pt>
                <c:pt idx="416">
                  <c:v>1.47905559098506</c:v>
                </c:pt>
                <c:pt idx="417">
                  <c:v>1.478334916052123</c:v>
                </c:pt>
                <c:pt idx="418">
                  <c:v>1.482041325355677</c:v>
                </c:pt>
                <c:pt idx="419">
                  <c:v>1.515784237369473</c:v>
                </c:pt>
                <c:pt idx="420">
                  <c:v>1.494200798397526</c:v>
                </c:pt>
                <c:pt idx="421">
                  <c:v>1.470562673306419</c:v>
                </c:pt>
                <c:pt idx="422">
                  <c:v>1.466895274189755</c:v>
                </c:pt>
                <c:pt idx="423">
                  <c:v>1.459641488019542</c:v>
                </c:pt>
                <c:pt idx="424">
                  <c:v>1.493696862629436</c:v>
                </c:pt>
                <c:pt idx="425">
                  <c:v>1.497479142657061</c:v>
                </c:pt>
                <c:pt idx="426">
                  <c:v>1.498132374788408</c:v>
                </c:pt>
                <c:pt idx="427">
                  <c:v>1.437290604554587</c:v>
                </c:pt>
                <c:pt idx="428">
                  <c:v>1.425922938773246</c:v>
                </c:pt>
                <c:pt idx="429">
                  <c:v>1.410606540740039</c:v>
                </c:pt>
                <c:pt idx="430">
                  <c:v>1.506992788484339</c:v>
                </c:pt>
                <c:pt idx="431">
                  <c:v>1.554865125785827</c:v>
                </c:pt>
                <c:pt idx="432">
                  <c:v>1.363433213965281</c:v>
                </c:pt>
                <c:pt idx="433">
                  <c:v>1.334424607221826</c:v>
                </c:pt>
                <c:pt idx="434">
                  <c:v>1.345574854742063</c:v>
                </c:pt>
                <c:pt idx="435">
                  <c:v>1.315566857778289</c:v>
                </c:pt>
                <c:pt idx="436">
                  <c:v>1.300094294334197</c:v>
                </c:pt>
                <c:pt idx="437">
                  <c:v>1.393634077647932</c:v>
                </c:pt>
                <c:pt idx="438">
                  <c:v>1.380701215094943</c:v>
                </c:pt>
                <c:pt idx="439">
                  <c:v>1.399055546858535</c:v>
                </c:pt>
                <c:pt idx="440">
                  <c:v>1.381777407887916</c:v>
                </c:pt>
                <c:pt idx="441">
                  <c:v>1.377727662037313</c:v>
                </c:pt>
                <c:pt idx="442">
                  <c:v>1.275338862863386</c:v>
                </c:pt>
                <c:pt idx="443">
                  <c:v>1.303714348621557</c:v>
                </c:pt>
                <c:pt idx="444">
                  <c:v>1.153072488796431</c:v>
                </c:pt>
                <c:pt idx="445">
                  <c:v>1.14459211011244</c:v>
                </c:pt>
                <c:pt idx="446">
                  <c:v>1.207272449862165</c:v>
                </c:pt>
                <c:pt idx="447">
                  <c:v>1.235913567367961</c:v>
                </c:pt>
                <c:pt idx="448">
                  <c:v>1.258861718993805</c:v>
                </c:pt>
                <c:pt idx="449">
                  <c:v>1.124153317248772</c:v>
                </c:pt>
                <c:pt idx="450">
                  <c:v>1.145944496246623</c:v>
                </c:pt>
                <c:pt idx="451">
                  <c:v>1.09884184735724</c:v>
                </c:pt>
                <c:pt idx="452">
                  <c:v>1.092278944048913</c:v>
                </c:pt>
                <c:pt idx="453">
                  <c:v>1.216702904247506</c:v>
                </c:pt>
                <c:pt idx="454">
                  <c:v>1.028997188795802</c:v>
                </c:pt>
                <c:pt idx="455">
                  <c:v>0.873763693358557</c:v>
                </c:pt>
                <c:pt idx="456">
                  <c:v>0.838156767930942</c:v>
                </c:pt>
                <c:pt idx="457">
                  <c:v>0.917226150743426</c:v>
                </c:pt>
                <c:pt idx="458">
                  <c:v>1.439439720002551</c:v>
                </c:pt>
                <c:pt idx="459">
                  <c:v>1.43586360740322</c:v>
                </c:pt>
                <c:pt idx="460">
                  <c:v>1.857067642095968</c:v>
                </c:pt>
                <c:pt idx="461">
                  <c:v>1.825374535639879</c:v>
                </c:pt>
                <c:pt idx="462">
                  <c:v>1.856202914243862</c:v>
                </c:pt>
                <c:pt idx="463">
                  <c:v>1.874462470406937</c:v>
                </c:pt>
                <c:pt idx="464">
                  <c:v>1.866708349342954</c:v>
                </c:pt>
                <c:pt idx="465">
                  <c:v>1.81211861515253</c:v>
                </c:pt>
                <c:pt idx="466">
                  <c:v>1.892557426285104</c:v>
                </c:pt>
                <c:pt idx="467">
                  <c:v>1.6717700704031</c:v>
                </c:pt>
                <c:pt idx="468">
                  <c:v>1.722358107817403</c:v>
                </c:pt>
                <c:pt idx="469">
                  <c:v>1.692823697756606</c:v>
                </c:pt>
                <c:pt idx="470">
                  <c:v>1.695609418672779</c:v>
                </c:pt>
                <c:pt idx="471">
                  <c:v>1.700936875697718</c:v>
                </c:pt>
                <c:pt idx="472">
                  <c:v>1.544993032783861</c:v>
                </c:pt>
                <c:pt idx="473">
                  <c:v>1.508687023561895</c:v>
                </c:pt>
                <c:pt idx="474">
                  <c:v>1.419641057068757</c:v>
                </c:pt>
                <c:pt idx="475">
                  <c:v>1.359877613762048</c:v>
                </c:pt>
                <c:pt idx="476">
                  <c:v>1.12815089930826</c:v>
                </c:pt>
                <c:pt idx="477">
                  <c:v>1.129651189036814</c:v>
                </c:pt>
                <c:pt idx="478">
                  <c:v>1.1136891821057</c:v>
                </c:pt>
                <c:pt idx="479">
                  <c:v>1.123119487541948</c:v>
                </c:pt>
                <c:pt idx="480">
                  <c:v>1.122696918241254</c:v>
                </c:pt>
                <c:pt idx="481">
                  <c:v>1.116776055323077</c:v>
                </c:pt>
                <c:pt idx="482">
                  <c:v>1.1239634489059</c:v>
                </c:pt>
                <c:pt idx="483">
                  <c:v>1.109227618539486</c:v>
                </c:pt>
                <c:pt idx="484">
                  <c:v>1.073999337848415</c:v>
                </c:pt>
                <c:pt idx="485">
                  <c:v>1.161779530964443</c:v>
                </c:pt>
                <c:pt idx="486">
                  <c:v>1.186985587084947</c:v>
                </c:pt>
                <c:pt idx="487">
                  <c:v>1.189449784933825</c:v>
                </c:pt>
                <c:pt idx="488">
                  <c:v>1.191338236347689</c:v>
                </c:pt>
                <c:pt idx="489">
                  <c:v>1.160183322973471</c:v>
                </c:pt>
                <c:pt idx="490">
                  <c:v>1.163314380530705</c:v>
                </c:pt>
                <c:pt idx="491">
                  <c:v>1.13392080820606</c:v>
                </c:pt>
                <c:pt idx="492">
                  <c:v>1.131297877304291</c:v>
                </c:pt>
                <c:pt idx="493">
                  <c:v>1.118786132570833</c:v>
                </c:pt>
                <c:pt idx="494">
                  <c:v>1.11120698189819</c:v>
                </c:pt>
                <c:pt idx="495">
                  <c:v>1.125542852389691</c:v>
                </c:pt>
                <c:pt idx="496">
                  <c:v>1.151027815720911</c:v>
                </c:pt>
                <c:pt idx="497">
                  <c:v>1.15246915011255</c:v>
                </c:pt>
                <c:pt idx="498">
                  <c:v>1.132744944396364</c:v>
                </c:pt>
                <c:pt idx="499">
                  <c:v>1.113871453557929</c:v>
                </c:pt>
                <c:pt idx="500">
                  <c:v>1.11414686034857</c:v>
                </c:pt>
                <c:pt idx="501">
                  <c:v>1.097992699162695</c:v>
                </c:pt>
                <c:pt idx="502">
                  <c:v>1.088435257064342</c:v>
                </c:pt>
                <c:pt idx="503">
                  <c:v>1.094703737983286</c:v>
                </c:pt>
                <c:pt idx="504">
                  <c:v>1.104621735591769</c:v>
                </c:pt>
                <c:pt idx="505">
                  <c:v>1.091161534791918</c:v>
                </c:pt>
                <c:pt idx="506">
                  <c:v>1.107508787341097</c:v>
                </c:pt>
                <c:pt idx="507">
                  <c:v>1.211138190925353</c:v>
                </c:pt>
                <c:pt idx="508">
                  <c:v>1.212397760474126</c:v>
                </c:pt>
                <c:pt idx="509">
                  <c:v>1.26077801581644</c:v>
                </c:pt>
                <c:pt idx="510">
                  <c:v>1.251730244085878</c:v>
                </c:pt>
                <c:pt idx="511">
                  <c:v>1.251389979111871</c:v>
                </c:pt>
                <c:pt idx="512">
                  <c:v>1.25361945670061</c:v>
                </c:pt>
                <c:pt idx="513">
                  <c:v>1.249477896425953</c:v>
                </c:pt>
                <c:pt idx="514">
                  <c:v>1.254048415966965</c:v>
                </c:pt>
                <c:pt idx="515">
                  <c:v>1.311776525868734</c:v>
                </c:pt>
                <c:pt idx="516">
                  <c:v>1.267380829518518</c:v>
                </c:pt>
                <c:pt idx="517">
                  <c:v>1.225083900830963</c:v>
                </c:pt>
                <c:pt idx="518">
                  <c:v>1.232575758178437</c:v>
                </c:pt>
                <c:pt idx="519">
                  <c:v>1.235188699403514</c:v>
                </c:pt>
                <c:pt idx="520">
                  <c:v>1.261715697001424</c:v>
                </c:pt>
                <c:pt idx="521">
                  <c:v>1.252931039692727</c:v>
                </c:pt>
                <c:pt idx="522">
                  <c:v>1.240944118428847</c:v>
                </c:pt>
                <c:pt idx="523">
                  <c:v>1.269337298851651</c:v>
                </c:pt>
                <c:pt idx="524">
                  <c:v>1.273982868894746</c:v>
                </c:pt>
                <c:pt idx="525">
                  <c:v>1.307308027982835</c:v>
                </c:pt>
                <c:pt idx="526">
                  <c:v>1.323519530221535</c:v>
                </c:pt>
                <c:pt idx="527">
                  <c:v>1.278370826694275</c:v>
                </c:pt>
                <c:pt idx="528">
                  <c:v>1.268092102684793</c:v>
                </c:pt>
                <c:pt idx="529">
                  <c:v>1.302210928808439</c:v>
                </c:pt>
                <c:pt idx="530">
                  <c:v>1.306783074469183</c:v>
                </c:pt>
                <c:pt idx="531">
                  <c:v>1.300396765742395</c:v>
                </c:pt>
                <c:pt idx="532">
                  <c:v>1.340833706512889</c:v>
                </c:pt>
                <c:pt idx="533">
                  <c:v>1.34106451601129</c:v>
                </c:pt>
                <c:pt idx="534">
                  <c:v>1.34639650831508</c:v>
                </c:pt>
                <c:pt idx="535">
                  <c:v>1.351328066766882</c:v>
                </c:pt>
                <c:pt idx="536">
                  <c:v>1.34344626180664</c:v>
                </c:pt>
                <c:pt idx="537">
                  <c:v>1.365258259162617</c:v>
                </c:pt>
                <c:pt idx="538">
                  <c:v>1.391888969719226</c:v>
                </c:pt>
                <c:pt idx="539">
                  <c:v>1.381234374323061</c:v>
                </c:pt>
                <c:pt idx="540">
                  <c:v>1.381820035801242</c:v>
                </c:pt>
                <c:pt idx="541">
                  <c:v>1.343380249767403</c:v>
                </c:pt>
                <c:pt idx="542">
                  <c:v>1.367874425845893</c:v>
                </c:pt>
                <c:pt idx="543">
                  <c:v>1.377180384713628</c:v>
                </c:pt>
                <c:pt idx="544">
                  <c:v>1.367881695462531</c:v>
                </c:pt>
                <c:pt idx="545">
                  <c:v>1.323948574175338</c:v>
                </c:pt>
                <c:pt idx="546">
                  <c:v>1.317360072228401</c:v>
                </c:pt>
                <c:pt idx="547">
                  <c:v>1.244308294894512</c:v>
                </c:pt>
                <c:pt idx="548">
                  <c:v>1.259797890323151</c:v>
                </c:pt>
                <c:pt idx="549">
                  <c:v>1.243719087685284</c:v>
                </c:pt>
                <c:pt idx="550">
                  <c:v>1.235459558053595</c:v>
                </c:pt>
                <c:pt idx="551">
                  <c:v>1.174886050833208</c:v>
                </c:pt>
                <c:pt idx="552">
                  <c:v>1.182882438085203</c:v>
                </c:pt>
                <c:pt idx="553">
                  <c:v>1.216495733320907</c:v>
                </c:pt>
                <c:pt idx="554">
                  <c:v>1.231886270729947</c:v>
                </c:pt>
                <c:pt idx="555">
                  <c:v>1.243662120028636</c:v>
                </c:pt>
                <c:pt idx="556">
                  <c:v>1.248164668115321</c:v>
                </c:pt>
                <c:pt idx="557">
                  <c:v>1.212287851356628</c:v>
                </c:pt>
                <c:pt idx="558">
                  <c:v>1.261287013942376</c:v>
                </c:pt>
                <c:pt idx="559">
                  <c:v>1.276359506250187</c:v>
                </c:pt>
                <c:pt idx="560">
                  <c:v>1.303490932256436</c:v>
                </c:pt>
                <c:pt idx="561">
                  <c:v>1.328052767639032</c:v>
                </c:pt>
                <c:pt idx="562">
                  <c:v>1.311835427773836</c:v>
                </c:pt>
                <c:pt idx="563">
                  <c:v>1.363447853299345</c:v>
                </c:pt>
                <c:pt idx="564">
                  <c:v>1.366391761906834</c:v>
                </c:pt>
                <c:pt idx="565">
                  <c:v>1.350594388296274</c:v>
                </c:pt>
                <c:pt idx="566">
                  <c:v>1.34211404516488</c:v>
                </c:pt>
                <c:pt idx="567">
                  <c:v>1.341997041363789</c:v>
                </c:pt>
                <c:pt idx="568">
                  <c:v>1.372078645612444</c:v>
                </c:pt>
                <c:pt idx="569">
                  <c:v>1.364915840509246</c:v>
                </c:pt>
                <c:pt idx="570">
                  <c:v>1.405573437409667</c:v>
                </c:pt>
                <c:pt idx="571">
                  <c:v>1.412717878737115</c:v>
                </c:pt>
                <c:pt idx="572">
                  <c:v>1.381731043875219</c:v>
                </c:pt>
                <c:pt idx="573">
                  <c:v>1.417320061933369</c:v>
                </c:pt>
                <c:pt idx="574">
                  <c:v>1.408443721468757</c:v>
                </c:pt>
                <c:pt idx="575">
                  <c:v>1.422629145538335</c:v>
                </c:pt>
                <c:pt idx="576">
                  <c:v>1.492015251502841</c:v>
                </c:pt>
                <c:pt idx="577">
                  <c:v>1.504121210174361</c:v>
                </c:pt>
                <c:pt idx="578">
                  <c:v>1.482130599385169</c:v>
                </c:pt>
                <c:pt idx="579">
                  <c:v>1.429248451202473</c:v>
                </c:pt>
                <c:pt idx="580">
                  <c:v>1.421411170216449</c:v>
                </c:pt>
                <c:pt idx="581">
                  <c:v>1.454401884578242</c:v>
                </c:pt>
                <c:pt idx="582">
                  <c:v>1.443024203902139</c:v>
                </c:pt>
                <c:pt idx="583">
                  <c:v>1.418404252896282</c:v>
                </c:pt>
                <c:pt idx="584">
                  <c:v>1.401649310861816</c:v>
                </c:pt>
                <c:pt idx="585">
                  <c:v>1.385696723486929</c:v>
                </c:pt>
                <c:pt idx="586">
                  <c:v>1.463067843708783</c:v>
                </c:pt>
                <c:pt idx="587">
                  <c:v>1.525096872873439</c:v>
                </c:pt>
                <c:pt idx="588">
                  <c:v>1.571082458294352</c:v>
                </c:pt>
                <c:pt idx="589">
                  <c:v>1.38421544867313</c:v>
                </c:pt>
                <c:pt idx="590">
                  <c:v>1.362714565770277</c:v>
                </c:pt>
                <c:pt idx="591">
                  <c:v>1.331828436337531</c:v>
                </c:pt>
                <c:pt idx="592">
                  <c:v>1.302599933915656</c:v>
                </c:pt>
                <c:pt idx="593">
                  <c:v>1.31664799568988</c:v>
                </c:pt>
                <c:pt idx="594">
                  <c:v>1.190284646931012</c:v>
                </c:pt>
                <c:pt idx="595">
                  <c:v>1.144470283452613</c:v>
                </c:pt>
                <c:pt idx="596">
                  <c:v>1.13721176943833</c:v>
                </c:pt>
                <c:pt idx="597">
                  <c:v>1.133638644632117</c:v>
                </c:pt>
                <c:pt idx="598">
                  <c:v>1.125973545830298</c:v>
                </c:pt>
                <c:pt idx="599">
                  <c:v>0.949681761386651</c:v>
                </c:pt>
                <c:pt idx="600">
                  <c:v>0.957512045367921</c:v>
                </c:pt>
                <c:pt idx="601">
                  <c:v>1.266877486375841</c:v>
                </c:pt>
                <c:pt idx="602">
                  <c:v>1.240784043387834</c:v>
                </c:pt>
                <c:pt idx="603">
                  <c:v>1.364470606212281</c:v>
                </c:pt>
                <c:pt idx="604">
                  <c:v>1.341970739238538</c:v>
                </c:pt>
                <c:pt idx="605">
                  <c:v>1.378118551580662</c:v>
                </c:pt>
                <c:pt idx="606">
                  <c:v>1.381810477895151</c:v>
                </c:pt>
                <c:pt idx="607">
                  <c:v>1.312918805203512</c:v>
                </c:pt>
                <c:pt idx="608">
                  <c:v>1.267109140473474</c:v>
                </c:pt>
                <c:pt idx="609">
                  <c:v>1.252962359181549</c:v>
                </c:pt>
                <c:pt idx="610">
                  <c:v>1.364457011188306</c:v>
                </c:pt>
                <c:pt idx="611">
                  <c:v>1.304842030776324</c:v>
                </c:pt>
                <c:pt idx="612">
                  <c:v>1.289188987240293</c:v>
                </c:pt>
                <c:pt idx="613">
                  <c:v>1.351682319983384</c:v>
                </c:pt>
                <c:pt idx="614">
                  <c:v>1.361909950147323</c:v>
                </c:pt>
                <c:pt idx="615">
                  <c:v>1.312976863233678</c:v>
                </c:pt>
                <c:pt idx="616">
                  <c:v>1.391797164075467</c:v>
                </c:pt>
                <c:pt idx="617">
                  <c:v>1.341596250877963</c:v>
                </c:pt>
                <c:pt idx="618">
                  <c:v>1.387788919261341</c:v>
                </c:pt>
                <c:pt idx="619">
                  <c:v>1.256276545292562</c:v>
                </c:pt>
                <c:pt idx="620">
                  <c:v>1.376527528163485</c:v>
                </c:pt>
                <c:pt idx="621">
                  <c:v>1.392011816538462</c:v>
                </c:pt>
                <c:pt idx="622">
                  <c:v>1.385190033665884</c:v>
                </c:pt>
                <c:pt idx="623">
                  <c:v>1.391479930645925</c:v>
                </c:pt>
                <c:pt idx="624">
                  <c:v>1.420588644622978</c:v>
                </c:pt>
                <c:pt idx="625">
                  <c:v>1.42904791751457</c:v>
                </c:pt>
                <c:pt idx="626">
                  <c:v>1.459019458784103</c:v>
                </c:pt>
                <c:pt idx="627">
                  <c:v>1.457873702438352</c:v>
                </c:pt>
                <c:pt idx="628">
                  <c:v>1.465682800281057</c:v>
                </c:pt>
                <c:pt idx="629">
                  <c:v>1.482230019807442</c:v>
                </c:pt>
                <c:pt idx="630">
                  <c:v>1.516926664304215</c:v>
                </c:pt>
                <c:pt idx="631">
                  <c:v>1.504748636250179</c:v>
                </c:pt>
                <c:pt idx="632">
                  <c:v>1.285994702189414</c:v>
                </c:pt>
                <c:pt idx="633">
                  <c:v>1.297102585387045</c:v>
                </c:pt>
                <c:pt idx="634">
                  <c:v>1.315240406640899</c:v>
                </c:pt>
                <c:pt idx="635">
                  <c:v>1.295997931760447</c:v>
                </c:pt>
                <c:pt idx="636">
                  <c:v>1.273916026264455</c:v>
                </c:pt>
                <c:pt idx="637">
                  <c:v>1.248797629841062</c:v>
                </c:pt>
                <c:pt idx="638">
                  <c:v>1.283540563020916</c:v>
                </c:pt>
                <c:pt idx="639">
                  <c:v>1.306090616396728</c:v>
                </c:pt>
                <c:pt idx="640">
                  <c:v>1.426117260396548</c:v>
                </c:pt>
                <c:pt idx="641">
                  <c:v>1.475162653573982</c:v>
                </c:pt>
                <c:pt idx="642">
                  <c:v>1.540044988640336</c:v>
                </c:pt>
                <c:pt idx="643">
                  <c:v>1.551724183452596</c:v>
                </c:pt>
                <c:pt idx="644">
                  <c:v>1.505700819875052</c:v>
                </c:pt>
                <c:pt idx="645">
                  <c:v>1.537117862722998</c:v>
                </c:pt>
                <c:pt idx="646">
                  <c:v>1.689275897388898</c:v>
                </c:pt>
                <c:pt idx="647">
                  <c:v>1.629097632117812</c:v>
                </c:pt>
                <c:pt idx="648">
                  <c:v>1.740188521489885</c:v>
                </c:pt>
                <c:pt idx="649">
                  <c:v>1.724715692449398</c:v>
                </c:pt>
                <c:pt idx="650">
                  <c:v>2.382301434413449</c:v>
                </c:pt>
                <c:pt idx="651">
                  <c:v>2.416343148629192</c:v>
                </c:pt>
                <c:pt idx="652">
                  <c:v>2.363489419020131</c:v>
                </c:pt>
                <c:pt idx="653">
                  <c:v>2.282630809836076</c:v>
                </c:pt>
                <c:pt idx="654">
                  <c:v>2.259366350997608</c:v>
                </c:pt>
                <c:pt idx="655">
                  <c:v>2.050549351860279</c:v>
                </c:pt>
                <c:pt idx="656">
                  <c:v>2.038432480906381</c:v>
                </c:pt>
                <c:pt idx="657">
                  <c:v>1.985998587800896</c:v>
                </c:pt>
                <c:pt idx="658">
                  <c:v>1.988904900199457</c:v>
                </c:pt>
                <c:pt idx="659">
                  <c:v>1.496509806249989</c:v>
                </c:pt>
                <c:pt idx="660">
                  <c:v>1.412654674065586</c:v>
                </c:pt>
                <c:pt idx="661">
                  <c:v>1.42077898062315</c:v>
                </c:pt>
                <c:pt idx="662">
                  <c:v>1.444898144462867</c:v>
                </c:pt>
                <c:pt idx="663">
                  <c:v>1.440164157312648</c:v>
                </c:pt>
                <c:pt idx="664">
                  <c:v>1.347386078439718</c:v>
                </c:pt>
                <c:pt idx="665">
                  <c:v>1.355154347318037</c:v>
                </c:pt>
                <c:pt idx="666">
                  <c:v>1.352854069983024</c:v>
                </c:pt>
                <c:pt idx="667">
                  <c:v>1.401488320274436</c:v>
                </c:pt>
                <c:pt idx="668">
                  <c:v>1.393805699393973</c:v>
                </c:pt>
                <c:pt idx="669">
                  <c:v>1.435990145566841</c:v>
                </c:pt>
                <c:pt idx="670">
                  <c:v>1.429904332329348</c:v>
                </c:pt>
                <c:pt idx="671">
                  <c:v>1.394388998588337</c:v>
                </c:pt>
                <c:pt idx="672">
                  <c:v>1.364551399725181</c:v>
                </c:pt>
                <c:pt idx="673">
                  <c:v>1.397134502442657</c:v>
                </c:pt>
                <c:pt idx="674">
                  <c:v>1.382800800324094</c:v>
                </c:pt>
                <c:pt idx="675">
                  <c:v>1.542346042508005</c:v>
                </c:pt>
                <c:pt idx="676">
                  <c:v>1.477411066523493</c:v>
                </c:pt>
                <c:pt idx="677">
                  <c:v>1.472050497367744</c:v>
                </c:pt>
                <c:pt idx="678">
                  <c:v>1.475566186420034</c:v>
                </c:pt>
                <c:pt idx="679">
                  <c:v>1.399365443626917</c:v>
                </c:pt>
                <c:pt idx="680">
                  <c:v>1.400254884542802</c:v>
                </c:pt>
                <c:pt idx="681">
                  <c:v>1.394862204340712</c:v>
                </c:pt>
                <c:pt idx="682">
                  <c:v>1.356596970552016</c:v>
                </c:pt>
                <c:pt idx="683">
                  <c:v>1.317009268499262</c:v>
                </c:pt>
                <c:pt idx="684">
                  <c:v>1.32416760462737</c:v>
                </c:pt>
                <c:pt idx="685">
                  <c:v>1.370934844611488</c:v>
                </c:pt>
                <c:pt idx="686">
                  <c:v>1.396108072891912</c:v>
                </c:pt>
                <c:pt idx="687">
                  <c:v>1.360578018427016</c:v>
                </c:pt>
                <c:pt idx="688">
                  <c:v>1.351726320792487</c:v>
                </c:pt>
                <c:pt idx="689">
                  <c:v>1.35572729431407</c:v>
                </c:pt>
                <c:pt idx="690">
                  <c:v>1.442747668074377</c:v>
                </c:pt>
                <c:pt idx="691">
                  <c:v>1.375452338142071</c:v>
                </c:pt>
                <c:pt idx="692">
                  <c:v>1.376679678393973</c:v>
                </c:pt>
                <c:pt idx="693">
                  <c:v>1.406888651196549</c:v>
                </c:pt>
                <c:pt idx="694">
                  <c:v>1.28212308408255</c:v>
                </c:pt>
                <c:pt idx="695">
                  <c:v>1.306889871612854</c:v>
                </c:pt>
                <c:pt idx="696">
                  <c:v>1.279855659530564</c:v>
                </c:pt>
                <c:pt idx="697">
                  <c:v>1.248591601785277</c:v>
                </c:pt>
                <c:pt idx="698">
                  <c:v>1.237324274023759</c:v>
                </c:pt>
                <c:pt idx="699">
                  <c:v>1.230857313440113</c:v>
                </c:pt>
                <c:pt idx="700">
                  <c:v>1.182948034876916</c:v>
                </c:pt>
                <c:pt idx="701">
                  <c:v>1.18833606602771</c:v>
                </c:pt>
                <c:pt idx="702">
                  <c:v>1.201802550545178</c:v>
                </c:pt>
                <c:pt idx="703">
                  <c:v>1.167453495134573</c:v>
                </c:pt>
                <c:pt idx="704">
                  <c:v>1.173858826028463</c:v>
                </c:pt>
                <c:pt idx="705">
                  <c:v>1.172514381548969</c:v>
                </c:pt>
                <c:pt idx="706">
                  <c:v>1.05635432057132</c:v>
                </c:pt>
                <c:pt idx="707">
                  <c:v>1.072434504364502</c:v>
                </c:pt>
                <c:pt idx="708">
                  <c:v>1.085976774541425</c:v>
                </c:pt>
                <c:pt idx="709">
                  <c:v>1.06275139842871</c:v>
                </c:pt>
                <c:pt idx="710">
                  <c:v>1.06606853042509</c:v>
                </c:pt>
                <c:pt idx="711">
                  <c:v>1.020610424068198</c:v>
                </c:pt>
                <c:pt idx="712">
                  <c:v>1.02856719506465</c:v>
                </c:pt>
                <c:pt idx="713">
                  <c:v>1.007145319777239</c:v>
                </c:pt>
                <c:pt idx="714">
                  <c:v>1.039145563813954</c:v>
                </c:pt>
                <c:pt idx="715">
                  <c:v>1.076112514334062</c:v>
                </c:pt>
                <c:pt idx="716">
                  <c:v>0.901872563118394</c:v>
                </c:pt>
                <c:pt idx="717">
                  <c:v>0.90481742997548</c:v>
                </c:pt>
                <c:pt idx="718">
                  <c:v>0.869168622791093</c:v>
                </c:pt>
                <c:pt idx="719">
                  <c:v>0.89130731186136</c:v>
                </c:pt>
                <c:pt idx="720">
                  <c:v>0.889535179050887</c:v>
                </c:pt>
                <c:pt idx="721">
                  <c:v>0.862190523717484</c:v>
                </c:pt>
                <c:pt idx="722">
                  <c:v>0.865075703707872</c:v>
                </c:pt>
                <c:pt idx="723">
                  <c:v>0.827090966881162</c:v>
                </c:pt>
                <c:pt idx="724">
                  <c:v>0.664541114282612</c:v>
                </c:pt>
                <c:pt idx="725">
                  <c:v>0.873997157997899</c:v>
                </c:pt>
                <c:pt idx="726">
                  <c:v>0.857709416865206</c:v>
                </c:pt>
                <c:pt idx="727">
                  <c:v>0.840634473632335</c:v>
                </c:pt>
                <c:pt idx="728">
                  <c:v>0.860226153982981</c:v>
                </c:pt>
                <c:pt idx="729">
                  <c:v>0.846315954778098</c:v>
                </c:pt>
                <c:pt idx="730">
                  <c:v>0.967618019395876</c:v>
                </c:pt>
                <c:pt idx="731">
                  <c:v>0.96665272129399</c:v>
                </c:pt>
                <c:pt idx="732">
                  <c:v>1.024572822218766</c:v>
                </c:pt>
                <c:pt idx="733">
                  <c:v>1.004641984686014</c:v>
                </c:pt>
                <c:pt idx="734">
                  <c:v>0.987319563449506</c:v>
                </c:pt>
                <c:pt idx="735">
                  <c:v>0.977359596448445</c:v>
                </c:pt>
                <c:pt idx="736">
                  <c:v>0.976549450191535</c:v>
                </c:pt>
                <c:pt idx="737">
                  <c:v>0.996860050606929</c:v>
                </c:pt>
                <c:pt idx="738">
                  <c:v>0.980849769666917</c:v>
                </c:pt>
                <c:pt idx="739">
                  <c:v>0.968770616566133</c:v>
                </c:pt>
                <c:pt idx="740">
                  <c:v>0.976139780336538</c:v>
                </c:pt>
                <c:pt idx="741">
                  <c:v>1.022747701939472</c:v>
                </c:pt>
                <c:pt idx="742">
                  <c:v>1.040298223953182</c:v>
                </c:pt>
                <c:pt idx="743">
                  <c:v>1.042262551638417</c:v>
                </c:pt>
                <c:pt idx="744">
                  <c:v>1.136033460748591</c:v>
                </c:pt>
                <c:pt idx="745">
                  <c:v>1.102631855780554</c:v>
                </c:pt>
                <c:pt idx="746">
                  <c:v>1.010312395564208</c:v>
                </c:pt>
                <c:pt idx="747">
                  <c:v>1.183276944080909</c:v>
                </c:pt>
                <c:pt idx="748">
                  <c:v>1.192018542054613</c:v>
                </c:pt>
                <c:pt idx="749">
                  <c:v>1.194728747056365</c:v>
                </c:pt>
                <c:pt idx="750">
                  <c:v>1.218336400148048</c:v>
                </c:pt>
                <c:pt idx="751">
                  <c:v>1.079914768751733</c:v>
                </c:pt>
                <c:pt idx="752">
                  <c:v>1.088736741037905</c:v>
                </c:pt>
                <c:pt idx="753">
                  <c:v>0.996935005837633</c:v>
                </c:pt>
                <c:pt idx="754">
                  <c:v>1.02074671920206</c:v>
                </c:pt>
                <c:pt idx="755">
                  <c:v>1.016848389199761</c:v>
                </c:pt>
                <c:pt idx="756">
                  <c:v>1.03659299542051</c:v>
                </c:pt>
                <c:pt idx="757">
                  <c:v>1.0141691253986</c:v>
                </c:pt>
                <c:pt idx="758">
                  <c:v>1.015393025022834</c:v>
                </c:pt>
                <c:pt idx="759">
                  <c:v>1.019720670885153</c:v>
                </c:pt>
                <c:pt idx="760">
                  <c:v>1.034296453218408</c:v>
                </c:pt>
                <c:pt idx="761">
                  <c:v>1.008166817161188</c:v>
                </c:pt>
                <c:pt idx="762">
                  <c:v>1.034096545588685</c:v>
                </c:pt>
                <c:pt idx="763">
                  <c:v>0.894179823246411</c:v>
                </c:pt>
                <c:pt idx="764">
                  <c:v>0.952669786183747</c:v>
                </c:pt>
                <c:pt idx="765">
                  <c:v>0.966970669543579</c:v>
                </c:pt>
                <c:pt idx="766">
                  <c:v>1.01480372369811</c:v>
                </c:pt>
                <c:pt idx="767">
                  <c:v>1.021010951967625</c:v>
                </c:pt>
                <c:pt idx="768">
                  <c:v>0.991363166406091</c:v>
                </c:pt>
                <c:pt idx="769">
                  <c:v>1.027688865328653</c:v>
                </c:pt>
                <c:pt idx="770">
                  <c:v>1.039708297063253</c:v>
                </c:pt>
                <c:pt idx="771">
                  <c:v>1.104544038722121</c:v>
                </c:pt>
                <c:pt idx="772">
                  <c:v>1.094567770509395</c:v>
                </c:pt>
                <c:pt idx="773">
                  <c:v>1.091878334882291</c:v>
                </c:pt>
                <c:pt idx="774">
                  <c:v>1.038204284949901</c:v>
                </c:pt>
                <c:pt idx="775">
                  <c:v>0.93392997856548</c:v>
                </c:pt>
                <c:pt idx="776">
                  <c:v>0.917987426347065</c:v>
                </c:pt>
                <c:pt idx="777">
                  <c:v>0.949036396718114</c:v>
                </c:pt>
                <c:pt idx="778">
                  <c:v>0.882843224378516</c:v>
                </c:pt>
                <c:pt idx="779">
                  <c:v>0.972514335089831</c:v>
                </c:pt>
                <c:pt idx="780">
                  <c:v>0.96537954650491</c:v>
                </c:pt>
                <c:pt idx="781">
                  <c:v>0.965071056285186</c:v>
                </c:pt>
                <c:pt idx="782">
                  <c:v>1.06141585325352</c:v>
                </c:pt>
                <c:pt idx="783">
                  <c:v>1.030273594478088</c:v>
                </c:pt>
                <c:pt idx="784">
                  <c:v>1.0788023782804</c:v>
                </c:pt>
                <c:pt idx="785">
                  <c:v>1.058725153533194</c:v>
                </c:pt>
                <c:pt idx="786">
                  <c:v>1.054413652392799</c:v>
                </c:pt>
                <c:pt idx="787">
                  <c:v>0.94948643905209</c:v>
                </c:pt>
                <c:pt idx="788">
                  <c:v>0.96633331353771</c:v>
                </c:pt>
                <c:pt idx="789">
                  <c:v>0.992853163431492</c:v>
                </c:pt>
                <c:pt idx="790">
                  <c:v>0.991139654394802</c:v>
                </c:pt>
                <c:pt idx="791">
                  <c:v>1.162209703221392</c:v>
                </c:pt>
                <c:pt idx="792">
                  <c:v>1.20840382175996</c:v>
                </c:pt>
                <c:pt idx="793">
                  <c:v>1.215125089813122</c:v>
                </c:pt>
                <c:pt idx="794">
                  <c:v>1.266758557932716</c:v>
                </c:pt>
                <c:pt idx="795">
                  <c:v>1.243760623655171</c:v>
                </c:pt>
                <c:pt idx="796">
                  <c:v>1.242415511372269</c:v>
                </c:pt>
                <c:pt idx="797">
                  <c:v>1.243950487258451</c:v>
                </c:pt>
                <c:pt idx="798">
                  <c:v>1.249099808863868</c:v>
                </c:pt>
                <c:pt idx="799">
                  <c:v>1.212133140681004</c:v>
                </c:pt>
                <c:pt idx="800">
                  <c:v>1.212595512337194</c:v>
                </c:pt>
                <c:pt idx="801">
                  <c:v>1.202478161294883</c:v>
                </c:pt>
                <c:pt idx="802">
                  <c:v>1.189479038366122</c:v>
                </c:pt>
                <c:pt idx="803">
                  <c:v>1.200604853323402</c:v>
                </c:pt>
                <c:pt idx="804">
                  <c:v>1.191510899822546</c:v>
                </c:pt>
                <c:pt idx="805">
                  <c:v>1.18974995603187</c:v>
                </c:pt>
                <c:pt idx="806">
                  <c:v>1.201900939436233</c:v>
                </c:pt>
                <c:pt idx="807">
                  <c:v>1.199081095997426</c:v>
                </c:pt>
                <c:pt idx="808">
                  <c:v>1.207815022619443</c:v>
                </c:pt>
                <c:pt idx="809">
                  <c:v>1.215281046729593</c:v>
                </c:pt>
                <c:pt idx="810">
                  <c:v>1.217127464515259</c:v>
                </c:pt>
                <c:pt idx="811">
                  <c:v>1.22150044701673</c:v>
                </c:pt>
                <c:pt idx="812">
                  <c:v>1.230736279713893</c:v>
                </c:pt>
                <c:pt idx="813">
                  <c:v>1.238366825952738</c:v>
                </c:pt>
                <c:pt idx="814">
                  <c:v>1.252343910665197</c:v>
                </c:pt>
                <c:pt idx="815">
                  <c:v>1.254121478520661</c:v>
                </c:pt>
                <c:pt idx="816">
                  <c:v>1.251079146177715</c:v>
                </c:pt>
                <c:pt idx="817">
                  <c:v>1.248209868283859</c:v>
                </c:pt>
                <c:pt idx="818">
                  <c:v>1.281369907108824</c:v>
                </c:pt>
                <c:pt idx="819">
                  <c:v>1.277340877389854</c:v>
                </c:pt>
                <c:pt idx="820">
                  <c:v>1.324888055563595</c:v>
                </c:pt>
                <c:pt idx="821">
                  <c:v>1.324778974612449</c:v>
                </c:pt>
                <c:pt idx="822">
                  <c:v>1.359496964966169</c:v>
                </c:pt>
                <c:pt idx="823">
                  <c:v>1.305097796738176</c:v>
                </c:pt>
                <c:pt idx="824">
                  <c:v>1.338891942245571</c:v>
                </c:pt>
                <c:pt idx="825">
                  <c:v>1.390453024859218</c:v>
                </c:pt>
                <c:pt idx="826">
                  <c:v>1.388903677158032</c:v>
                </c:pt>
                <c:pt idx="827">
                  <c:v>1.392112093938983</c:v>
                </c:pt>
                <c:pt idx="828">
                  <c:v>1.405132767238571</c:v>
                </c:pt>
                <c:pt idx="829">
                  <c:v>1.404205631485322</c:v>
                </c:pt>
                <c:pt idx="830">
                  <c:v>1.535897003074338</c:v>
                </c:pt>
                <c:pt idx="831">
                  <c:v>1.609860068481198</c:v>
                </c:pt>
                <c:pt idx="832">
                  <c:v>1.598399191604526</c:v>
                </c:pt>
                <c:pt idx="833">
                  <c:v>1.676943339275289</c:v>
                </c:pt>
                <c:pt idx="834">
                  <c:v>1.691209358467869</c:v>
                </c:pt>
                <c:pt idx="835">
                  <c:v>1.718932727175794</c:v>
                </c:pt>
                <c:pt idx="836">
                  <c:v>1.73013773278043</c:v>
                </c:pt>
                <c:pt idx="837">
                  <c:v>1.762201066361941</c:v>
                </c:pt>
                <c:pt idx="838">
                  <c:v>1.776759850847171</c:v>
                </c:pt>
                <c:pt idx="839">
                  <c:v>1.74379608375157</c:v>
                </c:pt>
                <c:pt idx="840">
                  <c:v>1.713007647626542</c:v>
                </c:pt>
                <c:pt idx="841">
                  <c:v>1.767538151040195</c:v>
                </c:pt>
                <c:pt idx="842">
                  <c:v>1.74364687046234</c:v>
                </c:pt>
                <c:pt idx="843">
                  <c:v>1.773251271021846</c:v>
                </c:pt>
                <c:pt idx="844">
                  <c:v>1.713956574163245</c:v>
                </c:pt>
                <c:pt idx="845">
                  <c:v>1.748192265768628</c:v>
                </c:pt>
                <c:pt idx="846">
                  <c:v>1.733583320031891</c:v>
                </c:pt>
                <c:pt idx="847">
                  <c:v>1.745221744178422</c:v>
                </c:pt>
                <c:pt idx="848">
                  <c:v>1.82244413725302</c:v>
                </c:pt>
                <c:pt idx="849">
                  <c:v>1.826055519221056</c:v>
                </c:pt>
                <c:pt idx="850">
                  <c:v>1.847121086161918</c:v>
                </c:pt>
                <c:pt idx="851">
                  <c:v>1.852487557225962</c:v>
                </c:pt>
                <c:pt idx="852">
                  <c:v>1.848310295649768</c:v>
                </c:pt>
                <c:pt idx="853">
                  <c:v>1.819633687816332</c:v>
                </c:pt>
                <c:pt idx="854">
                  <c:v>1.902030534883923</c:v>
                </c:pt>
                <c:pt idx="855">
                  <c:v>1.901143089595269</c:v>
                </c:pt>
                <c:pt idx="856">
                  <c:v>1.85286975126385</c:v>
                </c:pt>
                <c:pt idx="857">
                  <c:v>1.865250039417233</c:v>
                </c:pt>
                <c:pt idx="858">
                  <c:v>1.872799882812409</c:v>
                </c:pt>
                <c:pt idx="859">
                  <c:v>1.837469910361386</c:v>
                </c:pt>
                <c:pt idx="860">
                  <c:v>1.863901258280354</c:v>
                </c:pt>
                <c:pt idx="861">
                  <c:v>1.894348461738481</c:v>
                </c:pt>
                <c:pt idx="862">
                  <c:v>1.848658580462388</c:v>
                </c:pt>
                <c:pt idx="863">
                  <c:v>1.855590339209872</c:v>
                </c:pt>
                <c:pt idx="864">
                  <c:v>1.821867098057574</c:v>
                </c:pt>
                <c:pt idx="865">
                  <c:v>1.76031666094859</c:v>
                </c:pt>
                <c:pt idx="866">
                  <c:v>1.792349717912486</c:v>
                </c:pt>
                <c:pt idx="867">
                  <c:v>1.773452758155951</c:v>
                </c:pt>
                <c:pt idx="868">
                  <c:v>1.757497281473582</c:v>
                </c:pt>
                <c:pt idx="869">
                  <c:v>1.668648733752351</c:v>
                </c:pt>
                <c:pt idx="870">
                  <c:v>1.696698014615324</c:v>
                </c:pt>
                <c:pt idx="871">
                  <c:v>1.751461225153838</c:v>
                </c:pt>
                <c:pt idx="872">
                  <c:v>1.711177051023156</c:v>
                </c:pt>
                <c:pt idx="873">
                  <c:v>1.711598854610413</c:v>
                </c:pt>
                <c:pt idx="874">
                  <c:v>1.721545028073275</c:v>
                </c:pt>
                <c:pt idx="875">
                  <c:v>1.761424622555715</c:v>
                </c:pt>
                <c:pt idx="876">
                  <c:v>1.750568505015126</c:v>
                </c:pt>
                <c:pt idx="877">
                  <c:v>1.789147411596801</c:v>
                </c:pt>
                <c:pt idx="878">
                  <c:v>1.786575405463134</c:v>
                </c:pt>
                <c:pt idx="879">
                  <c:v>1.717619892214856</c:v>
                </c:pt>
                <c:pt idx="880">
                  <c:v>1.723398451306165</c:v>
                </c:pt>
                <c:pt idx="881">
                  <c:v>1.673615634529087</c:v>
                </c:pt>
                <c:pt idx="882">
                  <c:v>1.642778093790078</c:v>
                </c:pt>
                <c:pt idx="883">
                  <c:v>1.639124828105961</c:v>
                </c:pt>
                <c:pt idx="884">
                  <c:v>1.684536408615514</c:v>
                </c:pt>
                <c:pt idx="885">
                  <c:v>1.677909765850251</c:v>
                </c:pt>
                <c:pt idx="886">
                  <c:v>1.679714451683454</c:v>
                </c:pt>
                <c:pt idx="887">
                  <c:v>1.69654905777064</c:v>
                </c:pt>
                <c:pt idx="888">
                  <c:v>1.651360781034818</c:v>
                </c:pt>
                <c:pt idx="889">
                  <c:v>1.66169553184653</c:v>
                </c:pt>
                <c:pt idx="890">
                  <c:v>1.689072267758316</c:v>
                </c:pt>
                <c:pt idx="891">
                  <c:v>1.687938199553882</c:v>
                </c:pt>
                <c:pt idx="892">
                  <c:v>1.689770560917918</c:v>
                </c:pt>
                <c:pt idx="893">
                  <c:v>1.715095996403919</c:v>
                </c:pt>
                <c:pt idx="894">
                  <c:v>1.705238547997944</c:v>
                </c:pt>
                <c:pt idx="895">
                  <c:v>1.708469779355876</c:v>
                </c:pt>
                <c:pt idx="896">
                  <c:v>1.737955214774796</c:v>
                </c:pt>
                <c:pt idx="897">
                  <c:v>1.726319301536557</c:v>
                </c:pt>
                <c:pt idx="898">
                  <c:v>1.739876779499707</c:v>
                </c:pt>
                <c:pt idx="899">
                  <c:v>1.738500791813196</c:v>
                </c:pt>
                <c:pt idx="900">
                  <c:v>1.905727099696872</c:v>
                </c:pt>
                <c:pt idx="901">
                  <c:v>1.931527789983262</c:v>
                </c:pt>
                <c:pt idx="902">
                  <c:v>1.971286093441001</c:v>
                </c:pt>
                <c:pt idx="903">
                  <c:v>2.019159001227467</c:v>
                </c:pt>
                <c:pt idx="904">
                  <c:v>2.053536641753717</c:v>
                </c:pt>
                <c:pt idx="905">
                  <c:v>2.013813410721406</c:v>
                </c:pt>
                <c:pt idx="906">
                  <c:v>2.01047198719694</c:v>
                </c:pt>
                <c:pt idx="907">
                  <c:v>2.006605752633162</c:v>
                </c:pt>
                <c:pt idx="908">
                  <c:v>1.87728975919827</c:v>
                </c:pt>
                <c:pt idx="909">
                  <c:v>1.879188568947555</c:v>
                </c:pt>
                <c:pt idx="910">
                  <c:v>1.838611082036412</c:v>
                </c:pt>
                <c:pt idx="911">
                  <c:v>1.801316115154367</c:v>
                </c:pt>
                <c:pt idx="912">
                  <c:v>1.975981834176479</c:v>
                </c:pt>
                <c:pt idx="913">
                  <c:v>1.943625308253157</c:v>
                </c:pt>
                <c:pt idx="914">
                  <c:v>1.947334542786583</c:v>
                </c:pt>
                <c:pt idx="915">
                  <c:v>1.77933229682126</c:v>
                </c:pt>
                <c:pt idx="916">
                  <c:v>1.937879149144821</c:v>
                </c:pt>
                <c:pt idx="917">
                  <c:v>1.942830887757248</c:v>
                </c:pt>
                <c:pt idx="918">
                  <c:v>1.85173285339285</c:v>
                </c:pt>
                <c:pt idx="919">
                  <c:v>1.944485779577649</c:v>
                </c:pt>
                <c:pt idx="920">
                  <c:v>1.866724462072315</c:v>
                </c:pt>
                <c:pt idx="921">
                  <c:v>2.059439643743668</c:v>
                </c:pt>
                <c:pt idx="922">
                  <c:v>2.079532377018211</c:v>
                </c:pt>
                <c:pt idx="923">
                  <c:v>2.123542072849718</c:v>
                </c:pt>
                <c:pt idx="924">
                  <c:v>1.75326710820143</c:v>
                </c:pt>
                <c:pt idx="925">
                  <c:v>1.770552091053699</c:v>
                </c:pt>
                <c:pt idx="926">
                  <c:v>1.754345559829438</c:v>
                </c:pt>
                <c:pt idx="927">
                  <c:v>1.755633528934617</c:v>
                </c:pt>
                <c:pt idx="928">
                  <c:v>1.768029467363405</c:v>
                </c:pt>
                <c:pt idx="929">
                  <c:v>1.719112696950382</c:v>
                </c:pt>
                <c:pt idx="930">
                  <c:v>1.740476450181757</c:v>
                </c:pt>
                <c:pt idx="931">
                  <c:v>1.73738098818105</c:v>
                </c:pt>
                <c:pt idx="932">
                  <c:v>1.527016895724317</c:v>
                </c:pt>
                <c:pt idx="933">
                  <c:v>1.687011810768133</c:v>
                </c:pt>
                <c:pt idx="934">
                  <c:v>1.297459606783675</c:v>
                </c:pt>
                <c:pt idx="935">
                  <c:v>1.297862755546472</c:v>
                </c:pt>
                <c:pt idx="936">
                  <c:v>1.410863677001998</c:v>
                </c:pt>
                <c:pt idx="937">
                  <c:v>1.442138913776562</c:v>
                </c:pt>
                <c:pt idx="938">
                  <c:v>1.422018006039155</c:v>
                </c:pt>
                <c:pt idx="939">
                  <c:v>1.542391614391885</c:v>
                </c:pt>
                <c:pt idx="940">
                  <c:v>1.589672062396517</c:v>
                </c:pt>
                <c:pt idx="941">
                  <c:v>2.057994036527198</c:v>
                </c:pt>
                <c:pt idx="942">
                  <c:v>2.040559618161243</c:v>
                </c:pt>
                <c:pt idx="943">
                  <c:v>2.088633584841241</c:v>
                </c:pt>
                <c:pt idx="944">
                  <c:v>2.16000632886039</c:v>
                </c:pt>
                <c:pt idx="945">
                  <c:v>2.155487102329076</c:v>
                </c:pt>
                <c:pt idx="946">
                  <c:v>2.270184279824946</c:v>
                </c:pt>
                <c:pt idx="947">
                  <c:v>2.272615667475407</c:v>
                </c:pt>
                <c:pt idx="948">
                  <c:v>2.254960866641007</c:v>
                </c:pt>
                <c:pt idx="949">
                  <c:v>2.254135895194085</c:v>
                </c:pt>
                <c:pt idx="950">
                  <c:v>2.140052820966255</c:v>
                </c:pt>
                <c:pt idx="951">
                  <c:v>2.184675625306157</c:v>
                </c:pt>
                <c:pt idx="952">
                  <c:v>2.107981792429224</c:v>
                </c:pt>
                <c:pt idx="953">
                  <c:v>2.116906156958578</c:v>
                </c:pt>
                <c:pt idx="954">
                  <c:v>2.081102820416527</c:v>
                </c:pt>
                <c:pt idx="955">
                  <c:v>2.087194828321024</c:v>
                </c:pt>
                <c:pt idx="956">
                  <c:v>2.098540851190557</c:v>
                </c:pt>
                <c:pt idx="957">
                  <c:v>2.122659979735974</c:v>
                </c:pt>
                <c:pt idx="958">
                  <c:v>2.108301900050173</c:v>
                </c:pt>
                <c:pt idx="959">
                  <c:v>2.02441279022633</c:v>
                </c:pt>
                <c:pt idx="960">
                  <c:v>1.936759049374603</c:v>
                </c:pt>
                <c:pt idx="961">
                  <c:v>1.947704229778126</c:v>
                </c:pt>
                <c:pt idx="962">
                  <c:v>1.874207191119659</c:v>
                </c:pt>
                <c:pt idx="963">
                  <c:v>1.978910920553651</c:v>
                </c:pt>
                <c:pt idx="964">
                  <c:v>1.941822704952953</c:v>
                </c:pt>
                <c:pt idx="965">
                  <c:v>1.829177022277808</c:v>
                </c:pt>
                <c:pt idx="966">
                  <c:v>1.844143723607775</c:v>
                </c:pt>
                <c:pt idx="967">
                  <c:v>1.826141068076803</c:v>
                </c:pt>
                <c:pt idx="968">
                  <c:v>1.819073692375574</c:v>
                </c:pt>
                <c:pt idx="969">
                  <c:v>1.784197818567715</c:v>
                </c:pt>
                <c:pt idx="970">
                  <c:v>1.776484078798623</c:v>
                </c:pt>
                <c:pt idx="971">
                  <c:v>1.605994506822222</c:v>
                </c:pt>
                <c:pt idx="972">
                  <c:v>1.272236522785755</c:v>
                </c:pt>
                <c:pt idx="973">
                  <c:v>1.261092624712602</c:v>
                </c:pt>
                <c:pt idx="974">
                  <c:v>1.212830559714952</c:v>
                </c:pt>
                <c:pt idx="975">
                  <c:v>1.248876051738252</c:v>
                </c:pt>
                <c:pt idx="976">
                  <c:v>1.250493545943871</c:v>
                </c:pt>
                <c:pt idx="977">
                  <c:v>1.245260425660352</c:v>
                </c:pt>
                <c:pt idx="978">
                  <c:v>1.293182174164621</c:v>
                </c:pt>
                <c:pt idx="979">
                  <c:v>1.294857253689893</c:v>
                </c:pt>
                <c:pt idx="980">
                  <c:v>1.284935573892159</c:v>
                </c:pt>
                <c:pt idx="981">
                  <c:v>1.264196068201257</c:v>
                </c:pt>
                <c:pt idx="982">
                  <c:v>1.265881752079071</c:v>
                </c:pt>
                <c:pt idx="983">
                  <c:v>1.385878563668704</c:v>
                </c:pt>
                <c:pt idx="984">
                  <c:v>1.432066638835189</c:v>
                </c:pt>
                <c:pt idx="985">
                  <c:v>1.36854252783348</c:v>
                </c:pt>
                <c:pt idx="986">
                  <c:v>1.392149736305074</c:v>
                </c:pt>
                <c:pt idx="987">
                  <c:v>1.484897927664752</c:v>
                </c:pt>
                <c:pt idx="988">
                  <c:v>1.472215295052387</c:v>
                </c:pt>
                <c:pt idx="989">
                  <c:v>1.131279762590398</c:v>
                </c:pt>
                <c:pt idx="990">
                  <c:v>1.216243367654106</c:v>
                </c:pt>
                <c:pt idx="991">
                  <c:v>1.274522068189053</c:v>
                </c:pt>
                <c:pt idx="992">
                  <c:v>1.188602827884662</c:v>
                </c:pt>
                <c:pt idx="993">
                  <c:v>1.121206283705805</c:v>
                </c:pt>
                <c:pt idx="994">
                  <c:v>1.023008823132356</c:v>
                </c:pt>
                <c:pt idx="995">
                  <c:v>1.006406078867378</c:v>
                </c:pt>
                <c:pt idx="996">
                  <c:v>0.963494725592798</c:v>
                </c:pt>
                <c:pt idx="997">
                  <c:v>1.012379790967396</c:v>
                </c:pt>
                <c:pt idx="998">
                  <c:v>1.006130984738588</c:v>
                </c:pt>
                <c:pt idx="999">
                  <c:v>1.125278152675404</c:v>
                </c:pt>
                <c:pt idx="1000">
                  <c:v>1.280218587317026</c:v>
                </c:pt>
                <c:pt idx="1001">
                  <c:v>1.260144042435353</c:v>
                </c:pt>
                <c:pt idx="1002">
                  <c:v>1.41141273199577</c:v>
                </c:pt>
                <c:pt idx="1003">
                  <c:v>1.385366443437574</c:v>
                </c:pt>
                <c:pt idx="1004">
                  <c:v>1.477114471800244</c:v>
                </c:pt>
                <c:pt idx="1005">
                  <c:v>1.426626255540156</c:v>
                </c:pt>
                <c:pt idx="1006">
                  <c:v>1.385823910325886</c:v>
                </c:pt>
                <c:pt idx="1007">
                  <c:v>1.38678180461719</c:v>
                </c:pt>
                <c:pt idx="1008">
                  <c:v>1.401855572660755</c:v>
                </c:pt>
                <c:pt idx="1009">
                  <c:v>1.438503496308988</c:v>
                </c:pt>
                <c:pt idx="1010">
                  <c:v>1.420815454469753</c:v>
                </c:pt>
                <c:pt idx="1011">
                  <c:v>1.359093158672127</c:v>
                </c:pt>
                <c:pt idx="1012">
                  <c:v>1.364225029832295</c:v>
                </c:pt>
                <c:pt idx="1013">
                  <c:v>1.336323454714943</c:v>
                </c:pt>
                <c:pt idx="1014">
                  <c:v>1.288714875966192</c:v>
                </c:pt>
                <c:pt idx="1015">
                  <c:v>1.282126455055828</c:v>
                </c:pt>
                <c:pt idx="1016">
                  <c:v>1.323239582446878</c:v>
                </c:pt>
                <c:pt idx="1017">
                  <c:v>1.098164025465575</c:v>
                </c:pt>
                <c:pt idx="1018">
                  <c:v>0.999470779774082</c:v>
                </c:pt>
                <c:pt idx="1019">
                  <c:v>0.974919515878447</c:v>
                </c:pt>
                <c:pt idx="1020">
                  <c:v>1.206204774106048</c:v>
                </c:pt>
                <c:pt idx="1021">
                  <c:v>1.21923931654193</c:v>
                </c:pt>
                <c:pt idx="1022">
                  <c:v>1.215104050314964</c:v>
                </c:pt>
                <c:pt idx="1023">
                  <c:v>1.175552878058806</c:v>
                </c:pt>
                <c:pt idx="1024">
                  <c:v>1.166303876176665</c:v>
                </c:pt>
                <c:pt idx="1025">
                  <c:v>1.207666113850295</c:v>
                </c:pt>
                <c:pt idx="1026">
                  <c:v>1.34235212839739</c:v>
                </c:pt>
                <c:pt idx="1027">
                  <c:v>1.370066987321908</c:v>
                </c:pt>
                <c:pt idx="1028">
                  <c:v>1.326301946658152</c:v>
                </c:pt>
                <c:pt idx="1029">
                  <c:v>1.293079520961119</c:v>
                </c:pt>
                <c:pt idx="1030">
                  <c:v>1.26689522725334</c:v>
                </c:pt>
                <c:pt idx="1031">
                  <c:v>1.252061197444595</c:v>
                </c:pt>
                <c:pt idx="1032">
                  <c:v>1.163487740108567</c:v>
                </c:pt>
                <c:pt idx="1033">
                  <c:v>1.071288116380487</c:v>
                </c:pt>
                <c:pt idx="1034">
                  <c:v>1.01097913105548</c:v>
                </c:pt>
                <c:pt idx="1035">
                  <c:v>0.955360267262711</c:v>
                </c:pt>
                <c:pt idx="1036">
                  <c:v>1.060061958639982</c:v>
                </c:pt>
                <c:pt idx="1037">
                  <c:v>1.079002104942243</c:v>
                </c:pt>
                <c:pt idx="1038">
                  <c:v>1.08046726574507</c:v>
                </c:pt>
                <c:pt idx="1039">
                  <c:v>1.080017443856555</c:v>
                </c:pt>
                <c:pt idx="1040">
                  <c:v>1.087109043735009</c:v>
                </c:pt>
                <c:pt idx="1041">
                  <c:v>1.133784083942127</c:v>
                </c:pt>
                <c:pt idx="1042">
                  <c:v>1.143835570191131</c:v>
                </c:pt>
                <c:pt idx="1043">
                  <c:v>1.149675366144023</c:v>
                </c:pt>
                <c:pt idx="1044">
                  <c:v>1.153373781044254</c:v>
                </c:pt>
                <c:pt idx="1045">
                  <c:v>1.15125043409842</c:v>
                </c:pt>
                <c:pt idx="1046">
                  <c:v>1.09609787540861</c:v>
                </c:pt>
                <c:pt idx="1047">
                  <c:v>1.061216770611877</c:v>
                </c:pt>
                <c:pt idx="1048">
                  <c:v>1.419618602878457</c:v>
                </c:pt>
                <c:pt idx="1049">
                  <c:v>1.410933713828951</c:v>
                </c:pt>
                <c:pt idx="1050">
                  <c:v>1.412930116965563</c:v>
                </c:pt>
                <c:pt idx="1051">
                  <c:v>1.310001678170335</c:v>
                </c:pt>
                <c:pt idx="1052">
                  <c:v>1.290412879547083</c:v>
                </c:pt>
                <c:pt idx="1053">
                  <c:v>1.239944389555575</c:v>
                </c:pt>
                <c:pt idx="1054">
                  <c:v>1.337722177043434</c:v>
                </c:pt>
                <c:pt idx="1055">
                  <c:v>1.372762690729674</c:v>
                </c:pt>
                <c:pt idx="1056">
                  <c:v>1.312163505205833</c:v>
                </c:pt>
                <c:pt idx="1057">
                  <c:v>0.976302486467333</c:v>
                </c:pt>
                <c:pt idx="1058">
                  <c:v>0.924582693616151</c:v>
                </c:pt>
                <c:pt idx="1059">
                  <c:v>0.964951048173688</c:v>
                </c:pt>
                <c:pt idx="1060">
                  <c:v>1.015958240188675</c:v>
                </c:pt>
                <c:pt idx="1061">
                  <c:v>1.03768780391059</c:v>
                </c:pt>
                <c:pt idx="1062">
                  <c:v>0.992428751328812</c:v>
                </c:pt>
                <c:pt idx="1063">
                  <c:v>1.150197574880128</c:v>
                </c:pt>
                <c:pt idx="1064">
                  <c:v>1.454654581117831</c:v>
                </c:pt>
                <c:pt idx="1065">
                  <c:v>1.484204198182461</c:v>
                </c:pt>
                <c:pt idx="1066">
                  <c:v>1.575644318369602</c:v>
                </c:pt>
                <c:pt idx="1067">
                  <c:v>1.616225861692932</c:v>
                </c:pt>
                <c:pt idx="1068">
                  <c:v>1.591910916251436</c:v>
                </c:pt>
                <c:pt idx="1069">
                  <c:v>1.690703512314079</c:v>
                </c:pt>
                <c:pt idx="1070">
                  <c:v>1.698217002974728</c:v>
                </c:pt>
                <c:pt idx="1071">
                  <c:v>1.637175966720336</c:v>
                </c:pt>
                <c:pt idx="1072">
                  <c:v>1.756455114923741</c:v>
                </c:pt>
                <c:pt idx="1073">
                  <c:v>1.757024824037301</c:v>
                </c:pt>
                <c:pt idx="1074">
                  <c:v>1.72992361773363</c:v>
                </c:pt>
                <c:pt idx="1075">
                  <c:v>1.744696063573226</c:v>
                </c:pt>
                <c:pt idx="1076">
                  <c:v>1.699123946525807</c:v>
                </c:pt>
                <c:pt idx="1077">
                  <c:v>1.699165804867807</c:v>
                </c:pt>
                <c:pt idx="1078">
                  <c:v>1.69667694146504</c:v>
                </c:pt>
                <c:pt idx="1079">
                  <c:v>1.647466364981035</c:v>
                </c:pt>
                <c:pt idx="1080">
                  <c:v>1.643110517593194</c:v>
                </c:pt>
                <c:pt idx="1081">
                  <c:v>1.716110588734702</c:v>
                </c:pt>
                <c:pt idx="1082">
                  <c:v>1.723503862117445</c:v>
                </c:pt>
                <c:pt idx="1083">
                  <c:v>1.722431926311041</c:v>
                </c:pt>
                <c:pt idx="1084">
                  <c:v>1.84119814239073</c:v>
                </c:pt>
                <c:pt idx="1085">
                  <c:v>1.840010153612214</c:v>
                </c:pt>
                <c:pt idx="1086">
                  <c:v>1.810833083184652</c:v>
                </c:pt>
                <c:pt idx="1087">
                  <c:v>1.796437157939547</c:v>
                </c:pt>
                <c:pt idx="1088">
                  <c:v>1.707434943314077</c:v>
                </c:pt>
                <c:pt idx="1089">
                  <c:v>1.70197670725573</c:v>
                </c:pt>
                <c:pt idx="1090">
                  <c:v>1.725360043554387</c:v>
                </c:pt>
                <c:pt idx="1091">
                  <c:v>1.729891988243869</c:v>
                </c:pt>
                <c:pt idx="1092">
                  <c:v>1.67697384758152</c:v>
                </c:pt>
                <c:pt idx="1093">
                  <c:v>1.671949131966052</c:v>
                </c:pt>
                <c:pt idx="1094">
                  <c:v>1.689494517632342</c:v>
                </c:pt>
                <c:pt idx="1095">
                  <c:v>1.509370310804708</c:v>
                </c:pt>
                <c:pt idx="1096">
                  <c:v>1.486595325017838</c:v>
                </c:pt>
                <c:pt idx="1097">
                  <c:v>1.446287956215851</c:v>
                </c:pt>
                <c:pt idx="1098">
                  <c:v>1.393819566644585</c:v>
                </c:pt>
                <c:pt idx="1099">
                  <c:v>1.371372862875489</c:v>
                </c:pt>
                <c:pt idx="1100">
                  <c:v>1.203323907556107</c:v>
                </c:pt>
                <c:pt idx="1101">
                  <c:v>1.225288088232398</c:v>
                </c:pt>
                <c:pt idx="1102">
                  <c:v>1.31836544468631</c:v>
                </c:pt>
                <c:pt idx="1103">
                  <c:v>1.316109744134013</c:v>
                </c:pt>
                <c:pt idx="1104">
                  <c:v>1.299573373814258</c:v>
                </c:pt>
                <c:pt idx="1105">
                  <c:v>1.308943169174615</c:v>
                </c:pt>
                <c:pt idx="1106">
                  <c:v>1.607113330135611</c:v>
                </c:pt>
                <c:pt idx="1107">
                  <c:v>1.531932608530294</c:v>
                </c:pt>
                <c:pt idx="1108">
                  <c:v>1.521813735654729</c:v>
                </c:pt>
                <c:pt idx="1109">
                  <c:v>1.516719381014281</c:v>
                </c:pt>
                <c:pt idx="1110">
                  <c:v>1.567428739999071</c:v>
                </c:pt>
                <c:pt idx="1111">
                  <c:v>1.560213328395053</c:v>
                </c:pt>
                <c:pt idx="1112">
                  <c:v>1.548569436775584</c:v>
                </c:pt>
                <c:pt idx="1113">
                  <c:v>1.533938456900861</c:v>
                </c:pt>
                <c:pt idx="1114">
                  <c:v>1.479689902351643</c:v>
                </c:pt>
                <c:pt idx="1115">
                  <c:v>1.442075426790982</c:v>
                </c:pt>
                <c:pt idx="1116">
                  <c:v>1.437119512335066</c:v>
                </c:pt>
                <c:pt idx="1117">
                  <c:v>1.375744639103011</c:v>
                </c:pt>
                <c:pt idx="1118">
                  <c:v>1.399206535590756</c:v>
                </c:pt>
                <c:pt idx="1119">
                  <c:v>1.429983690915611</c:v>
                </c:pt>
                <c:pt idx="1120">
                  <c:v>1.396798940321349</c:v>
                </c:pt>
                <c:pt idx="1121">
                  <c:v>1.395755708676402</c:v>
                </c:pt>
                <c:pt idx="1122">
                  <c:v>1.373600100892061</c:v>
                </c:pt>
                <c:pt idx="1123">
                  <c:v>1.390088935370102</c:v>
                </c:pt>
                <c:pt idx="1124">
                  <c:v>1.378944353999181</c:v>
                </c:pt>
                <c:pt idx="1125">
                  <c:v>1.391469300484805</c:v>
                </c:pt>
                <c:pt idx="1126">
                  <c:v>1.448707609845173</c:v>
                </c:pt>
                <c:pt idx="1127">
                  <c:v>1.482319452208026</c:v>
                </c:pt>
                <c:pt idx="1128">
                  <c:v>1.503869328648762</c:v>
                </c:pt>
                <c:pt idx="1129">
                  <c:v>1.517998155548576</c:v>
                </c:pt>
                <c:pt idx="1130">
                  <c:v>1.525378237085399</c:v>
                </c:pt>
                <c:pt idx="1131">
                  <c:v>1.489696605980268</c:v>
                </c:pt>
                <c:pt idx="1132">
                  <c:v>1.477274482621405</c:v>
                </c:pt>
                <c:pt idx="1133">
                  <c:v>1.406881311836607</c:v>
                </c:pt>
                <c:pt idx="1134">
                  <c:v>1.382335803690457</c:v>
                </c:pt>
                <c:pt idx="1135">
                  <c:v>1.376674071012167</c:v>
                </c:pt>
                <c:pt idx="1136">
                  <c:v>1.401219533338491</c:v>
                </c:pt>
                <c:pt idx="1137">
                  <c:v>1.071242927011506</c:v>
                </c:pt>
                <c:pt idx="1138">
                  <c:v>1.158379803041616</c:v>
                </c:pt>
                <c:pt idx="1139">
                  <c:v>1.138064786572967</c:v>
                </c:pt>
                <c:pt idx="1140">
                  <c:v>1.14701307409518</c:v>
                </c:pt>
                <c:pt idx="1141">
                  <c:v>1.100001340348596</c:v>
                </c:pt>
                <c:pt idx="1142">
                  <c:v>1.01987244500838</c:v>
                </c:pt>
                <c:pt idx="1143">
                  <c:v>0.963019193286945</c:v>
                </c:pt>
                <c:pt idx="1144">
                  <c:v>0.969817626247025</c:v>
                </c:pt>
                <c:pt idx="1145">
                  <c:v>0.940111837455244</c:v>
                </c:pt>
                <c:pt idx="1146">
                  <c:v>0.935090817422941</c:v>
                </c:pt>
                <c:pt idx="1147">
                  <c:v>0.929494245213087</c:v>
                </c:pt>
                <c:pt idx="1148">
                  <c:v>0.963553813274215</c:v>
                </c:pt>
                <c:pt idx="1149">
                  <c:v>0.969586293622545</c:v>
                </c:pt>
                <c:pt idx="1150">
                  <c:v>0.969900281733031</c:v>
                </c:pt>
                <c:pt idx="1151">
                  <c:v>1.009683878029831</c:v>
                </c:pt>
                <c:pt idx="1152">
                  <c:v>1.004970579583092</c:v>
                </c:pt>
                <c:pt idx="1153">
                  <c:v>0.996668444053274</c:v>
                </c:pt>
                <c:pt idx="1154">
                  <c:v>0.940707184080891</c:v>
                </c:pt>
                <c:pt idx="1155">
                  <c:v>0.921464761082832</c:v>
                </c:pt>
                <c:pt idx="1156">
                  <c:v>0.915511687638642</c:v>
                </c:pt>
                <c:pt idx="1157">
                  <c:v>0.91655170365235</c:v>
                </c:pt>
                <c:pt idx="1158">
                  <c:v>0.901242494783916</c:v>
                </c:pt>
                <c:pt idx="1159">
                  <c:v>0.91553895574247</c:v>
                </c:pt>
                <c:pt idx="1160">
                  <c:v>0.938549977786079</c:v>
                </c:pt>
                <c:pt idx="1161">
                  <c:v>0.946281963556607</c:v>
                </c:pt>
                <c:pt idx="1162">
                  <c:v>0.960661193328253</c:v>
                </c:pt>
                <c:pt idx="1163">
                  <c:v>0.973764292825166</c:v>
                </c:pt>
                <c:pt idx="1164">
                  <c:v>0.986637204024678</c:v>
                </c:pt>
                <c:pt idx="1165">
                  <c:v>0.963492258362895</c:v>
                </c:pt>
                <c:pt idx="1166">
                  <c:v>1.007035056986854</c:v>
                </c:pt>
                <c:pt idx="1167">
                  <c:v>0.976743286940083</c:v>
                </c:pt>
                <c:pt idx="1168">
                  <c:v>0.966071123351893</c:v>
                </c:pt>
                <c:pt idx="1169">
                  <c:v>0.966346323027225</c:v>
                </c:pt>
                <c:pt idx="1170">
                  <c:v>0.984909719805986</c:v>
                </c:pt>
                <c:pt idx="1171">
                  <c:v>0.965437426848878</c:v>
                </c:pt>
                <c:pt idx="1172">
                  <c:v>0.984701494988874</c:v>
                </c:pt>
                <c:pt idx="1173">
                  <c:v>0.996229868880415</c:v>
                </c:pt>
                <c:pt idx="1174">
                  <c:v>1.229397016053131</c:v>
                </c:pt>
                <c:pt idx="1175">
                  <c:v>1.234028923201799</c:v>
                </c:pt>
                <c:pt idx="1176">
                  <c:v>1.228605702056973</c:v>
                </c:pt>
                <c:pt idx="1177">
                  <c:v>1.251112927653281</c:v>
                </c:pt>
                <c:pt idx="1178">
                  <c:v>1.290383693513419</c:v>
                </c:pt>
                <c:pt idx="1179">
                  <c:v>1.312908507128412</c:v>
                </c:pt>
                <c:pt idx="1180">
                  <c:v>1.242090341423159</c:v>
                </c:pt>
                <c:pt idx="1181">
                  <c:v>1.397377130293399</c:v>
                </c:pt>
                <c:pt idx="1182">
                  <c:v>1.399444434146116</c:v>
                </c:pt>
                <c:pt idx="1183">
                  <c:v>1.394782476880291</c:v>
                </c:pt>
                <c:pt idx="1184">
                  <c:v>1.393619116317575</c:v>
                </c:pt>
                <c:pt idx="1185">
                  <c:v>1.409067479925872</c:v>
                </c:pt>
                <c:pt idx="1186">
                  <c:v>1.415481450445125</c:v>
                </c:pt>
                <c:pt idx="1187">
                  <c:v>1.431981173137061</c:v>
                </c:pt>
                <c:pt idx="1188">
                  <c:v>1.397811064564025</c:v>
                </c:pt>
                <c:pt idx="1189">
                  <c:v>1.399518636874162</c:v>
                </c:pt>
                <c:pt idx="1190">
                  <c:v>1.378152455637324</c:v>
                </c:pt>
                <c:pt idx="1191">
                  <c:v>1.35897766446343</c:v>
                </c:pt>
                <c:pt idx="1192">
                  <c:v>1.377187427843408</c:v>
                </c:pt>
                <c:pt idx="1193">
                  <c:v>1.430118613909804</c:v>
                </c:pt>
                <c:pt idx="1194">
                  <c:v>1.44498581520123</c:v>
                </c:pt>
                <c:pt idx="1195">
                  <c:v>1.437650657867062</c:v>
                </c:pt>
                <c:pt idx="1196">
                  <c:v>1.529212157439675</c:v>
                </c:pt>
                <c:pt idx="1197">
                  <c:v>1.479460101260008</c:v>
                </c:pt>
                <c:pt idx="1198">
                  <c:v>1.475085074337539</c:v>
                </c:pt>
                <c:pt idx="1199">
                  <c:v>1.463940367914115</c:v>
                </c:pt>
                <c:pt idx="1200">
                  <c:v>1.419583338243733</c:v>
                </c:pt>
                <c:pt idx="1201">
                  <c:v>1.441241734528851</c:v>
                </c:pt>
                <c:pt idx="1202">
                  <c:v>1.414181305928374</c:v>
                </c:pt>
                <c:pt idx="1203">
                  <c:v>1.346865135405622</c:v>
                </c:pt>
                <c:pt idx="1204">
                  <c:v>1.36146318146365</c:v>
                </c:pt>
                <c:pt idx="1205">
                  <c:v>1.406757863088171</c:v>
                </c:pt>
                <c:pt idx="1206">
                  <c:v>1.415302674571537</c:v>
                </c:pt>
                <c:pt idx="1207">
                  <c:v>1.380159680805436</c:v>
                </c:pt>
                <c:pt idx="1208">
                  <c:v>1.42213290135149</c:v>
                </c:pt>
                <c:pt idx="1209">
                  <c:v>1.405583519182976</c:v>
                </c:pt>
                <c:pt idx="1210">
                  <c:v>1.429797772494778</c:v>
                </c:pt>
                <c:pt idx="1211">
                  <c:v>1.465961265551812</c:v>
                </c:pt>
                <c:pt idx="1212">
                  <c:v>1.234988274757712</c:v>
                </c:pt>
                <c:pt idx="1213">
                  <c:v>1.080262184108237</c:v>
                </c:pt>
                <c:pt idx="1214">
                  <c:v>1.057382867104153</c:v>
                </c:pt>
                <c:pt idx="1215">
                  <c:v>1.202101593630865</c:v>
                </c:pt>
                <c:pt idx="1216">
                  <c:v>1.185736956844626</c:v>
                </c:pt>
                <c:pt idx="1217">
                  <c:v>1.196989654929144</c:v>
                </c:pt>
                <c:pt idx="1218">
                  <c:v>1.185583718136884</c:v>
                </c:pt>
                <c:pt idx="1219">
                  <c:v>1.242119677616106</c:v>
                </c:pt>
                <c:pt idx="1220">
                  <c:v>1.234418832140712</c:v>
                </c:pt>
                <c:pt idx="1221">
                  <c:v>1.238829431610139</c:v>
                </c:pt>
                <c:pt idx="1222">
                  <c:v>1.238111601194657</c:v>
                </c:pt>
                <c:pt idx="1223">
                  <c:v>1.188602823136671</c:v>
                </c:pt>
                <c:pt idx="1224">
                  <c:v>1.17085048028147</c:v>
                </c:pt>
                <c:pt idx="1225">
                  <c:v>1.201740442833333</c:v>
                </c:pt>
                <c:pt idx="1226">
                  <c:v>1.16509934626628</c:v>
                </c:pt>
                <c:pt idx="1227">
                  <c:v>1.093495129919647</c:v>
                </c:pt>
                <c:pt idx="1228">
                  <c:v>1.076301251018619</c:v>
                </c:pt>
                <c:pt idx="1229">
                  <c:v>1.098001828564044</c:v>
                </c:pt>
                <c:pt idx="1230">
                  <c:v>1.107659109775323</c:v>
                </c:pt>
                <c:pt idx="1231">
                  <c:v>1.148195250564892</c:v>
                </c:pt>
                <c:pt idx="1232">
                  <c:v>1.124128966528794</c:v>
                </c:pt>
                <c:pt idx="1233">
                  <c:v>1.128668337271173</c:v>
                </c:pt>
                <c:pt idx="1234">
                  <c:v>1.16398896922785</c:v>
                </c:pt>
                <c:pt idx="1235">
                  <c:v>1.176170664642216</c:v>
                </c:pt>
                <c:pt idx="1236">
                  <c:v>1.095560374422613</c:v>
                </c:pt>
                <c:pt idx="1237">
                  <c:v>1.14265928362165</c:v>
                </c:pt>
                <c:pt idx="1238">
                  <c:v>1.186052543306673</c:v>
                </c:pt>
                <c:pt idx="1239">
                  <c:v>1.170743392186527</c:v>
                </c:pt>
                <c:pt idx="1240">
                  <c:v>1.071792942987773</c:v>
                </c:pt>
                <c:pt idx="1241">
                  <c:v>1.095102476465543</c:v>
                </c:pt>
                <c:pt idx="1242">
                  <c:v>1.095489892784046</c:v>
                </c:pt>
                <c:pt idx="1243">
                  <c:v>1.10758164500924</c:v>
                </c:pt>
                <c:pt idx="1244">
                  <c:v>1.101477234711666</c:v>
                </c:pt>
                <c:pt idx="1245">
                  <c:v>1.183903905956267</c:v>
                </c:pt>
                <c:pt idx="1246">
                  <c:v>0.982441781208373</c:v>
                </c:pt>
                <c:pt idx="1247">
                  <c:v>0.948521116925117</c:v>
                </c:pt>
                <c:pt idx="1248">
                  <c:v>0.977133060545108</c:v>
                </c:pt>
                <c:pt idx="1249">
                  <c:v>1.065808690281535</c:v>
                </c:pt>
                <c:pt idx="1250">
                  <c:v>1.028259508808301</c:v>
                </c:pt>
                <c:pt idx="1251">
                  <c:v>1.02297951031986</c:v>
                </c:pt>
                <c:pt idx="1252">
                  <c:v>1.024349632360872</c:v>
                </c:pt>
                <c:pt idx="1253">
                  <c:v>1.068464139799561</c:v>
                </c:pt>
                <c:pt idx="1254">
                  <c:v>1.096579164256933</c:v>
                </c:pt>
                <c:pt idx="1255">
                  <c:v>1.096180945701897</c:v>
                </c:pt>
                <c:pt idx="1256">
                  <c:v>1.083526929154553</c:v>
                </c:pt>
                <c:pt idx="1257">
                  <c:v>1.146110224403404</c:v>
                </c:pt>
                <c:pt idx="1258">
                  <c:v>1.257993119746105</c:v>
                </c:pt>
                <c:pt idx="1259">
                  <c:v>1.221347390311715</c:v>
                </c:pt>
                <c:pt idx="1260">
                  <c:v>1.120329337821194</c:v>
                </c:pt>
                <c:pt idx="1261">
                  <c:v>1.090219168546257</c:v>
                </c:pt>
                <c:pt idx="1262">
                  <c:v>1.113225629470014</c:v>
                </c:pt>
                <c:pt idx="1263">
                  <c:v>1.164473637401637</c:v>
                </c:pt>
                <c:pt idx="1264">
                  <c:v>1.139172405412023</c:v>
                </c:pt>
                <c:pt idx="1265">
                  <c:v>1.157486505218339</c:v>
                </c:pt>
                <c:pt idx="1266">
                  <c:v>1.144763279503983</c:v>
                </c:pt>
                <c:pt idx="1267">
                  <c:v>1.116067490469081</c:v>
                </c:pt>
                <c:pt idx="1268">
                  <c:v>1.06654597539995</c:v>
                </c:pt>
                <c:pt idx="1269">
                  <c:v>1.064552007508845</c:v>
                </c:pt>
                <c:pt idx="1270">
                  <c:v>1.094904293722366</c:v>
                </c:pt>
                <c:pt idx="1271">
                  <c:v>1.160389070624967</c:v>
                </c:pt>
                <c:pt idx="1272">
                  <c:v>1.141145686664914</c:v>
                </c:pt>
                <c:pt idx="1273">
                  <c:v>1.14229530640215</c:v>
                </c:pt>
                <c:pt idx="1274">
                  <c:v>1.074630942614464</c:v>
                </c:pt>
                <c:pt idx="1275">
                  <c:v>1.092157879682995</c:v>
                </c:pt>
                <c:pt idx="1276">
                  <c:v>1.077318317197971</c:v>
                </c:pt>
                <c:pt idx="1277">
                  <c:v>1.0551149560755</c:v>
                </c:pt>
                <c:pt idx="1278">
                  <c:v>1.07145402665352</c:v>
                </c:pt>
                <c:pt idx="1279">
                  <c:v>1.087309837835097</c:v>
                </c:pt>
                <c:pt idx="1280">
                  <c:v>1.06487549155658</c:v>
                </c:pt>
                <c:pt idx="1281">
                  <c:v>1.068339309635783</c:v>
                </c:pt>
                <c:pt idx="1282">
                  <c:v>1.065361679598994</c:v>
                </c:pt>
                <c:pt idx="1283">
                  <c:v>1.060237875327805</c:v>
                </c:pt>
                <c:pt idx="1284">
                  <c:v>1.027419606650237</c:v>
                </c:pt>
                <c:pt idx="1285">
                  <c:v>1.042415418604887</c:v>
                </c:pt>
                <c:pt idx="1286">
                  <c:v>1.03170702533616</c:v>
                </c:pt>
                <c:pt idx="1287">
                  <c:v>0.984770217728521</c:v>
                </c:pt>
                <c:pt idx="1288">
                  <c:v>0.960590405437338</c:v>
                </c:pt>
                <c:pt idx="1289">
                  <c:v>0.982304093599568</c:v>
                </c:pt>
                <c:pt idx="1290">
                  <c:v>1.01114047893661</c:v>
                </c:pt>
                <c:pt idx="1291">
                  <c:v>1.20790269956187</c:v>
                </c:pt>
                <c:pt idx="1292">
                  <c:v>1.241346291409254</c:v>
                </c:pt>
                <c:pt idx="1293">
                  <c:v>1.153113677642635</c:v>
                </c:pt>
                <c:pt idx="1294">
                  <c:v>1.012833456093489</c:v>
                </c:pt>
                <c:pt idx="1295">
                  <c:v>1.04217946504087</c:v>
                </c:pt>
                <c:pt idx="1296">
                  <c:v>1.025370873852943</c:v>
                </c:pt>
                <c:pt idx="1297">
                  <c:v>1.014617869080847</c:v>
                </c:pt>
                <c:pt idx="1298">
                  <c:v>1.042948303388122</c:v>
                </c:pt>
                <c:pt idx="1299">
                  <c:v>1.069217720948372</c:v>
                </c:pt>
                <c:pt idx="1300">
                  <c:v>1.050727061646788</c:v>
                </c:pt>
                <c:pt idx="1301">
                  <c:v>1.053082038162123</c:v>
                </c:pt>
                <c:pt idx="1302">
                  <c:v>1.015111734573981</c:v>
                </c:pt>
                <c:pt idx="1303">
                  <c:v>1.044436259386942</c:v>
                </c:pt>
                <c:pt idx="1304">
                  <c:v>1.076933928869841</c:v>
                </c:pt>
                <c:pt idx="1305">
                  <c:v>1.209332020294035</c:v>
                </c:pt>
                <c:pt idx="1306">
                  <c:v>1.250003252820566</c:v>
                </c:pt>
                <c:pt idx="1307">
                  <c:v>1.274177604217533</c:v>
                </c:pt>
                <c:pt idx="1308">
                  <c:v>1.28836058212249</c:v>
                </c:pt>
                <c:pt idx="1309">
                  <c:v>1.282812464276978</c:v>
                </c:pt>
                <c:pt idx="1310">
                  <c:v>1.18584187112557</c:v>
                </c:pt>
                <c:pt idx="1311">
                  <c:v>1.240448834186278</c:v>
                </c:pt>
                <c:pt idx="1312">
                  <c:v>1.271547073560485</c:v>
                </c:pt>
                <c:pt idx="1313">
                  <c:v>1.286231403091238</c:v>
                </c:pt>
                <c:pt idx="1314">
                  <c:v>1.310441670066376</c:v>
                </c:pt>
                <c:pt idx="1315">
                  <c:v>1.266150977252412</c:v>
                </c:pt>
                <c:pt idx="1316">
                  <c:v>1.316144615991546</c:v>
                </c:pt>
                <c:pt idx="1317">
                  <c:v>1.290235963091762</c:v>
                </c:pt>
                <c:pt idx="1318">
                  <c:v>1.327214386810001</c:v>
                </c:pt>
                <c:pt idx="1319">
                  <c:v>1.338643831582403</c:v>
                </c:pt>
                <c:pt idx="1320">
                  <c:v>1.372187984904532</c:v>
                </c:pt>
                <c:pt idx="1321">
                  <c:v>1.354902980145935</c:v>
                </c:pt>
                <c:pt idx="1322">
                  <c:v>1.266606143451799</c:v>
                </c:pt>
                <c:pt idx="1323">
                  <c:v>1.274539305362795</c:v>
                </c:pt>
                <c:pt idx="1324">
                  <c:v>1.212689060764537</c:v>
                </c:pt>
                <c:pt idx="1325">
                  <c:v>1.310330691132803</c:v>
                </c:pt>
                <c:pt idx="1326">
                  <c:v>1.348614217704402</c:v>
                </c:pt>
                <c:pt idx="1327">
                  <c:v>1.272157338217839</c:v>
                </c:pt>
                <c:pt idx="1328">
                  <c:v>1.270529052911602</c:v>
                </c:pt>
                <c:pt idx="1329">
                  <c:v>1.249923248608052</c:v>
                </c:pt>
                <c:pt idx="1330">
                  <c:v>1.30820176499291</c:v>
                </c:pt>
                <c:pt idx="1331">
                  <c:v>1.303259780477892</c:v>
                </c:pt>
                <c:pt idx="1332">
                  <c:v>1.177568219681294</c:v>
                </c:pt>
                <c:pt idx="1333">
                  <c:v>1.104682782083307</c:v>
                </c:pt>
                <c:pt idx="1334">
                  <c:v>1.123745397723551</c:v>
                </c:pt>
                <c:pt idx="1335">
                  <c:v>1.157529169033059</c:v>
                </c:pt>
                <c:pt idx="1336">
                  <c:v>1.194150009498674</c:v>
                </c:pt>
                <c:pt idx="1337">
                  <c:v>1.179537283738448</c:v>
                </c:pt>
                <c:pt idx="1338">
                  <c:v>1.256406582019673</c:v>
                </c:pt>
                <c:pt idx="1339">
                  <c:v>1.233756786998083</c:v>
                </c:pt>
                <c:pt idx="1340">
                  <c:v>1.231695379789855</c:v>
                </c:pt>
                <c:pt idx="1341">
                  <c:v>1.225865027073557</c:v>
                </c:pt>
                <c:pt idx="1342">
                  <c:v>1.319167064424228</c:v>
                </c:pt>
                <c:pt idx="1343">
                  <c:v>1.290755537638434</c:v>
                </c:pt>
                <c:pt idx="1344">
                  <c:v>1.273435053787099</c:v>
                </c:pt>
                <c:pt idx="1345">
                  <c:v>1.282096485341664</c:v>
                </c:pt>
                <c:pt idx="1346">
                  <c:v>1.26948515244234</c:v>
                </c:pt>
                <c:pt idx="1347">
                  <c:v>1.274660283938385</c:v>
                </c:pt>
                <c:pt idx="1348">
                  <c:v>1.276150963300535</c:v>
                </c:pt>
                <c:pt idx="1349">
                  <c:v>1.242150399725693</c:v>
                </c:pt>
                <c:pt idx="1350">
                  <c:v>1.238906462917636</c:v>
                </c:pt>
                <c:pt idx="1351">
                  <c:v>1.215835675374067</c:v>
                </c:pt>
                <c:pt idx="1352">
                  <c:v>1.205561008321091</c:v>
                </c:pt>
                <c:pt idx="1353">
                  <c:v>1.298614593243075</c:v>
                </c:pt>
                <c:pt idx="1354">
                  <c:v>1.307230395444453</c:v>
                </c:pt>
                <c:pt idx="1355">
                  <c:v>1.347782822558514</c:v>
                </c:pt>
                <c:pt idx="1356">
                  <c:v>1.273119847010243</c:v>
                </c:pt>
                <c:pt idx="1357">
                  <c:v>1.223832140058395</c:v>
                </c:pt>
                <c:pt idx="1358">
                  <c:v>1.223530036641459</c:v>
                </c:pt>
                <c:pt idx="1359">
                  <c:v>1.406315690728941</c:v>
                </c:pt>
                <c:pt idx="1360">
                  <c:v>1.444646949483666</c:v>
                </c:pt>
                <c:pt idx="1361">
                  <c:v>1.437316913220269</c:v>
                </c:pt>
                <c:pt idx="1362">
                  <c:v>1.429150573338886</c:v>
                </c:pt>
                <c:pt idx="1363">
                  <c:v>1.442387723661312</c:v>
                </c:pt>
                <c:pt idx="1364">
                  <c:v>1.523600423236207</c:v>
                </c:pt>
                <c:pt idx="1365">
                  <c:v>1.43353041147226</c:v>
                </c:pt>
                <c:pt idx="1366">
                  <c:v>1.3884303840945</c:v>
                </c:pt>
                <c:pt idx="1367">
                  <c:v>1.363798153228196</c:v>
                </c:pt>
                <c:pt idx="1368">
                  <c:v>1.391895137910499</c:v>
                </c:pt>
                <c:pt idx="1369">
                  <c:v>1.323267193390792</c:v>
                </c:pt>
                <c:pt idx="1370">
                  <c:v>1.346022502976496</c:v>
                </c:pt>
                <c:pt idx="1371">
                  <c:v>1.364640080169828</c:v>
                </c:pt>
                <c:pt idx="1372">
                  <c:v>1.38470478086877</c:v>
                </c:pt>
                <c:pt idx="1373">
                  <c:v>1.215470253388904</c:v>
                </c:pt>
                <c:pt idx="1374">
                  <c:v>1.249354492426233</c:v>
                </c:pt>
                <c:pt idx="1375">
                  <c:v>1.28655086787677</c:v>
                </c:pt>
                <c:pt idx="1376">
                  <c:v>1.266303204556982</c:v>
                </c:pt>
                <c:pt idx="1377">
                  <c:v>1.50500976051682</c:v>
                </c:pt>
                <c:pt idx="1378">
                  <c:v>1.291009847328995</c:v>
                </c:pt>
                <c:pt idx="1379">
                  <c:v>1.320256142674418</c:v>
                </c:pt>
                <c:pt idx="1380">
                  <c:v>1.297088764566488</c:v>
                </c:pt>
                <c:pt idx="1381">
                  <c:v>1.271049973425669</c:v>
                </c:pt>
                <c:pt idx="1382">
                  <c:v>1.284956407310188</c:v>
                </c:pt>
                <c:pt idx="1383">
                  <c:v>1.296152282302531</c:v>
                </c:pt>
                <c:pt idx="1384">
                  <c:v>1.190800517987198</c:v>
                </c:pt>
                <c:pt idx="1385">
                  <c:v>1.195581749234153</c:v>
                </c:pt>
                <c:pt idx="1386">
                  <c:v>1.291244215861577</c:v>
                </c:pt>
                <c:pt idx="1387">
                  <c:v>1.292697720883651</c:v>
                </c:pt>
                <c:pt idx="1388">
                  <c:v>1.30466297882056</c:v>
                </c:pt>
                <c:pt idx="1389">
                  <c:v>1.398199726147276</c:v>
                </c:pt>
                <c:pt idx="1390">
                  <c:v>1.079944044433382</c:v>
                </c:pt>
                <c:pt idx="1391">
                  <c:v>1.053259583416071</c:v>
                </c:pt>
                <c:pt idx="1392">
                  <c:v>1.052923347685908</c:v>
                </c:pt>
                <c:pt idx="1393">
                  <c:v>1.11086307116099</c:v>
                </c:pt>
                <c:pt idx="1394">
                  <c:v>1.130196921900991</c:v>
                </c:pt>
                <c:pt idx="1395">
                  <c:v>1.01301032128906</c:v>
                </c:pt>
                <c:pt idx="1396">
                  <c:v>1.090057422998177</c:v>
                </c:pt>
                <c:pt idx="1397">
                  <c:v>1.08933221964522</c:v>
                </c:pt>
                <c:pt idx="1398">
                  <c:v>0.997915074652778</c:v>
                </c:pt>
                <c:pt idx="1399">
                  <c:v>0.898212616195566</c:v>
                </c:pt>
                <c:pt idx="1400">
                  <c:v>0.903261473736531</c:v>
                </c:pt>
                <c:pt idx="1401">
                  <c:v>0.899606895556703</c:v>
                </c:pt>
                <c:pt idx="1402">
                  <c:v>0.920787129835377</c:v>
                </c:pt>
                <c:pt idx="1403">
                  <c:v>0.83045942644198</c:v>
                </c:pt>
                <c:pt idx="1404">
                  <c:v>0.921119891132588</c:v>
                </c:pt>
                <c:pt idx="1405">
                  <c:v>0.928399667830724</c:v>
                </c:pt>
                <c:pt idx="1406">
                  <c:v>0.975872105176509</c:v>
                </c:pt>
                <c:pt idx="1407">
                  <c:v>0.985838777959397</c:v>
                </c:pt>
                <c:pt idx="1408">
                  <c:v>0.899888688842984</c:v>
                </c:pt>
                <c:pt idx="1409">
                  <c:v>1.05350881863911</c:v>
                </c:pt>
                <c:pt idx="1410">
                  <c:v>1.06802133352204</c:v>
                </c:pt>
                <c:pt idx="1411">
                  <c:v>1.064737007345095</c:v>
                </c:pt>
                <c:pt idx="1412">
                  <c:v>1.097645684060812</c:v>
                </c:pt>
                <c:pt idx="1413">
                  <c:v>1.067589281271966</c:v>
                </c:pt>
                <c:pt idx="1414">
                  <c:v>1.043238419452828</c:v>
                </c:pt>
                <c:pt idx="1415">
                  <c:v>1.066668038934238</c:v>
                </c:pt>
                <c:pt idx="1416">
                  <c:v>0.993781146151629</c:v>
                </c:pt>
                <c:pt idx="1417">
                  <c:v>0.922360589561971</c:v>
                </c:pt>
                <c:pt idx="1418">
                  <c:v>0.918858303779487</c:v>
                </c:pt>
                <c:pt idx="1419">
                  <c:v>0.97737600055066</c:v>
                </c:pt>
                <c:pt idx="1420">
                  <c:v>0.901253290637786</c:v>
                </c:pt>
                <c:pt idx="1421">
                  <c:v>0.905568026651239</c:v>
                </c:pt>
                <c:pt idx="1422">
                  <c:v>0.925270024040088</c:v>
                </c:pt>
                <c:pt idx="1423">
                  <c:v>0.925331190574774</c:v>
                </c:pt>
                <c:pt idx="1424">
                  <c:v>0.932637790141566</c:v>
                </c:pt>
                <c:pt idx="1425">
                  <c:v>0.918569455184703</c:v>
                </c:pt>
                <c:pt idx="1426">
                  <c:v>0.958419017079203</c:v>
                </c:pt>
                <c:pt idx="1427">
                  <c:v>0.998412386039612</c:v>
                </c:pt>
                <c:pt idx="1428">
                  <c:v>1.00875093491925</c:v>
                </c:pt>
                <c:pt idx="1429">
                  <c:v>1.047955223639019</c:v>
                </c:pt>
                <c:pt idx="1430">
                  <c:v>1.051896026064548</c:v>
                </c:pt>
                <c:pt idx="1431">
                  <c:v>1.061226269359189</c:v>
                </c:pt>
                <c:pt idx="1432">
                  <c:v>1.066761887153063</c:v>
                </c:pt>
                <c:pt idx="1433">
                  <c:v>1.064224436995484</c:v>
                </c:pt>
                <c:pt idx="1434">
                  <c:v>1.111595742462984</c:v>
                </c:pt>
                <c:pt idx="1435">
                  <c:v>1.058057415103848</c:v>
                </c:pt>
                <c:pt idx="1436">
                  <c:v>1.07633865278361</c:v>
                </c:pt>
                <c:pt idx="1437">
                  <c:v>1.054625627027202</c:v>
                </c:pt>
                <c:pt idx="1438">
                  <c:v>1.060974536740137</c:v>
                </c:pt>
                <c:pt idx="1439">
                  <c:v>1.060561284696335</c:v>
                </c:pt>
                <c:pt idx="1440">
                  <c:v>1.020690559309772</c:v>
                </c:pt>
                <c:pt idx="1441">
                  <c:v>1.026746752310633</c:v>
                </c:pt>
                <c:pt idx="1442">
                  <c:v>1.046981323121906</c:v>
                </c:pt>
                <c:pt idx="1443">
                  <c:v>1.008330894516011</c:v>
                </c:pt>
                <c:pt idx="1444">
                  <c:v>1.066482047123505</c:v>
                </c:pt>
                <c:pt idx="1445">
                  <c:v>1.101545245886366</c:v>
                </c:pt>
                <c:pt idx="1446">
                  <c:v>1.086797506910309</c:v>
                </c:pt>
                <c:pt idx="1447">
                  <c:v>1.14882776095968</c:v>
                </c:pt>
                <c:pt idx="1448">
                  <c:v>1.21138534174649</c:v>
                </c:pt>
                <c:pt idx="1449">
                  <c:v>1.216710342452765</c:v>
                </c:pt>
                <c:pt idx="1450">
                  <c:v>1.040460515617549</c:v>
                </c:pt>
                <c:pt idx="1451">
                  <c:v>1.162396089252556</c:v>
                </c:pt>
                <c:pt idx="1452">
                  <c:v>1.229606529892711</c:v>
                </c:pt>
                <c:pt idx="1453">
                  <c:v>1.250349316428277</c:v>
                </c:pt>
                <c:pt idx="1454">
                  <c:v>1.233375205051215</c:v>
                </c:pt>
                <c:pt idx="1455">
                  <c:v>1.232439822115538</c:v>
                </c:pt>
                <c:pt idx="1456">
                  <c:v>1.191228538338515</c:v>
                </c:pt>
                <c:pt idx="1457">
                  <c:v>1.188824931284784</c:v>
                </c:pt>
                <c:pt idx="1458">
                  <c:v>1.083322290103885</c:v>
                </c:pt>
                <c:pt idx="1459">
                  <c:v>1.10312609407964</c:v>
                </c:pt>
                <c:pt idx="1460">
                  <c:v>1.12465521144877</c:v>
                </c:pt>
                <c:pt idx="1461">
                  <c:v>1.106209024661803</c:v>
                </c:pt>
                <c:pt idx="1462">
                  <c:v>1.040631455555403</c:v>
                </c:pt>
                <c:pt idx="1463">
                  <c:v>1.153284371438326</c:v>
                </c:pt>
                <c:pt idx="1464">
                  <c:v>1.296674194177708</c:v>
                </c:pt>
                <c:pt idx="1465">
                  <c:v>1.222887150628244</c:v>
                </c:pt>
                <c:pt idx="1466">
                  <c:v>1.179761296896055</c:v>
                </c:pt>
                <c:pt idx="1467">
                  <c:v>1.152677686896757</c:v>
                </c:pt>
                <c:pt idx="1468">
                  <c:v>1.150674312712571</c:v>
                </c:pt>
                <c:pt idx="1469">
                  <c:v>1.125606559610262</c:v>
                </c:pt>
                <c:pt idx="1470">
                  <c:v>1.147196101218564</c:v>
                </c:pt>
                <c:pt idx="1471">
                  <c:v>1.136755492578454</c:v>
                </c:pt>
                <c:pt idx="1472">
                  <c:v>1.110993085219957</c:v>
                </c:pt>
                <c:pt idx="1473">
                  <c:v>1.104790469864127</c:v>
                </c:pt>
                <c:pt idx="1474">
                  <c:v>1.132585862638627</c:v>
                </c:pt>
                <c:pt idx="1475">
                  <c:v>1.135879953354416</c:v>
                </c:pt>
                <c:pt idx="1476">
                  <c:v>1.111149619597566</c:v>
                </c:pt>
                <c:pt idx="1477">
                  <c:v>1.106873359942753</c:v>
                </c:pt>
                <c:pt idx="1478">
                  <c:v>1.155974736822588</c:v>
                </c:pt>
                <c:pt idx="1479">
                  <c:v>1.038470692879331</c:v>
                </c:pt>
                <c:pt idx="1480">
                  <c:v>1.069256632027596</c:v>
                </c:pt>
                <c:pt idx="1481">
                  <c:v>1.177310429295201</c:v>
                </c:pt>
                <c:pt idx="1482">
                  <c:v>1.175328526812737</c:v>
                </c:pt>
                <c:pt idx="1483">
                  <c:v>1.150321140772855</c:v>
                </c:pt>
                <c:pt idx="1484">
                  <c:v>1.181098423004617</c:v>
                </c:pt>
                <c:pt idx="1485">
                  <c:v>1.180495716150194</c:v>
                </c:pt>
                <c:pt idx="1486">
                  <c:v>1.142821982116564</c:v>
                </c:pt>
                <c:pt idx="1487">
                  <c:v>1.170771247469327</c:v>
                </c:pt>
                <c:pt idx="1488">
                  <c:v>1.15394163649506</c:v>
                </c:pt>
                <c:pt idx="1489">
                  <c:v>1.179301248459248</c:v>
                </c:pt>
                <c:pt idx="1490">
                  <c:v>1.178965288047712</c:v>
                </c:pt>
                <c:pt idx="1491">
                  <c:v>1.208114368234272</c:v>
                </c:pt>
                <c:pt idx="1492">
                  <c:v>1.224575342786544</c:v>
                </c:pt>
                <c:pt idx="1493">
                  <c:v>1.242968828548461</c:v>
                </c:pt>
                <c:pt idx="1494">
                  <c:v>1.241541228176497</c:v>
                </c:pt>
                <c:pt idx="1495">
                  <c:v>0.92388728338916</c:v>
                </c:pt>
                <c:pt idx="1496">
                  <c:v>1.033140403168606</c:v>
                </c:pt>
                <c:pt idx="1497">
                  <c:v>1.092800676479465</c:v>
                </c:pt>
                <c:pt idx="1498">
                  <c:v>1.12693891514837</c:v>
                </c:pt>
                <c:pt idx="1499">
                  <c:v>1.115106253816125</c:v>
                </c:pt>
                <c:pt idx="1500">
                  <c:v>1.143569255689109</c:v>
                </c:pt>
                <c:pt idx="1501">
                  <c:v>1.178288170941061</c:v>
                </c:pt>
                <c:pt idx="1502">
                  <c:v>1.221697192310416</c:v>
                </c:pt>
                <c:pt idx="1503">
                  <c:v>1.217524627530375</c:v>
                </c:pt>
                <c:pt idx="1504">
                  <c:v>1.226267276587124</c:v>
                </c:pt>
                <c:pt idx="1505">
                  <c:v>1.292299992875658</c:v>
                </c:pt>
                <c:pt idx="1506">
                  <c:v>1.19295842493179</c:v>
                </c:pt>
                <c:pt idx="1507">
                  <c:v>1.19820379503894</c:v>
                </c:pt>
                <c:pt idx="1508">
                  <c:v>1.19248236714988</c:v>
                </c:pt>
                <c:pt idx="1509">
                  <c:v>1.203284057980233</c:v>
                </c:pt>
                <c:pt idx="1510">
                  <c:v>1.198940317940273</c:v>
                </c:pt>
                <c:pt idx="1511">
                  <c:v>1.107734172311102</c:v>
                </c:pt>
                <c:pt idx="1512">
                  <c:v>1.064883502682432</c:v>
                </c:pt>
                <c:pt idx="1513">
                  <c:v>1.06814135652383</c:v>
                </c:pt>
                <c:pt idx="1514">
                  <c:v>1.149965571903657</c:v>
                </c:pt>
                <c:pt idx="1515">
                  <c:v>1.124421637346177</c:v>
                </c:pt>
                <c:pt idx="1516">
                  <c:v>1.12845299425673</c:v>
                </c:pt>
                <c:pt idx="1517">
                  <c:v>1.131010135002428</c:v>
                </c:pt>
                <c:pt idx="1518">
                  <c:v>1.002188734334286</c:v>
                </c:pt>
                <c:pt idx="1519">
                  <c:v>1.022637814663948</c:v>
                </c:pt>
                <c:pt idx="1520">
                  <c:v>1.021336490483819</c:v>
                </c:pt>
                <c:pt idx="1521">
                  <c:v>1.066286114571911</c:v>
                </c:pt>
                <c:pt idx="1522">
                  <c:v>1.124715898160816</c:v>
                </c:pt>
                <c:pt idx="1523">
                  <c:v>1.246983256279712</c:v>
                </c:pt>
                <c:pt idx="1524">
                  <c:v>1.274783773853484</c:v>
                </c:pt>
                <c:pt idx="1525">
                  <c:v>1.258872642961678</c:v>
                </c:pt>
                <c:pt idx="1526">
                  <c:v>1.295490997827185</c:v>
                </c:pt>
                <c:pt idx="1527">
                  <c:v>1.334732730955535</c:v>
                </c:pt>
                <c:pt idx="1528">
                  <c:v>1.124108599338943</c:v>
                </c:pt>
                <c:pt idx="1529">
                  <c:v>1.133702630100472</c:v>
                </c:pt>
                <c:pt idx="1530">
                  <c:v>1.171093956752695</c:v>
                </c:pt>
                <c:pt idx="1531">
                  <c:v>1.086996090039681</c:v>
                </c:pt>
                <c:pt idx="1532">
                  <c:v>1.00537329651798</c:v>
                </c:pt>
                <c:pt idx="1533">
                  <c:v>1.011642502649032</c:v>
                </c:pt>
                <c:pt idx="1534">
                  <c:v>1.013715149423315</c:v>
                </c:pt>
                <c:pt idx="1535">
                  <c:v>1.022996943451977</c:v>
                </c:pt>
                <c:pt idx="1536">
                  <c:v>0.96626159833987</c:v>
                </c:pt>
                <c:pt idx="1537">
                  <c:v>0.992570505961613</c:v>
                </c:pt>
                <c:pt idx="1538">
                  <c:v>1.044908018462121</c:v>
                </c:pt>
                <c:pt idx="1539">
                  <c:v>1.044008579207859</c:v>
                </c:pt>
                <c:pt idx="1540">
                  <c:v>1.035621208901241</c:v>
                </c:pt>
                <c:pt idx="1541">
                  <c:v>1.096067236447052</c:v>
                </c:pt>
                <c:pt idx="1542">
                  <c:v>1.074801885195331</c:v>
                </c:pt>
                <c:pt idx="1543">
                  <c:v>1.069890203455609</c:v>
                </c:pt>
                <c:pt idx="1544">
                  <c:v>1.066430460273988</c:v>
                </c:pt>
                <c:pt idx="1545">
                  <c:v>1.034820121433661</c:v>
                </c:pt>
                <c:pt idx="1546">
                  <c:v>1.005282841124655</c:v>
                </c:pt>
                <c:pt idx="1547">
                  <c:v>0.996772011243115</c:v>
                </c:pt>
                <c:pt idx="1548">
                  <c:v>0.993891687884631</c:v>
                </c:pt>
                <c:pt idx="1549">
                  <c:v>0.992223698457991</c:v>
                </c:pt>
                <c:pt idx="1550">
                  <c:v>0.996429501710637</c:v>
                </c:pt>
                <c:pt idx="1551">
                  <c:v>1.003691533250944</c:v>
                </c:pt>
                <c:pt idx="1552">
                  <c:v>1.018281816329449</c:v>
                </c:pt>
                <c:pt idx="1553">
                  <c:v>1.010401296270013</c:v>
                </c:pt>
                <c:pt idx="1554">
                  <c:v>0.957022193203584</c:v>
                </c:pt>
                <c:pt idx="1555">
                  <c:v>0.981273122451103</c:v>
                </c:pt>
                <c:pt idx="1556">
                  <c:v>0.962223820586168</c:v>
                </c:pt>
                <c:pt idx="1557">
                  <c:v>0.988225280094106</c:v>
                </c:pt>
                <c:pt idx="1558">
                  <c:v>0.982450553780455</c:v>
                </c:pt>
                <c:pt idx="1559">
                  <c:v>1.048616366549716</c:v>
                </c:pt>
                <c:pt idx="1560">
                  <c:v>1.04884505450316</c:v>
                </c:pt>
                <c:pt idx="1561">
                  <c:v>1.033724966754695</c:v>
                </c:pt>
                <c:pt idx="1562">
                  <c:v>1.073679713314234</c:v>
                </c:pt>
                <c:pt idx="1563">
                  <c:v>1.078803363945544</c:v>
                </c:pt>
                <c:pt idx="1564">
                  <c:v>1.069301516048568</c:v>
                </c:pt>
                <c:pt idx="1565">
                  <c:v>1.053451803743675</c:v>
                </c:pt>
                <c:pt idx="1566">
                  <c:v>1.043983242594829</c:v>
                </c:pt>
                <c:pt idx="1567">
                  <c:v>1.098279302130176</c:v>
                </c:pt>
                <c:pt idx="1568">
                  <c:v>1.094336902112067</c:v>
                </c:pt>
                <c:pt idx="1569">
                  <c:v>1.079424336534003</c:v>
                </c:pt>
                <c:pt idx="1570">
                  <c:v>1.01827606946553</c:v>
                </c:pt>
                <c:pt idx="1571">
                  <c:v>1.009618915838329</c:v>
                </c:pt>
                <c:pt idx="1572">
                  <c:v>0.839468272985166</c:v>
                </c:pt>
                <c:pt idx="1573">
                  <c:v>0.879073932031491</c:v>
                </c:pt>
                <c:pt idx="1574">
                  <c:v>0.89268351770563</c:v>
                </c:pt>
                <c:pt idx="1575">
                  <c:v>0.912652970200646</c:v>
                </c:pt>
                <c:pt idx="1576">
                  <c:v>0.845050719002678</c:v>
                </c:pt>
                <c:pt idx="1577">
                  <c:v>0.874287336954223</c:v>
                </c:pt>
                <c:pt idx="1578">
                  <c:v>0.917180038591331</c:v>
                </c:pt>
                <c:pt idx="1579">
                  <c:v>1.122161949857299</c:v>
                </c:pt>
                <c:pt idx="1580">
                  <c:v>1.09949301125505</c:v>
                </c:pt>
                <c:pt idx="1581">
                  <c:v>1.115295834392034</c:v>
                </c:pt>
                <c:pt idx="1582">
                  <c:v>1.112172250394505</c:v>
                </c:pt>
                <c:pt idx="1583">
                  <c:v>1.064365925675143</c:v>
                </c:pt>
                <c:pt idx="1584">
                  <c:v>1.067242507570957</c:v>
                </c:pt>
                <c:pt idx="1585">
                  <c:v>1.1876894191006</c:v>
                </c:pt>
                <c:pt idx="1586">
                  <c:v>1.161389303254066</c:v>
                </c:pt>
                <c:pt idx="1587">
                  <c:v>1.14722363722133</c:v>
                </c:pt>
                <c:pt idx="1588">
                  <c:v>1.087151458716973</c:v>
                </c:pt>
                <c:pt idx="1589">
                  <c:v>1.08236657073014</c:v>
                </c:pt>
                <c:pt idx="1590">
                  <c:v>1.075176100585916</c:v>
                </c:pt>
                <c:pt idx="1591">
                  <c:v>1.009717392463686</c:v>
                </c:pt>
                <c:pt idx="1592">
                  <c:v>1.000646573435672</c:v>
                </c:pt>
                <c:pt idx="1593">
                  <c:v>1.08605342735243</c:v>
                </c:pt>
                <c:pt idx="1594">
                  <c:v>1.07657210054581</c:v>
                </c:pt>
                <c:pt idx="1595">
                  <c:v>1.109019739949241</c:v>
                </c:pt>
                <c:pt idx="1596">
                  <c:v>1.103028779434631</c:v>
                </c:pt>
                <c:pt idx="1597">
                  <c:v>1.106578855720568</c:v>
                </c:pt>
                <c:pt idx="1598">
                  <c:v>1.095167710132172</c:v>
                </c:pt>
                <c:pt idx="1599">
                  <c:v>1.082636061673996</c:v>
                </c:pt>
                <c:pt idx="1600">
                  <c:v>1.087107698283815</c:v>
                </c:pt>
                <c:pt idx="1601">
                  <c:v>1.105717963994511</c:v>
                </c:pt>
                <c:pt idx="1602">
                  <c:v>1.116844543162977</c:v>
                </c:pt>
                <c:pt idx="1603">
                  <c:v>1.136070333500106</c:v>
                </c:pt>
                <c:pt idx="1604">
                  <c:v>1.124033157869993</c:v>
                </c:pt>
                <c:pt idx="1605">
                  <c:v>1.124899264100227</c:v>
                </c:pt>
                <c:pt idx="1606">
                  <c:v>1.123850728946711</c:v>
                </c:pt>
                <c:pt idx="1607">
                  <c:v>1.144619535216163</c:v>
                </c:pt>
                <c:pt idx="1608">
                  <c:v>1.171349781404664</c:v>
                </c:pt>
                <c:pt idx="1609">
                  <c:v>1.16395949621125</c:v>
                </c:pt>
                <c:pt idx="1610">
                  <c:v>1.141100811437163</c:v>
                </c:pt>
                <c:pt idx="1611">
                  <c:v>1.151395421117841</c:v>
                </c:pt>
                <c:pt idx="1612">
                  <c:v>1.15168876493615</c:v>
                </c:pt>
                <c:pt idx="1613">
                  <c:v>1.161545719299291</c:v>
                </c:pt>
                <c:pt idx="1614">
                  <c:v>1.209832307067916</c:v>
                </c:pt>
                <c:pt idx="1615">
                  <c:v>1.20482214176779</c:v>
                </c:pt>
                <c:pt idx="1616">
                  <c:v>1.161263254689181</c:v>
                </c:pt>
                <c:pt idx="1617">
                  <c:v>1.159458351513518</c:v>
                </c:pt>
                <c:pt idx="1618">
                  <c:v>1.18397562470653</c:v>
                </c:pt>
                <c:pt idx="1619">
                  <c:v>1.187462235588337</c:v>
                </c:pt>
                <c:pt idx="1620">
                  <c:v>1.259252279170273</c:v>
                </c:pt>
                <c:pt idx="1621">
                  <c:v>1.330125027795316</c:v>
                </c:pt>
                <c:pt idx="1622">
                  <c:v>1.680138766682294</c:v>
                </c:pt>
                <c:pt idx="1623">
                  <c:v>1.678106086817006</c:v>
                </c:pt>
                <c:pt idx="1624">
                  <c:v>1.37822500260367</c:v>
                </c:pt>
                <c:pt idx="1625">
                  <c:v>1.280192830596158</c:v>
                </c:pt>
                <c:pt idx="1626">
                  <c:v>1.271691150674727</c:v>
                </c:pt>
                <c:pt idx="1627">
                  <c:v>1.295660163439264</c:v>
                </c:pt>
                <c:pt idx="1628">
                  <c:v>1.350902300209491</c:v>
                </c:pt>
                <c:pt idx="1629">
                  <c:v>1.372945281148882</c:v>
                </c:pt>
                <c:pt idx="1630">
                  <c:v>1.327760238954323</c:v>
                </c:pt>
                <c:pt idx="1631">
                  <c:v>1.319068236173009</c:v>
                </c:pt>
                <c:pt idx="1632">
                  <c:v>1.437080810673498</c:v>
                </c:pt>
                <c:pt idx="1633">
                  <c:v>1.449255807567476</c:v>
                </c:pt>
                <c:pt idx="1634">
                  <c:v>1.340638247786815</c:v>
                </c:pt>
                <c:pt idx="1635">
                  <c:v>1.41567023239598</c:v>
                </c:pt>
                <c:pt idx="1636">
                  <c:v>1.40060188563316</c:v>
                </c:pt>
                <c:pt idx="1637">
                  <c:v>1.308220270528775</c:v>
                </c:pt>
                <c:pt idx="1638">
                  <c:v>1.257682499616955</c:v>
                </c:pt>
                <c:pt idx="1639">
                  <c:v>1.24147765871761</c:v>
                </c:pt>
                <c:pt idx="1640">
                  <c:v>1.239605525827813</c:v>
                </c:pt>
                <c:pt idx="1641">
                  <c:v>1.243829542607679</c:v>
                </c:pt>
                <c:pt idx="1642">
                  <c:v>1.238796652494253</c:v>
                </c:pt>
                <c:pt idx="1643">
                  <c:v>1.235090506125419</c:v>
                </c:pt>
                <c:pt idx="1644">
                  <c:v>1.225800656056712</c:v>
                </c:pt>
                <c:pt idx="1645">
                  <c:v>1.200689498728569</c:v>
                </c:pt>
                <c:pt idx="1646">
                  <c:v>1.185740521198102</c:v>
                </c:pt>
                <c:pt idx="1647">
                  <c:v>1.184411376066533</c:v>
                </c:pt>
                <c:pt idx="1648">
                  <c:v>1.26567630024855</c:v>
                </c:pt>
                <c:pt idx="1649">
                  <c:v>1.315675729957247</c:v>
                </c:pt>
                <c:pt idx="1650">
                  <c:v>1.259469163319954</c:v>
                </c:pt>
                <c:pt idx="1651">
                  <c:v>1.255201610927741</c:v>
                </c:pt>
                <c:pt idx="1652">
                  <c:v>1.268338372592826</c:v>
                </c:pt>
                <c:pt idx="1653">
                  <c:v>1.26143505505232</c:v>
                </c:pt>
                <c:pt idx="1654">
                  <c:v>1.263195664905644</c:v>
                </c:pt>
                <c:pt idx="1655">
                  <c:v>1.306794406865626</c:v>
                </c:pt>
                <c:pt idx="1656">
                  <c:v>1.370454622242663</c:v>
                </c:pt>
                <c:pt idx="1657">
                  <c:v>1.345582817182412</c:v>
                </c:pt>
                <c:pt idx="1658">
                  <c:v>1.337116764313892</c:v>
                </c:pt>
                <c:pt idx="1659">
                  <c:v>1.334865675390666</c:v>
                </c:pt>
                <c:pt idx="1660">
                  <c:v>1.372712749706784</c:v>
                </c:pt>
                <c:pt idx="1661">
                  <c:v>1.405890249088011</c:v>
                </c:pt>
                <c:pt idx="1662">
                  <c:v>1.406311091020104</c:v>
                </c:pt>
                <c:pt idx="1663">
                  <c:v>1.350187590098902</c:v>
                </c:pt>
                <c:pt idx="1664">
                  <c:v>1.362181205111411</c:v>
                </c:pt>
                <c:pt idx="1665">
                  <c:v>1.413329800219543</c:v>
                </c:pt>
                <c:pt idx="1666">
                  <c:v>1.414127963633557</c:v>
                </c:pt>
                <c:pt idx="1667">
                  <c:v>1.432959390537786</c:v>
                </c:pt>
                <c:pt idx="1668">
                  <c:v>1.474247973724766</c:v>
                </c:pt>
                <c:pt idx="1669">
                  <c:v>1.518307223765734</c:v>
                </c:pt>
                <c:pt idx="1670">
                  <c:v>1.48985639621863</c:v>
                </c:pt>
                <c:pt idx="1671">
                  <c:v>1.466033383533008</c:v>
                </c:pt>
                <c:pt idx="1672">
                  <c:v>1.452205772117512</c:v>
                </c:pt>
                <c:pt idx="1673">
                  <c:v>1.439766497502041</c:v>
                </c:pt>
                <c:pt idx="1674">
                  <c:v>1.442371117882996</c:v>
                </c:pt>
                <c:pt idx="1675">
                  <c:v>1.46365442449505</c:v>
                </c:pt>
                <c:pt idx="1676">
                  <c:v>1.479395959710657</c:v>
                </c:pt>
                <c:pt idx="1677">
                  <c:v>1.51247144388678</c:v>
                </c:pt>
                <c:pt idx="1678">
                  <c:v>1.518168448003397</c:v>
                </c:pt>
                <c:pt idx="1679">
                  <c:v>1.518040940602356</c:v>
                </c:pt>
                <c:pt idx="1680">
                  <c:v>1.483660785617279</c:v>
                </c:pt>
                <c:pt idx="1681">
                  <c:v>1.545565239936882</c:v>
                </c:pt>
                <c:pt idx="1682">
                  <c:v>1.598317435230713</c:v>
                </c:pt>
                <c:pt idx="1683">
                  <c:v>1.580617448036955</c:v>
                </c:pt>
                <c:pt idx="1684">
                  <c:v>1.591095783999057</c:v>
                </c:pt>
                <c:pt idx="1685">
                  <c:v>1.599404418319076</c:v>
                </c:pt>
                <c:pt idx="1686">
                  <c:v>1.505954595283966</c:v>
                </c:pt>
                <c:pt idx="1687">
                  <c:v>1.369644920237819</c:v>
                </c:pt>
                <c:pt idx="1688">
                  <c:v>1.368195873585303</c:v>
                </c:pt>
                <c:pt idx="1689">
                  <c:v>1.36964079259593</c:v>
                </c:pt>
                <c:pt idx="1690">
                  <c:v>1.37727965685471</c:v>
                </c:pt>
                <c:pt idx="1691">
                  <c:v>1.326786235860152</c:v>
                </c:pt>
                <c:pt idx="1692">
                  <c:v>1.329798325634798</c:v>
                </c:pt>
                <c:pt idx="1693">
                  <c:v>1.330865589321975</c:v>
                </c:pt>
                <c:pt idx="1694">
                  <c:v>1.366771964231603</c:v>
                </c:pt>
                <c:pt idx="1695">
                  <c:v>1.298286696440162</c:v>
                </c:pt>
                <c:pt idx="1696">
                  <c:v>1.249289232907122</c:v>
                </c:pt>
                <c:pt idx="1697">
                  <c:v>1.185418502294441</c:v>
                </c:pt>
                <c:pt idx="1698">
                  <c:v>1.08178102379002</c:v>
                </c:pt>
                <c:pt idx="1699">
                  <c:v>1.064414405215536</c:v>
                </c:pt>
                <c:pt idx="1700">
                  <c:v>1.041218895120735</c:v>
                </c:pt>
                <c:pt idx="1701">
                  <c:v>1.092800121861567</c:v>
                </c:pt>
                <c:pt idx="1702">
                  <c:v>1.171655870294674</c:v>
                </c:pt>
                <c:pt idx="1703">
                  <c:v>1.156629743789265</c:v>
                </c:pt>
                <c:pt idx="1704">
                  <c:v>1.170859501224017</c:v>
                </c:pt>
                <c:pt idx="1705">
                  <c:v>1.165859947394261</c:v>
                </c:pt>
                <c:pt idx="1706">
                  <c:v>1.177681852505765</c:v>
                </c:pt>
                <c:pt idx="1707">
                  <c:v>1.171044007344371</c:v>
                </c:pt>
                <c:pt idx="1708">
                  <c:v>1.166177848784748</c:v>
                </c:pt>
                <c:pt idx="1709">
                  <c:v>1.176629039717493</c:v>
                </c:pt>
                <c:pt idx="1710">
                  <c:v>1.138486052089818</c:v>
                </c:pt>
                <c:pt idx="1711">
                  <c:v>1.127944156263459</c:v>
                </c:pt>
                <c:pt idx="1712">
                  <c:v>1.126321554906924</c:v>
                </c:pt>
                <c:pt idx="1713">
                  <c:v>1.093798564671843</c:v>
                </c:pt>
                <c:pt idx="1714">
                  <c:v>1.086710787276685</c:v>
                </c:pt>
                <c:pt idx="1715">
                  <c:v>1.068609435748436</c:v>
                </c:pt>
                <c:pt idx="1716">
                  <c:v>1.076722862263401</c:v>
                </c:pt>
                <c:pt idx="1717">
                  <c:v>1.108754950087547</c:v>
                </c:pt>
                <c:pt idx="1718">
                  <c:v>1.127637483130146</c:v>
                </c:pt>
                <c:pt idx="1719">
                  <c:v>1.158837828909006</c:v>
                </c:pt>
                <c:pt idx="1720">
                  <c:v>1.136708011580354</c:v>
                </c:pt>
                <c:pt idx="1721">
                  <c:v>1.134164338681809</c:v>
                </c:pt>
                <c:pt idx="1722">
                  <c:v>1.134070389123271</c:v>
                </c:pt>
                <c:pt idx="1723">
                  <c:v>1.065250180082207</c:v>
                </c:pt>
                <c:pt idx="1724">
                  <c:v>1.073649145802347</c:v>
                </c:pt>
                <c:pt idx="1725">
                  <c:v>1.034786375298331</c:v>
                </c:pt>
                <c:pt idx="1726">
                  <c:v>1.041718622169124</c:v>
                </c:pt>
                <c:pt idx="1727">
                  <c:v>0.992785660180202</c:v>
                </c:pt>
                <c:pt idx="1728">
                  <c:v>0.956963988915349</c:v>
                </c:pt>
                <c:pt idx="1729">
                  <c:v>1.003096810024246</c:v>
                </c:pt>
                <c:pt idx="1730">
                  <c:v>1.009087414066193</c:v>
                </c:pt>
                <c:pt idx="1731">
                  <c:v>0.974537043143032</c:v>
                </c:pt>
                <c:pt idx="1732">
                  <c:v>0.978827640719815</c:v>
                </c:pt>
                <c:pt idx="1733">
                  <c:v>0.956689108478058</c:v>
                </c:pt>
                <c:pt idx="1734">
                  <c:v>0.929437109905204</c:v>
                </c:pt>
                <c:pt idx="1735">
                  <c:v>0.918290882864964</c:v>
                </c:pt>
                <c:pt idx="1736">
                  <c:v>0.927364922414039</c:v>
                </c:pt>
                <c:pt idx="1737">
                  <c:v>0.834958910524883</c:v>
                </c:pt>
                <c:pt idx="1738">
                  <c:v>0.797441295789656</c:v>
                </c:pt>
                <c:pt idx="1739">
                  <c:v>0.786484764198601</c:v>
                </c:pt>
                <c:pt idx="1740">
                  <c:v>0.783144149987964</c:v>
                </c:pt>
                <c:pt idx="1741">
                  <c:v>0.816992380004269</c:v>
                </c:pt>
                <c:pt idx="1742">
                  <c:v>0.844425405835173</c:v>
                </c:pt>
                <c:pt idx="1743">
                  <c:v>0.844222809280213</c:v>
                </c:pt>
                <c:pt idx="1744">
                  <c:v>0.848689446472877</c:v>
                </c:pt>
                <c:pt idx="1745">
                  <c:v>0.895495774089655</c:v>
                </c:pt>
                <c:pt idx="1746">
                  <c:v>0.932391842666524</c:v>
                </c:pt>
                <c:pt idx="1747">
                  <c:v>0.926744046581031</c:v>
                </c:pt>
                <c:pt idx="1748">
                  <c:v>0.886162281400971</c:v>
                </c:pt>
                <c:pt idx="1749">
                  <c:v>0.884631994538303</c:v>
                </c:pt>
                <c:pt idx="1750">
                  <c:v>0.827424719668561</c:v>
                </c:pt>
                <c:pt idx="1751">
                  <c:v>0.862198060299301</c:v>
                </c:pt>
                <c:pt idx="1752">
                  <c:v>0.839369421409586</c:v>
                </c:pt>
                <c:pt idx="1753">
                  <c:v>0.806270302962167</c:v>
                </c:pt>
                <c:pt idx="1754">
                  <c:v>0.846666471506791</c:v>
                </c:pt>
                <c:pt idx="1755">
                  <c:v>0.866043892921778</c:v>
                </c:pt>
                <c:pt idx="1756">
                  <c:v>0.87860463688965</c:v>
                </c:pt>
                <c:pt idx="1757">
                  <c:v>0.874924022264191</c:v>
                </c:pt>
                <c:pt idx="1758">
                  <c:v>0.914015697430529</c:v>
                </c:pt>
                <c:pt idx="1759">
                  <c:v>0.934850126531685</c:v>
                </c:pt>
                <c:pt idx="1760">
                  <c:v>0.992733021497113</c:v>
                </c:pt>
                <c:pt idx="1761">
                  <c:v>0.94642075895835</c:v>
                </c:pt>
                <c:pt idx="1762">
                  <c:v>0.980243222173357</c:v>
                </c:pt>
                <c:pt idx="1763">
                  <c:v>0.99313400795376</c:v>
                </c:pt>
                <c:pt idx="1764">
                  <c:v>1.007424394681744</c:v>
                </c:pt>
                <c:pt idx="1765">
                  <c:v>1.015822195005251</c:v>
                </c:pt>
                <c:pt idx="1766">
                  <c:v>1.064405965893461</c:v>
                </c:pt>
                <c:pt idx="1767">
                  <c:v>1.076298271311686</c:v>
                </c:pt>
                <c:pt idx="1768">
                  <c:v>1.075292164880435</c:v>
                </c:pt>
                <c:pt idx="1769">
                  <c:v>1.182271686659119</c:v>
                </c:pt>
                <c:pt idx="1770">
                  <c:v>1.19784596843713</c:v>
                </c:pt>
                <c:pt idx="1771">
                  <c:v>1.194030399501546</c:v>
                </c:pt>
                <c:pt idx="1772">
                  <c:v>1.190153807294217</c:v>
                </c:pt>
                <c:pt idx="1773">
                  <c:v>1.188624251197288</c:v>
                </c:pt>
                <c:pt idx="1774">
                  <c:v>1.111000472973296</c:v>
                </c:pt>
                <c:pt idx="1775">
                  <c:v>1.133906382574948</c:v>
                </c:pt>
                <c:pt idx="1776">
                  <c:v>1.145088400310902</c:v>
                </c:pt>
                <c:pt idx="1777">
                  <c:v>1.137003959686011</c:v>
                </c:pt>
                <c:pt idx="1778">
                  <c:v>1.142134956247453</c:v>
                </c:pt>
                <c:pt idx="1779">
                  <c:v>1.158340388866823</c:v>
                </c:pt>
                <c:pt idx="1780">
                  <c:v>1.157451649339803</c:v>
                </c:pt>
                <c:pt idx="1781">
                  <c:v>1.131050086163796</c:v>
                </c:pt>
                <c:pt idx="1782">
                  <c:v>1.120862812730745</c:v>
                </c:pt>
                <c:pt idx="1783">
                  <c:v>1.137483980910174</c:v>
                </c:pt>
                <c:pt idx="1784">
                  <c:v>1.151051669957693</c:v>
                </c:pt>
                <c:pt idx="1785">
                  <c:v>1.120214183779389</c:v>
                </c:pt>
                <c:pt idx="1786">
                  <c:v>1.122936676427631</c:v>
                </c:pt>
                <c:pt idx="1787">
                  <c:v>1.109541758786838</c:v>
                </c:pt>
                <c:pt idx="1788">
                  <c:v>1.130137828178253</c:v>
                </c:pt>
                <c:pt idx="1789">
                  <c:v>1.047405428626228</c:v>
                </c:pt>
                <c:pt idx="1790">
                  <c:v>1.068187519398114</c:v>
                </c:pt>
                <c:pt idx="1791">
                  <c:v>1.070865441369508</c:v>
                </c:pt>
                <c:pt idx="1792">
                  <c:v>1.083277536721685</c:v>
                </c:pt>
                <c:pt idx="1793">
                  <c:v>1.091297781318082</c:v>
                </c:pt>
                <c:pt idx="1794">
                  <c:v>1.07664874601683</c:v>
                </c:pt>
                <c:pt idx="1795">
                  <c:v>1.056132742475805</c:v>
                </c:pt>
                <c:pt idx="1796">
                  <c:v>1.045239654279688</c:v>
                </c:pt>
                <c:pt idx="1797">
                  <c:v>1.034536977750687</c:v>
                </c:pt>
                <c:pt idx="1798">
                  <c:v>1.019789731107506</c:v>
                </c:pt>
                <c:pt idx="1799">
                  <c:v>1.01930581632131</c:v>
                </c:pt>
                <c:pt idx="1800">
                  <c:v>0.965441555199605</c:v>
                </c:pt>
                <c:pt idx="1801">
                  <c:v>0.950378649392118</c:v>
                </c:pt>
                <c:pt idx="1802">
                  <c:v>0.933865890476108</c:v>
                </c:pt>
                <c:pt idx="1803">
                  <c:v>0.923822570851689</c:v>
                </c:pt>
                <c:pt idx="1804">
                  <c:v>0.917195337498751</c:v>
                </c:pt>
                <c:pt idx="1805">
                  <c:v>0.975887881621093</c:v>
                </c:pt>
                <c:pt idx="1806">
                  <c:v>0.981185423417008</c:v>
                </c:pt>
                <c:pt idx="1807">
                  <c:v>1.011972488645398</c:v>
                </c:pt>
                <c:pt idx="1808">
                  <c:v>1.113835953289837</c:v>
                </c:pt>
                <c:pt idx="1809">
                  <c:v>1.078114645000703</c:v>
                </c:pt>
                <c:pt idx="1810">
                  <c:v>1.114840683310761</c:v>
                </c:pt>
                <c:pt idx="1811">
                  <c:v>1.101401368131459</c:v>
                </c:pt>
                <c:pt idx="1812">
                  <c:v>1.104765725893713</c:v>
                </c:pt>
                <c:pt idx="1813">
                  <c:v>1.099190949355171</c:v>
                </c:pt>
                <c:pt idx="1814">
                  <c:v>1.129647287888015</c:v>
                </c:pt>
                <c:pt idx="1815">
                  <c:v>1.120978143448893</c:v>
                </c:pt>
                <c:pt idx="1816">
                  <c:v>1.121008228128507</c:v>
                </c:pt>
                <c:pt idx="1817">
                  <c:v>1.122164415985906</c:v>
                </c:pt>
                <c:pt idx="1818">
                  <c:v>1.120144957160308</c:v>
                </c:pt>
                <c:pt idx="1819">
                  <c:v>1.11571626582659</c:v>
                </c:pt>
                <c:pt idx="1820">
                  <c:v>1.140556953061552</c:v>
                </c:pt>
                <c:pt idx="1821">
                  <c:v>1.129883673113771</c:v>
                </c:pt>
                <c:pt idx="1822">
                  <c:v>1.128898114516065</c:v>
                </c:pt>
                <c:pt idx="1823">
                  <c:v>1.136645371063755</c:v>
                </c:pt>
                <c:pt idx="1824">
                  <c:v>1.135505272022742</c:v>
                </c:pt>
                <c:pt idx="1825">
                  <c:v>1.138144465068793</c:v>
                </c:pt>
                <c:pt idx="1826">
                  <c:v>1.149228758197055</c:v>
                </c:pt>
                <c:pt idx="1827">
                  <c:v>1.154451273044344</c:v>
                </c:pt>
                <c:pt idx="1828">
                  <c:v>1.146510949467553</c:v>
                </c:pt>
                <c:pt idx="1829">
                  <c:v>1.149755487542832</c:v>
                </c:pt>
                <c:pt idx="1830">
                  <c:v>1.152264041525494</c:v>
                </c:pt>
                <c:pt idx="1831">
                  <c:v>1.162704394502001</c:v>
                </c:pt>
                <c:pt idx="1832">
                  <c:v>1.145662924021954</c:v>
                </c:pt>
                <c:pt idx="1833">
                  <c:v>1.143534157108266</c:v>
                </c:pt>
                <c:pt idx="1834">
                  <c:v>1.138163724682689</c:v>
                </c:pt>
                <c:pt idx="1835">
                  <c:v>1.140612299641581</c:v>
                </c:pt>
                <c:pt idx="1836">
                  <c:v>1.108870170514878</c:v>
                </c:pt>
                <c:pt idx="1837">
                  <c:v>1.1091309117121</c:v>
                </c:pt>
                <c:pt idx="1838">
                  <c:v>1.113362982840492</c:v>
                </c:pt>
                <c:pt idx="1839">
                  <c:v>1.068816470413263</c:v>
                </c:pt>
                <c:pt idx="1840">
                  <c:v>1.083432467298382</c:v>
                </c:pt>
                <c:pt idx="1841">
                  <c:v>1.031670515415782</c:v>
                </c:pt>
                <c:pt idx="1842">
                  <c:v>1.028405715149564</c:v>
                </c:pt>
                <c:pt idx="1843">
                  <c:v>1.019923101596391</c:v>
                </c:pt>
                <c:pt idx="1844">
                  <c:v>1.056839731136132</c:v>
                </c:pt>
                <c:pt idx="1845">
                  <c:v>1.06075333301348</c:v>
                </c:pt>
                <c:pt idx="1846">
                  <c:v>1.066434346311397</c:v>
                </c:pt>
                <c:pt idx="1847">
                  <c:v>1.067219472352381</c:v>
                </c:pt>
                <c:pt idx="1848">
                  <c:v>1.057886907939175</c:v>
                </c:pt>
                <c:pt idx="1849">
                  <c:v>1.0518976933235</c:v>
                </c:pt>
                <c:pt idx="1850">
                  <c:v>1.061894188673474</c:v>
                </c:pt>
                <c:pt idx="1851">
                  <c:v>1.058221187354466</c:v>
                </c:pt>
                <c:pt idx="1852">
                  <c:v>1.058144893787543</c:v>
                </c:pt>
                <c:pt idx="1853">
                  <c:v>1.063386486139208</c:v>
                </c:pt>
                <c:pt idx="1854">
                  <c:v>1.09664353296905</c:v>
                </c:pt>
                <c:pt idx="1855">
                  <c:v>1.099298164856157</c:v>
                </c:pt>
                <c:pt idx="1856">
                  <c:v>1.091088807231885</c:v>
                </c:pt>
                <c:pt idx="1857">
                  <c:v>1.059854633623396</c:v>
                </c:pt>
                <c:pt idx="1858">
                  <c:v>1.057369603643078</c:v>
                </c:pt>
                <c:pt idx="1859">
                  <c:v>1.071954781301954</c:v>
                </c:pt>
                <c:pt idx="1860">
                  <c:v>1.053962415595898</c:v>
                </c:pt>
                <c:pt idx="1861">
                  <c:v>1.010587233423654</c:v>
                </c:pt>
                <c:pt idx="1862">
                  <c:v>1.061197213549177</c:v>
                </c:pt>
                <c:pt idx="1863">
                  <c:v>1.107157460430524</c:v>
                </c:pt>
                <c:pt idx="1864">
                  <c:v>1.108348007346431</c:v>
                </c:pt>
                <c:pt idx="1865">
                  <c:v>1.174105083350315</c:v>
                </c:pt>
                <c:pt idx="1866">
                  <c:v>1.134887654841627</c:v>
                </c:pt>
                <c:pt idx="1867">
                  <c:v>1.228864531968446</c:v>
                </c:pt>
                <c:pt idx="1868">
                  <c:v>1.272504086000806</c:v>
                </c:pt>
                <c:pt idx="1869">
                  <c:v>1.269246234120494</c:v>
                </c:pt>
                <c:pt idx="1870">
                  <c:v>1.295808557798977</c:v>
                </c:pt>
                <c:pt idx="1871">
                  <c:v>1.333617356253228</c:v>
                </c:pt>
                <c:pt idx="1872">
                  <c:v>1.34325958158453</c:v>
                </c:pt>
                <c:pt idx="1873">
                  <c:v>1.343481662495765</c:v>
                </c:pt>
                <c:pt idx="1874">
                  <c:v>1.366850302350952</c:v>
                </c:pt>
                <c:pt idx="1875">
                  <c:v>1.302239454383646</c:v>
                </c:pt>
                <c:pt idx="1876">
                  <c:v>1.232127833382472</c:v>
                </c:pt>
                <c:pt idx="1877">
                  <c:v>1.224220069985328</c:v>
                </c:pt>
                <c:pt idx="1878">
                  <c:v>1.231108767916706</c:v>
                </c:pt>
                <c:pt idx="1879">
                  <c:v>1.208696918357022</c:v>
                </c:pt>
                <c:pt idx="1880">
                  <c:v>1.240792213403749</c:v>
                </c:pt>
                <c:pt idx="1881">
                  <c:v>1.289190097607161</c:v>
                </c:pt>
                <c:pt idx="1882">
                  <c:v>1.337674786473954</c:v>
                </c:pt>
                <c:pt idx="1883">
                  <c:v>1.333302364346497</c:v>
                </c:pt>
                <c:pt idx="1884">
                  <c:v>1.329227790883384</c:v>
                </c:pt>
                <c:pt idx="1885">
                  <c:v>1.257097440195164</c:v>
                </c:pt>
                <c:pt idx="1886">
                  <c:v>1.249345053662579</c:v>
                </c:pt>
                <c:pt idx="1887">
                  <c:v>1.290908297109899</c:v>
                </c:pt>
                <c:pt idx="1888">
                  <c:v>1.282802799440874</c:v>
                </c:pt>
                <c:pt idx="1889">
                  <c:v>1.285808085337222</c:v>
                </c:pt>
                <c:pt idx="1890">
                  <c:v>1.320287294791598</c:v>
                </c:pt>
                <c:pt idx="1891">
                  <c:v>1.335278073253336</c:v>
                </c:pt>
                <c:pt idx="1892">
                  <c:v>1.298961261355099</c:v>
                </c:pt>
                <c:pt idx="1893">
                  <c:v>1.290141102142105</c:v>
                </c:pt>
                <c:pt idx="1894">
                  <c:v>1.288940322058354</c:v>
                </c:pt>
                <c:pt idx="1895">
                  <c:v>1.28868882781179</c:v>
                </c:pt>
                <c:pt idx="1896">
                  <c:v>1.272082873558105</c:v>
                </c:pt>
                <c:pt idx="1897">
                  <c:v>1.29522232435454</c:v>
                </c:pt>
                <c:pt idx="1898">
                  <c:v>1.306061077025677</c:v>
                </c:pt>
                <c:pt idx="1899">
                  <c:v>1.344975526087704</c:v>
                </c:pt>
                <c:pt idx="1900">
                  <c:v>1.356739418273579</c:v>
                </c:pt>
                <c:pt idx="1901">
                  <c:v>1.342124807960063</c:v>
                </c:pt>
                <c:pt idx="1902">
                  <c:v>1.395115105256243</c:v>
                </c:pt>
                <c:pt idx="1903">
                  <c:v>1.412271186828989</c:v>
                </c:pt>
                <c:pt idx="1904">
                  <c:v>1.413040047839676</c:v>
                </c:pt>
                <c:pt idx="1905">
                  <c:v>1.388658806965042</c:v>
                </c:pt>
                <c:pt idx="1906">
                  <c:v>1.342849435924666</c:v>
                </c:pt>
                <c:pt idx="1907">
                  <c:v>1.311690592400505</c:v>
                </c:pt>
                <c:pt idx="1908">
                  <c:v>1.275373289566565</c:v>
                </c:pt>
                <c:pt idx="1909">
                  <c:v>1.276231853261372</c:v>
                </c:pt>
                <c:pt idx="1910">
                  <c:v>1.309526884381643</c:v>
                </c:pt>
                <c:pt idx="1911">
                  <c:v>1.261180077405228</c:v>
                </c:pt>
                <c:pt idx="1912">
                  <c:v>1.286783085138555</c:v>
                </c:pt>
                <c:pt idx="1913">
                  <c:v>1.284318747065997</c:v>
                </c:pt>
                <c:pt idx="1914">
                  <c:v>1.312278001560415</c:v>
                </c:pt>
                <c:pt idx="1915">
                  <c:v>1.289549483322096</c:v>
                </c:pt>
                <c:pt idx="1916">
                  <c:v>1.295752918168549</c:v>
                </c:pt>
                <c:pt idx="1917">
                  <c:v>1.326318879057202</c:v>
                </c:pt>
                <c:pt idx="1918">
                  <c:v>1.293788795232301</c:v>
                </c:pt>
                <c:pt idx="1919">
                  <c:v>1.297030464053139</c:v>
                </c:pt>
                <c:pt idx="1920">
                  <c:v>1.306065506527412</c:v>
                </c:pt>
                <c:pt idx="1921">
                  <c:v>1.306466196471109</c:v>
                </c:pt>
                <c:pt idx="1922">
                  <c:v>1.248780641003974</c:v>
                </c:pt>
                <c:pt idx="1923">
                  <c:v>1.270613746410704</c:v>
                </c:pt>
                <c:pt idx="1924">
                  <c:v>1.267634367024559</c:v>
                </c:pt>
                <c:pt idx="1925">
                  <c:v>1.260670523502511</c:v>
                </c:pt>
                <c:pt idx="1926">
                  <c:v>1.30374683374858</c:v>
                </c:pt>
                <c:pt idx="1927">
                  <c:v>1.544524695124908</c:v>
                </c:pt>
                <c:pt idx="1928">
                  <c:v>1.508109332208101</c:v>
                </c:pt>
                <c:pt idx="1929">
                  <c:v>1.461215436179994</c:v>
                </c:pt>
                <c:pt idx="1930">
                  <c:v>1.451438608304091</c:v>
                </c:pt>
                <c:pt idx="1931">
                  <c:v>1.45203056356277</c:v>
                </c:pt>
                <c:pt idx="1932">
                  <c:v>1.443913771426436</c:v>
                </c:pt>
                <c:pt idx="1933">
                  <c:v>1.473646123565379</c:v>
                </c:pt>
                <c:pt idx="1934">
                  <c:v>1.461891260340626</c:v>
                </c:pt>
                <c:pt idx="1935">
                  <c:v>1.46184380377634</c:v>
                </c:pt>
                <c:pt idx="1936">
                  <c:v>1.467243394048459</c:v>
                </c:pt>
                <c:pt idx="1937">
                  <c:v>1.536163765862318</c:v>
                </c:pt>
                <c:pt idx="1938">
                  <c:v>1.626442927583848</c:v>
                </c:pt>
                <c:pt idx="1939">
                  <c:v>1.708186204702856</c:v>
                </c:pt>
                <c:pt idx="1940">
                  <c:v>1.707741450276032</c:v>
                </c:pt>
                <c:pt idx="1941">
                  <c:v>1.694914799881388</c:v>
                </c:pt>
                <c:pt idx="1942">
                  <c:v>1.702956520784398</c:v>
                </c:pt>
                <c:pt idx="1943">
                  <c:v>1.714658466236076</c:v>
                </c:pt>
                <c:pt idx="1944">
                  <c:v>1.737202685497619</c:v>
                </c:pt>
                <c:pt idx="1945">
                  <c:v>1.735569253358539</c:v>
                </c:pt>
                <c:pt idx="1946">
                  <c:v>1.747887429435524</c:v>
                </c:pt>
                <c:pt idx="1947">
                  <c:v>1.749315874573646</c:v>
                </c:pt>
                <c:pt idx="1948">
                  <c:v>1.764967585565216</c:v>
                </c:pt>
                <c:pt idx="1949">
                  <c:v>1.746924011908562</c:v>
                </c:pt>
                <c:pt idx="1950">
                  <c:v>1.763408719245369</c:v>
                </c:pt>
                <c:pt idx="1951">
                  <c:v>1.778630051327956</c:v>
                </c:pt>
                <c:pt idx="1952">
                  <c:v>1.782340956607024</c:v>
                </c:pt>
                <c:pt idx="1953">
                  <c:v>1.973150381579752</c:v>
                </c:pt>
                <c:pt idx="1954">
                  <c:v>2.008102799120593</c:v>
                </c:pt>
                <c:pt idx="1955">
                  <c:v>2.01102632792777</c:v>
                </c:pt>
                <c:pt idx="1956">
                  <c:v>1.999963397747121</c:v>
                </c:pt>
                <c:pt idx="1957">
                  <c:v>1.859214549296324</c:v>
                </c:pt>
                <c:pt idx="1958">
                  <c:v>1.489463992061738</c:v>
                </c:pt>
                <c:pt idx="1959">
                  <c:v>1.53928193129173</c:v>
                </c:pt>
                <c:pt idx="1960">
                  <c:v>1.669245907058995</c:v>
                </c:pt>
                <c:pt idx="1961">
                  <c:v>1.63370911018967</c:v>
                </c:pt>
                <c:pt idx="1962">
                  <c:v>1.59974278317859</c:v>
                </c:pt>
                <c:pt idx="1963">
                  <c:v>1.622859094182992</c:v>
                </c:pt>
                <c:pt idx="1964">
                  <c:v>1.498664446918815</c:v>
                </c:pt>
                <c:pt idx="1965">
                  <c:v>1.507090925623747</c:v>
                </c:pt>
                <c:pt idx="1966">
                  <c:v>1.475583991655227</c:v>
                </c:pt>
                <c:pt idx="1967">
                  <c:v>1.525224070916215</c:v>
                </c:pt>
                <c:pt idx="1968">
                  <c:v>1.603799175318601</c:v>
                </c:pt>
                <c:pt idx="1969">
                  <c:v>1.367972095155943</c:v>
                </c:pt>
                <c:pt idx="1970">
                  <c:v>1.379371617041582</c:v>
                </c:pt>
                <c:pt idx="1971">
                  <c:v>1.37257910425258</c:v>
                </c:pt>
                <c:pt idx="1972">
                  <c:v>1.39085672670288</c:v>
                </c:pt>
                <c:pt idx="1973">
                  <c:v>1.380380220044195</c:v>
                </c:pt>
                <c:pt idx="1974">
                  <c:v>1.35723630155269</c:v>
                </c:pt>
                <c:pt idx="1975">
                  <c:v>1.35470231329329</c:v>
                </c:pt>
                <c:pt idx="1976">
                  <c:v>1.354357778341692</c:v>
                </c:pt>
                <c:pt idx="1977">
                  <c:v>1.538932357062607</c:v>
                </c:pt>
                <c:pt idx="1978">
                  <c:v>1.531510156261837</c:v>
                </c:pt>
                <c:pt idx="1979">
                  <c:v>1.484958864477068</c:v>
                </c:pt>
                <c:pt idx="1980">
                  <c:v>1.552260788646921</c:v>
                </c:pt>
                <c:pt idx="1981">
                  <c:v>1.604182771982864</c:v>
                </c:pt>
                <c:pt idx="1982">
                  <c:v>1.583076433183736</c:v>
                </c:pt>
                <c:pt idx="1983">
                  <c:v>1.621867405945438</c:v>
                </c:pt>
                <c:pt idx="1984">
                  <c:v>1.620840118158209</c:v>
                </c:pt>
                <c:pt idx="1985">
                  <c:v>1.649368385195439</c:v>
                </c:pt>
                <c:pt idx="1986">
                  <c:v>1.641526549631652</c:v>
                </c:pt>
                <c:pt idx="1987">
                  <c:v>1.56568636468002</c:v>
                </c:pt>
                <c:pt idx="1988">
                  <c:v>1.620549983886551</c:v>
                </c:pt>
                <c:pt idx="1989">
                  <c:v>1.611782675009203</c:v>
                </c:pt>
                <c:pt idx="1990">
                  <c:v>1.58197770600227</c:v>
                </c:pt>
                <c:pt idx="1991">
                  <c:v>1.515991898756527</c:v>
                </c:pt>
                <c:pt idx="1992">
                  <c:v>1.434155609649005</c:v>
                </c:pt>
                <c:pt idx="1993">
                  <c:v>1.43090886771985</c:v>
                </c:pt>
                <c:pt idx="1994">
                  <c:v>1.542210884396386</c:v>
                </c:pt>
                <c:pt idx="1995">
                  <c:v>1.391980523288532</c:v>
                </c:pt>
                <c:pt idx="1996">
                  <c:v>1.39323210227191</c:v>
                </c:pt>
                <c:pt idx="1997">
                  <c:v>1.358647082830895</c:v>
                </c:pt>
                <c:pt idx="1998">
                  <c:v>1.35585361297487</c:v>
                </c:pt>
                <c:pt idx="1999">
                  <c:v>1.150178806467702</c:v>
                </c:pt>
                <c:pt idx="2000">
                  <c:v>1.149433856301119</c:v>
                </c:pt>
                <c:pt idx="2001">
                  <c:v>1.14024006124684</c:v>
                </c:pt>
                <c:pt idx="2002">
                  <c:v>1.158083634232</c:v>
                </c:pt>
                <c:pt idx="2003">
                  <c:v>1.121728777682603</c:v>
                </c:pt>
                <c:pt idx="2004">
                  <c:v>1.150990775613087</c:v>
                </c:pt>
                <c:pt idx="2005">
                  <c:v>1.146753057815933</c:v>
                </c:pt>
                <c:pt idx="2006">
                  <c:v>1.143636337475741</c:v>
                </c:pt>
                <c:pt idx="2007">
                  <c:v>1.133367387891782</c:v>
                </c:pt>
                <c:pt idx="2008">
                  <c:v>1.140454578121035</c:v>
                </c:pt>
                <c:pt idx="2009">
                  <c:v>1.162709786920098</c:v>
                </c:pt>
                <c:pt idx="2010">
                  <c:v>1.180484079300581</c:v>
                </c:pt>
                <c:pt idx="2011">
                  <c:v>1.206834836317845</c:v>
                </c:pt>
                <c:pt idx="2012">
                  <c:v>1.20290781384502</c:v>
                </c:pt>
                <c:pt idx="2013">
                  <c:v>1.14274866008634</c:v>
                </c:pt>
                <c:pt idx="2014">
                  <c:v>1.077207969163932</c:v>
                </c:pt>
                <c:pt idx="2015">
                  <c:v>1.049707754048314</c:v>
                </c:pt>
                <c:pt idx="2016">
                  <c:v>1.056457220024727</c:v>
                </c:pt>
                <c:pt idx="2017">
                  <c:v>1.06266383589208</c:v>
                </c:pt>
                <c:pt idx="2018">
                  <c:v>1.139383781762546</c:v>
                </c:pt>
                <c:pt idx="2019">
                  <c:v>1.579451601947243</c:v>
                </c:pt>
                <c:pt idx="2020">
                  <c:v>1.601404103949495</c:v>
                </c:pt>
                <c:pt idx="2021">
                  <c:v>1.641643069392072</c:v>
                </c:pt>
                <c:pt idx="2022">
                  <c:v>1.666968246428678</c:v>
                </c:pt>
                <c:pt idx="2023">
                  <c:v>1.688555577490981</c:v>
                </c:pt>
                <c:pt idx="2024">
                  <c:v>1.694260670834332</c:v>
                </c:pt>
                <c:pt idx="2025">
                  <c:v>1.723756253463339</c:v>
                </c:pt>
                <c:pt idx="2026">
                  <c:v>1.738862124454003</c:v>
                </c:pt>
                <c:pt idx="2027">
                  <c:v>1.738326861267979</c:v>
                </c:pt>
                <c:pt idx="2028">
                  <c:v>1.739379634397741</c:v>
                </c:pt>
                <c:pt idx="2029">
                  <c:v>1.732455126674321</c:v>
                </c:pt>
                <c:pt idx="2030">
                  <c:v>1.739755605919612</c:v>
                </c:pt>
                <c:pt idx="2031">
                  <c:v>1.738711241323658</c:v>
                </c:pt>
                <c:pt idx="2032">
                  <c:v>1.749761638668494</c:v>
                </c:pt>
                <c:pt idx="2033">
                  <c:v>1.746804756345519</c:v>
                </c:pt>
                <c:pt idx="2034">
                  <c:v>1.745093209619329</c:v>
                </c:pt>
                <c:pt idx="2035">
                  <c:v>1.730501919107968</c:v>
                </c:pt>
                <c:pt idx="2036">
                  <c:v>1.722418859247088</c:v>
                </c:pt>
                <c:pt idx="2037">
                  <c:v>1.716603877973011</c:v>
                </c:pt>
                <c:pt idx="2038">
                  <c:v>1.716565040003059</c:v>
                </c:pt>
                <c:pt idx="2039">
                  <c:v>1.70928036634749</c:v>
                </c:pt>
                <c:pt idx="2040">
                  <c:v>1.719611172648065</c:v>
                </c:pt>
                <c:pt idx="2041">
                  <c:v>1.73500379371459</c:v>
                </c:pt>
                <c:pt idx="2042">
                  <c:v>1.720180248234895</c:v>
                </c:pt>
                <c:pt idx="2043">
                  <c:v>1.723088328676657</c:v>
                </c:pt>
                <c:pt idx="2044">
                  <c:v>1.722291701779728</c:v>
                </c:pt>
                <c:pt idx="2045">
                  <c:v>1.709060909915551</c:v>
                </c:pt>
                <c:pt idx="2046">
                  <c:v>1.726605592216338</c:v>
                </c:pt>
                <c:pt idx="2047">
                  <c:v>1.724532836142064</c:v>
                </c:pt>
                <c:pt idx="2048">
                  <c:v>1.752023347105623</c:v>
                </c:pt>
                <c:pt idx="2049">
                  <c:v>1.761770657196375</c:v>
                </c:pt>
                <c:pt idx="2050">
                  <c:v>1.681246250378056</c:v>
                </c:pt>
                <c:pt idx="2051">
                  <c:v>1.669937235155204</c:v>
                </c:pt>
                <c:pt idx="2052">
                  <c:v>1.612485086712712</c:v>
                </c:pt>
                <c:pt idx="2053">
                  <c:v>1.607504141367632</c:v>
                </c:pt>
                <c:pt idx="2054">
                  <c:v>1.747305551315619</c:v>
                </c:pt>
                <c:pt idx="2055">
                  <c:v>1.65601262563771</c:v>
                </c:pt>
                <c:pt idx="2056">
                  <c:v>1.420257505911016</c:v>
                </c:pt>
                <c:pt idx="2057">
                  <c:v>1.402844593037543</c:v>
                </c:pt>
                <c:pt idx="2058">
                  <c:v>1.430015286831992</c:v>
                </c:pt>
                <c:pt idx="2059">
                  <c:v>1.540917225331353</c:v>
                </c:pt>
                <c:pt idx="2060">
                  <c:v>1.519517955364868</c:v>
                </c:pt>
                <c:pt idx="2061">
                  <c:v>1.290882510963468</c:v>
                </c:pt>
                <c:pt idx="2062">
                  <c:v>1.277192772164985</c:v>
                </c:pt>
                <c:pt idx="2063">
                  <c:v>1.14772003972895</c:v>
                </c:pt>
                <c:pt idx="2064">
                  <c:v>1.205329333941275</c:v>
                </c:pt>
                <c:pt idx="2065">
                  <c:v>1.195395847977156</c:v>
                </c:pt>
                <c:pt idx="2066">
                  <c:v>1.180076514535966</c:v>
                </c:pt>
                <c:pt idx="2067">
                  <c:v>1.253507740632828</c:v>
                </c:pt>
                <c:pt idx="2068">
                  <c:v>1.210970934579684</c:v>
                </c:pt>
                <c:pt idx="2069">
                  <c:v>1.183408931823375</c:v>
                </c:pt>
                <c:pt idx="2070">
                  <c:v>1.185832512585512</c:v>
                </c:pt>
                <c:pt idx="2071">
                  <c:v>1.16459434852617</c:v>
                </c:pt>
                <c:pt idx="2072">
                  <c:v>0.674759799670941</c:v>
                </c:pt>
                <c:pt idx="2073">
                  <c:v>0.61245803878445</c:v>
                </c:pt>
                <c:pt idx="2074">
                  <c:v>0.621152045186027</c:v>
                </c:pt>
                <c:pt idx="2075">
                  <c:v>0.619397719492031</c:v>
                </c:pt>
                <c:pt idx="2076">
                  <c:v>0.58705509446269</c:v>
                </c:pt>
                <c:pt idx="2077">
                  <c:v>0.584738645174768</c:v>
                </c:pt>
                <c:pt idx="2078">
                  <c:v>0.586816329146364</c:v>
                </c:pt>
                <c:pt idx="2079">
                  <c:v>0.449452094709226</c:v>
                </c:pt>
                <c:pt idx="2080">
                  <c:v>0.450118162422116</c:v>
                </c:pt>
                <c:pt idx="2081">
                  <c:v>0.471222492118529</c:v>
                </c:pt>
                <c:pt idx="2082">
                  <c:v>0.456968088862482</c:v>
                </c:pt>
                <c:pt idx="2083">
                  <c:v>0.552124819689033</c:v>
                </c:pt>
                <c:pt idx="2084">
                  <c:v>0.570388196064257</c:v>
                </c:pt>
                <c:pt idx="2085">
                  <c:v>0.568309817876365</c:v>
                </c:pt>
                <c:pt idx="2086">
                  <c:v>0.632121745348353</c:v>
                </c:pt>
                <c:pt idx="2087">
                  <c:v>0.670605034820585</c:v>
                </c:pt>
                <c:pt idx="2088">
                  <c:v>0.671260507198887</c:v>
                </c:pt>
                <c:pt idx="2089">
                  <c:v>0.642574236560679</c:v>
                </c:pt>
                <c:pt idx="2090">
                  <c:v>0.673601556963546</c:v>
                </c:pt>
                <c:pt idx="2091">
                  <c:v>0.678031521476616</c:v>
                </c:pt>
                <c:pt idx="2092">
                  <c:v>0.68426492956478</c:v>
                </c:pt>
                <c:pt idx="2093">
                  <c:v>0.692751599466163</c:v>
                </c:pt>
                <c:pt idx="2094">
                  <c:v>0.678679757066844</c:v>
                </c:pt>
                <c:pt idx="2095">
                  <c:v>0.65732811963605</c:v>
                </c:pt>
                <c:pt idx="2096">
                  <c:v>0.668977232139063</c:v>
                </c:pt>
                <c:pt idx="2097">
                  <c:v>0.668180326084244</c:v>
                </c:pt>
                <c:pt idx="2098">
                  <c:v>0.6741697015039</c:v>
                </c:pt>
                <c:pt idx="2099">
                  <c:v>0.682610433826366</c:v>
                </c:pt>
                <c:pt idx="2100">
                  <c:v>0.699206121664376</c:v>
                </c:pt>
                <c:pt idx="2101">
                  <c:v>0.701010126059731</c:v>
                </c:pt>
                <c:pt idx="2102">
                  <c:v>0.702937874165318</c:v>
                </c:pt>
                <c:pt idx="2103">
                  <c:v>0.840105908095129</c:v>
                </c:pt>
                <c:pt idx="2104">
                  <c:v>0.930139529931162</c:v>
                </c:pt>
                <c:pt idx="2105">
                  <c:v>0.99725162395295</c:v>
                </c:pt>
                <c:pt idx="2106">
                  <c:v>0.98519918874115</c:v>
                </c:pt>
                <c:pt idx="2107">
                  <c:v>1.080599524597762</c:v>
                </c:pt>
                <c:pt idx="2108">
                  <c:v>1.040356636075781</c:v>
                </c:pt>
                <c:pt idx="2109">
                  <c:v>1.031946419615855</c:v>
                </c:pt>
                <c:pt idx="2110">
                  <c:v>1.025764189565802</c:v>
                </c:pt>
                <c:pt idx="2111">
                  <c:v>1.14613305271374</c:v>
                </c:pt>
                <c:pt idx="2112">
                  <c:v>1.168038468972014</c:v>
                </c:pt>
                <c:pt idx="2113">
                  <c:v>1.22037819084812</c:v>
                </c:pt>
                <c:pt idx="2114">
                  <c:v>1.115711742090019</c:v>
                </c:pt>
                <c:pt idx="2115">
                  <c:v>1.3761894033017</c:v>
                </c:pt>
                <c:pt idx="2116">
                  <c:v>1.460803167822454</c:v>
                </c:pt>
                <c:pt idx="2117">
                  <c:v>1.411136822156883</c:v>
                </c:pt>
                <c:pt idx="2118">
                  <c:v>1.425367160619874</c:v>
                </c:pt>
                <c:pt idx="2119">
                  <c:v>1.303209272544</c:v>
                </c:pt>
                <c:pt idx="2120">
                  <c:v>1.395861862542123</c:v>
                </c:pt>
                <c:pt idx="2121">
                  <c:v>1.365397697222636</c:v>
                </c:pt>
                <c:pt idx="2122">
                  <c:v>1.376538466153411</c:v>
                </c:pt>
                <c:pt idx="2123">
                  <c:v>1.332642201023289</c:v>
                </c:pt>
                <c:pt idx="2124">
                  <c:v>1.339263529682669</c:v>
                </c:pt>
                <c:pt idx="2125">
                  <c:v>1.455566093526102</c:v>
                </c:pt>
                <c:pt idx="2126">
                  <c:v>1.429950392331326</c:v>
                </c:pt>
                <c:pt idx="2127">
                  <c:v>1.424188298017348</c:v>
                </c:pt>
                <c:pt idx="2128">
                  <c:v>1.419052487477038</c:v>
                </c:pt>
                <c:pt idx="2129">
                  <c:v>1.344163184726643</c:v>
                </c:pt>
                <c:pt idx="2130">
                  <c:v>1.283942187314012</c:v>
                </c:pt>
                <c:pt idx="2131">
                  <c:v>1.284368001420997</c:v>
                </c:pt>
                <c:pt idx="2132">
                  <c:v>1.310287455957354</c:v>
                </c:pt>
                <c:pt idx="2133">
                  <c:v>1.297998768513722</c:v>
                </c:pt>
                <c:pt idx="2134">
                  <c:v>1.134424859589538</c:v>
                </c:pt>
                <c:pt idx="2135">
                  <c:v>1.129946784407303</c:v>
                </c:pt>
                <c:pt idx="2136">
                  <c:v>1.10718071206837</c:v>
                </c:pt>
                <c:pt idx="2137">
                  <c:v>1.138986667298876</c:v>
                </c:pt>
                <c:pt idx="2138">
                  <c:v>1.08235248891787</c:v>
                </c:pt>
                <c:pt idx="2139">
                  <c:v>1.044033005106813</c:v>
                </c:pt>
                <c:pt idx="2140">
                  <c:v>1.041451252339534</c:v>
                </c:pt>
                <c:pt idx="2141">
                  <c:v>1.081981790548315</c:v>
                </c:pt>
                <c:pt idx="2142">
                  <c:v>1.057741286441795</c:v>
                </c:pt>
                <c:pt idx="2143">
                  <c:v>1.011707990098561</c:v>
                </c:pt>
                <c:pt idx="2144">
                  <c:v>0.923153459444608</c:v>
                </c:pt>
                <c:pt idx="2145">
                  <c:v>0.952656942779476</c:v>
                </c:pt>
                <c:pt idx="2146">
                  <c:v>0.464927672873274</c:v>
                </c:pt>
                <c:pt idx="2147">
                  <c:v>0.425912286545385</c:v>
                </c:pt>
                <c:pt idx="2148">
                  <c:v>0.517752111947209</c:v>
                </c:pt>
                <c:pt idx="2149">
                  <c:v>0.609307216069793</c:v>
                </c:pt>
                <c:pt idx="2150">
                  <c:v>0.644093410508066</c:v>
                </c:pt>
                <c:pt idx="2151">
                  <c:v>0.575454181264873</c:v>
                </c:pt>
                <c:pt idx="2152">
                  <c:v>0.536229520840138</c:v>
                </c:pt>
                <c:pt idx="2153">
                  <c:v>0.540940380822886</c:v>
                </c:pt>
                <c:pt idx="2154">
                  <c:v>0.548932694572949</c:v>
                </c:pt>
                <c:pt idx="2155">
                  <c:v>0.545387492305475</c:v>
                </c:pt>
                <c:pt idx="2156">
                  <c:v>0.545279860324142</c:v>
                </c:pt>
                <c:pt idx="2157">
                  <c:v>0.577007524617594</c:v>
                </c:pt>
                <c:pt idx="2158">
                  <c:v>0.571706631785768</c:v>
                </c:pt>
                <c:pt idx="2159">
                  <c:v>0.571621641024426</c:v>
                </c:pt>
                <c:pt idx="2160">
                  <c:v>0.873574182348267</c:v>
                </c:pt>
                <c:pt idx="2161">
                  <c:v>1.040453599587495</c:v>
                </c:pt>
                <c:pt idx="2162">
                  <c:v>1.062599531929652</c:v>
                </c:pt>
                <c:pt idx="2163">
                  <c:v>0.960588020581123</c:v>
                </c:pt>
                <c:pt idx="2164">
                  <c:v>0.931521881147439</c:v>
                </c:pt>
                <c:pt idx="2165">
                  <c:v>1.182068108771947</c:v>
                </c:pt>
                <c:pt idx="2166">
                  <c:v>1.230679123299232</c:v>
                </c:pt>
                <c:pt idx="2167">
                  <c:v>1.235934553704261</c:v>
                </c:pt>
                <c:pt idx="2168">
                  <c:v>1.205535799553723</c:v>
                </c:pt>
                <c:pt idx="2169">
                  <c:v>1.334285765852211</c:v>
                </c:pt>
                <c:pt idx="2170">
                  <c:v>1.553212345570996</c:v>
                </c:pt>
                <c:pt idx="2171">
                  <c:v>1.483863100334269</c:v>
                </c:pt>
                <c:pt idx="2172">
                  <c:v>1.441548721028975</c:v>
                </c:pt>
                <c:pt idx="2173">
                  <c:v>1.695822915897166</c:v>
                </c:pt>
                <c:pt idx="2174">
                  <c:v>1.658724524071255</c:v>
                </c:pt>
                <c:pt idx="2175">
                  <c:v>1.698366400428701</c:v>
                </c:pt>
                <c:pt idx="2176">
                  <c:v>1.719571242225148</c:v>
                </c:pt>
                <c:pt idx="2177">
                  <c:v>1.76905993971443</c:v>
                </c:pt>
                <c:pt idx="2178">
                  <c:v>1.732850931556668</c:v>
                </c:pt>
                <c:pt idx="2179">
                  <c:v>1.953667925005869</c:v>
                </c:pt>
                <c:pt idx="2180">
                  <c:v>1.991420839946054</c:v>
                </c:pt>
                <c:pt idx="2181">
                  <c:v>2.218764277323967</c:v>
                </c:pt>
                <c:pt idx="2182">
                  <c:v>2.325199263737842</c:v>
                </c:pt>
                <c:pt idx="2183">
                  <c:v>2.44178104124559</c:v>
                </c:pt>
                <c:pt idx="2184">
                  <c:v>2.352178627529192</c:v>
                </c:pt>
                <c:pt idx="2185">
                  <c:v>2.366501892877537</c:v>
                </c:pt>
                <c:pt idx="2186">
                  <c:v>2.499734102212482</c:v>
                </c:pt>
                <c:pt idx="2187">
                  <c:v>2.512677802861496</c:v>
                </c:pt>
                <c:pt idx="2188">
                  <c:v>2.503102989360941</c:v>
                </c:pt>
                <c:pt idx="2189">
                  <c:v>2.372468240150381</c:v>
                </c:pt>
                <c:pt idx="2190">
                  <c:v>2.391974378840957</c:v>
                </c:pt>
                <c:pt idx="2191">
                  <c:v>2.164498343216333</c:v>
                </c:pt>
                <c:pt idx="2192">
                  <c:v>2.152309833556222</c:v>
                </c:pt>
                <c:pt idx="2193">
                  <c:v>2.174957539532273</c:v>
                </c:pt>
                <c:pt idx="2194">
                  <c:v>2.175516422248296</c:v>
                </c:pt>
                <c:pt idx="2195">
                  <c:v>2.20294247586149</c:v>
                </c:pt>
                <c:pt idx="2196">
                  <c:v>2.226683538675674</c:v>
                </c:pt>
                <c:pt idx="2197">
                  <c:v>2.219478996925276</c:v>
                </c:pt>
                <c:pt idx="2198">
                  <c:v>2.256617900892043</c:v>
                </c:pt>
                <c:pt idx="2199">
                  <c:v>2.187060681796973</c:v>
                </c:pt>
                <c:pt idx="2200">
                  <c:v>2.02609922220991</c:v>
                </c:pt>
                <c:pt idx="2201">
                  <c:v>1.946176018185335</c:v>
                </c:pt>
                <c:pt idx="2202">
                  <c:v>1.992048744713083</c:v>
                </c:pt>
                <c:pt idx="2203">
                  <c:v>2.000199162523538</c:v>
                </c:pt>
                <c:pt idx="2204">
                  <c:v>1.901915132620675</c:v>
                </c:pt>
                <c:pt idx="2205">
                  <c:v>1.90299711811172</c:v>
                </c:pt>
                <c:pt idx="2206">
                  <c:v>1.898615615805385</c:v>
                </c:pt>
                <c:pt idx="2207">
                  <c:v>1.894784733139581</c:v>
                </c:pt>
                <c:pt idx="2208">
                  <c:v>1.857638123184146</c:v>
                </c:pt>
                <c:pt idx="2209">
                  <c:v>1.917463134810696</c:v>
                </c:pt>
                <c:pt idx="2210">
                  <c:v>1.888454786450464</c:v>
                </c:pt>
                <c:pt idx="2211">
                  <c:v>1.853877455168972</c:v>
                </c:pt>
                <c:pt idx="2212">
                  <c:v>1.863013815123609</c:v>
                </c:pt>
                <c:pt idx="2213">
                  <c:v>1.864375126400557</c:v>
                </c:pt>
                <c:pt idx="2214">
                  <c:v>1.879149553294344</c:v>
                </c:pt>
                <c:pt idx="2215">
                  <c:v>1.926632232251912</c:v>
                </c:pt>
                <c:pt idx="2216">
                  <c:v>1.935340673924625</c:v>
                </c:pt>
                <c:pt idx="2217">
                  <c:v>1.934907193858032</c:v>
                </c:pt>
                <c:pt idx="2218">
                  <c:v>1.957548449717855</c:v>
                </c:pt>
                <c:pt idx="2219">
                  <c:v>1.952682014047357</c:v>
                </c:pt>
                <c:pt idx="2220">
                  <c:v>1.956898369534364</c:v>
                </c:pt>
                <c:pt idx="2221">
                  <c:v>1.710580381963388</c:v>
                </c:pt>
                <c:pt idx="2222">
                  <c:v>1.734154045168686</c:v>
                </c:pt>
                <c:pt idx="2223">
                  <c:v>1.726585352319772</c:v>
                </c:pt>
                <c:pt idx="2224">
                  <c:v>1.723914296380443</c:v>
                </c:pt>
                <c:pt idx="2225">
                  <c:v>1.744146104735217</c:v>
                </c:pt>
                <c:pt idx="2226">
                  <c:v>1.781380493837152</c:v>
                </c:pt>
                <c:pt idx="2227">
                  <c:v>2.040107507578655</c:v>
                </c:pt>
                <c:pt idx="2228">
                  <c:v>2.054543722660747</c:v>
                </c:pt>
                <c:pt idx="2229">
                  <c:v>2.050177761924434</c:v>
                </c:pt>
                <c:pt idx="2230">
                  <c:v>2.09940134299697</c:v>
                </c:pt>
                <c:pt idx="2231">
                  <c:v>2.281984452581863</c:v>
                </c:pt>
                <c:pt idx="2232">
                  <c:v>2.28858031485337</c:v>
                </c:pt>
                <c:pt idx="2233">
                  <c:v>2.263528953747738</c:v>
                </c:pt>
                <c:pt idx="2234">
                  <c:v>2.236860573380253</c:v>
                </c:pt>
                <c:pt idx="2235">
                  <c:v>2.255829168411617</c:v>
                </c:pt>
                <c:pt idx="2236">
                  <c:v>2.19405658977301</c:v>
                </c:pt>
                <c:pt idx="2237">
                  <c:v>2.199033124319531</c:v>
                </c:pt>
                <c:pt idx="2238">
                  <c:v>2.207115500622214</c:v>
                </c:pt>
                <c:pt idx="2239">
                  <c:v>2.224711041583353</c:v>
                </c:pt>
                <c:pt idx="2240">
                  <c:v>2.197414677686351</c:v>
                </c:pt>
                <c:pt idx="2241">
                  <c:v>2.196065568541893</c:v>
                </c:pt>
                <c:pt idx="2242">
                  <c:v>2.134002803011502</c:v>
                </c:pt>
                <c:pt idx="2243">
                  <c:v>2.075114740029133</c:v>
                </c:pt>
                <c:pt idx="2244">
                  <c:v>2.035310471193749</c:v>
                </c:pt>
                <c:pt idx="2245">
                  <c:v>1.987094528354519</c:v>
                </c:pt>
                <c:pt idx="2246">
                  <c:v>1.94519312540557</c:v>
                </c:pt>
                <c:pt idx="2247">
                  <c:v>1.890071080463738</c:v>
                </c:pt>
                <c:pt idx="2248">
                  <c:v>1.90474741526385</c:v>
                </c:pt>
                <c:pt idx="2249">
                  <c:v>1.895978120028412</c:v>
                </c:pt>
                <c:pt idx="2250">
                  <c:v>1.854430057707962</c:v>
                </c:pt>
                <c:pt idx="2251">
                  <c:v>1.881373206216267</c:v>
                </c:pt>
                <c:pt idx="2252">
                  <c:v>1.95335262708877</c:v>
                </c:pt>
                <c:pt idx="2253">
                  <c:v>1.959820187653525</c:v>
                </c:pt>
                <c:pt idx="2254">
                  <c:v>1.954635957601037</c:v>
                </c:pt>
                <c:pt idx="2255">
                  <c:v>1.919571596064819</c:v>
                </c:pt>
                <c:pt idx="2256">
                  <c:v>1.884296138673694</c:v>
                </c:pt>
                <c:pt idx="2257">
                  <c:v>1.810789046481366</c:v>
                </c:pt>
                <c:pt idx="2258">
                  <c:v>1.543321873165193</c:v>
                </c:pt>
                <c:pt idx="2259">
                  <c:v>1.520670400647306</c:v>
                </c:pt>
                <c:pt idx="2260">
                  <c:v>1.464566603382042</c:v>
                </c:pt>
                <c:pt idx="2261">
                  <c:v>1.456649669898266</c:v>
                </c:pt>
                <c:pt idx="2262">
                  <c:v>1.428069570331466</c:v>
                </c:pt>
                <c:pt idx="2263">
                  <c:v>1.428626897411183</c:v>
                </c:pt>
                <c:pt idx="2264">
                  <c:v>1.443855451468263</c:v>
                </c:pt>
                <c:pt idx="2265">
                  <c:v>1.471851361369187</c:v>
                </c:pt>
                <c:pt idx="2266">
                  <c:v>1.587728865335547</c:v>
                </c:pt>
                <c:pt idx="2267">
                  <c:v>1.564402005174786</c:v>
                </c:pt>
                <c:pt idx="2268">
                  <c:v>1.570019770205193</c:v>
                </c:pt>
                <c:pt idx="2269">
                  <c:v>1.5661122922198</c:v>
                </c:pt>
                <c:pt idx="2270">
                  <c:v>1.555215503515506</c:v>
                </c:pt>
                <c:pt idx="2271">
                  <c:v>1.55858543722838</c:v>
                </c:pt>
                <c:pt idx="2272">
                  <c:v>1.309908084110874</c:v>
                </c:pt>
                <c:pt idx="2273">
                  <c:v>1.399313848069166</c:v>
                </c:pt>
                <c:pt idx="2274">
                  <c:v>1.142864745420295</c:v>
                </c:pt>
                <c:pt idx="2275">
                  <c:v>0.536797383806446</c:v>
                </c:pt>
                <c:pt idx="2276">
                  <c:v>0.621738966413548</c:v>
                </c:pt>
                <c:pt idx="2277">
                  <c:v>0.601144064324902</c:v>
                </c:pt>
                <c:pt idx="2278">
                  <c:v>0.667780334430643</c:v>
                </c:pt>
                <c:pt idx="2279">
                  <c:v>0.623828039178244</c:v>
                </c:pt>
                <c:pt idx="2280">
                  <c:v>0.63126072403433</c:v>
                </c:pt>
                <c:pt idx="2281">
                  <c:v>0.710233728136357</c:v>
                </c:pt>
                <c:pt idx="2282">
                  <c:v>0.587116110711696</c:v>
                </c:pt>
                <c:pt idx="2283">
                  <c:v>0.544226987613542</c:v>
                </c:pt>
                <c:pt idx="2284">
                  <c:v>0.414759950145581</c:v>
                </c:pt>
                <c:pt idx="2285">
                  <c:v>0.376315243261329</c:v>
                </c:pt>
                <c:pt idx="2286">
                  <c:v>0.426889873248672</c:v>
                </c:pt>
                <c:pt idx="2287">
                  <c:v>0.392430325653489</c:v>
                </c:pt>
                <c:pt idx="2288">
                  <c:v>0.396322873734034</c:v>
                </c:pt>
                <c:pt idx="2289">
                  <c:v>0.392383113712511</c:v>
                </c:pt>
                <c:pt idx="2290">
                  <c:v>0.390472318602235</c:v>
                </c:pt>
                <c:pt idx="2291">
                  <c:v>0.488355914178687</c:v>
                </c:pt>
                <c:pt idx="2292">
                  <c:v>0.491727190961084</c:v>
                </c:pt>
                <c:pt idx="2293">
                  <c:v>0.508434774859924</c:v>
                </c:pt>
                <c:pt idx="2294">
                  <c:v>0.512224729376892</c:v>
                </c:pt>
                <c:pt idx="2295">
                  <c:v>0.474482933785064</c:v>
                </c:pt>
                <c:pt idx="2296">
                  <c:v>0.503022356657585</c:v>
                </c:pt>
                <c:pt idx="2297">
                  <c:v>0.279242530602711</c:v>
                </c:pt>
                <c:pt idx="2298">
                  <c:v>0.231689607009705</c:v>
                </c:pt>
                <c:pt idx="2299">
                  <c:v>0.244670056894455</c:v>
                </c:pt>
                <c:pt idx="2300">
                  <c:v>0.239391893358812</c:v>
                </c:pt>
                <c:pt idx="2301">
                  <c:v>0.281188372942093</c:v>
                </c:pt>
                <c:pt idx="2302">
                  <c:v>0.28822905683537</c:v>
                </c:pt>
                <c:pt idx="2303">
                  <c:v>0.679091433208375</c:v>
                </c:pt>
                <c:pt idx="2304">
                  <c:v>0.470804489872925</c:v>
                </c:pt>
                <c:pt idx="2305">
                  <c:v>0.84313960865362</c:v>
                </c:pt>
                <c:pt idx="2306">
                  <c:v>0.836064120993623</c:v>
                </c:pt>
                <c:pt idx="2307">
                  <c:v>0.769796767673944</c:v>
                </c:pt>
                <c:pt idx="2308">
                  <c:v>0.802822492522178</c:v>
                </c:pt>
                <c:pt idx="2309">
                  <c:v>0.863250686842048</c:v>
                </c:pt>
                <c:pt idx="2310">
                  <c:v>0.857863331903229</c:v>
                </c:pt>
                <c:pt idx="2311">
                  <c:v>0.892811105756839</c:v>
                </c:pt>
                <c:pt idx="2312">
                  <c:v>0.866727090959021</c:v>
                </c:pt>
                <c:pt idx="2313">
                  <c:v>0.952040502630305</c:v>
                </c:pt>
                <c:pt idx="2314">
                  <c:v>0.946137488425106</c:v>
                </c:pt>
                <c:pt idx="2315">
                  <c:v>1.028124876696916</c:v>
                </c:pt>
                <c:pt idx="2316">
                  <c:v>1.021089038136009</c:v>
                </c:pt>
                <c:pt idx="2317">
                  <c:v>1.008794882127165</c:v>
                </c:pt>
                <c:pt idx="2318">
                  <c:v>0.960615816642928</c:v>
                </c:pt>
                <c:pt idx="2319">
                  <c:v>0.97766246485713</c:v>
                </c:pt>
                <c:pt idx="2320">
                  <c:v>1.118601619534224</c:v>
                </c:pt>
                <c:pt idx="2321">
                  <c:v>1.13765999361752</c:v>
                </c:pt>
                <c:pt idx="2322">
                  <c:v>1.089748363849183</c:v>
                </c:pt>
                <c:pt idx="2323">
                  <c:v>1.091842626798613</c:v>
                </c:pt>
                <c:pt idx="2324">
                  <c:v>1.135872891955221</c:v>
                </c:pt>
                <c:pt idx="2325">
                  <c:v>1.162920483728498</c:v>
                </c:pt>
                <c:pt idx="2326">
                  <c:v>1.171821788934711</c:v>
                </c:pt>
                <c:pt idx="2327">
                  <c:v>1.147141770510714</c:v>
                </c:pt>
                <c:pt idx="2328">
                  <c:v>1.156217464846851</c:v>
                </c:pt>
                <c:pt idx="2329">
                  <c:v>1.161957862110131</c:v>
                </c:pt>
                <c:pt idx="2330">
                  <c:v>1.153043591559765</c:v>
                </c:pt>
                <c:pt idx="2331">
                  <c:v>1.15193310686609</c:v>
                </c:pt>
                <c:pt idx="2332">
                  <c:v>1.121352533342669</c:v>
                </c:pt>
                <c:pt idx="2333">
                  <c:v>1.119568599138929</c:v>
                </c:pt>
                <c:pt idx="2334">
                  <c:v>1.187454224955848</c:v>
                </c:pt>
                <c:pt idx="2335">
                  <c:v>1.19819403453198</c:v>
                </c:pt>
                <c:pt idx="2336">
                  <c:v>1.26434379984045</c:v>
                </c:pt>
                <c:pt idx="2337">
                  <c:v>1.269480283994924</c:v>
                </c:pt>
                <c:pt idx="2338">
                  <c:v>1.262963934274985</c:v>
                </c:pt>
                <c:pt idx="2339">
                  <c:v>1.486278976095048</c:v>
                </c:pt>
                <c:pt idx="2340">
                  <c:v>1.519040445990978</c:v>
                </c:pt>
                <c:pt idx="2341">
                  <c:v>1.522505232779592</c:v>
                </c:pt>
                <c:pt idx="2342">
                  <c:v>1.713020382220186</c:v>
                </c:pt>
                <c:pt idx="2343">
                  <c:v>1.821140442253789</c:v>
                </c:pt>
                <c:pt idx="2344">
                  <c:v>1.864002709271576</c:v>
                </c:pt>
                <c:pt idx="2345">
                  <c:v>1.873305253616776</c:v>
                </c:pt>
                <c:pt idx="2346">
                  <c:v>1.856759966178686</c:v>
                </c:pt>
                <c:pt idx="2347">
                  <c:v>1.890822368754343</c:v>
                </c:pt>
                <c:pt idx="2348">
                  <c:v>1.95603682668078</c:v>
                </c:pt>
                <c:pt idx="2349">
                  <c:v>2.230386583147647</c:v>
                </c:pt>
                <c:pt idx="2350">
                  <c:v>2.222412449842253</c:v>
                </c:pt>
                <c:pt idx="2351">
                  <c:v>1.96237373435854</c:v>
                </c:pt>
                <c:pt idx="2352">
                  <c:v>1.962648138416805</c:v>
                </c:pt>
                <c:pt idx="2353">
                  <c:v>1.896593501374232</c:v>
                </c:pt>
                <c:pt idx="2354">
                  <c:v>1.79995009117843</c:v>
                </c:pt>
                <c:pt idx="2355">
                  <c:v>2.227164973959615</c:v>
                </c:pt>
                <c:pt idx="2356">
                  <c:v>1.885430465616153</c:v>
                </c:pt>
                <c:pt idx="2357">
                  <c:v>1.891871056351561</c:v>
                </c:pt>
                <c:pt idx="2358">
                  <c:v>1.338108653674231</c:v>
                </c:pt>
                <c:pt idx="2359">
                  <c:v>1.353971551929251</c:v>
                </c:pt>
                <c:pt idx="2360">
                  <c:v>1.330639283193802</c:v>
                </c:pt>
                <c:pt idx="2361">
                  <c:v>1.323085968030208</c:v>
                </c:pt>
                <c:pt idx="2362">
                  <c:v>1.313734468984436</c:v>
                </c:pt>
                <c:pt idx="2363">
                  <c:v>1.382637890951362</c:v>
                </c:pt>
                <c:pt idx="2364">
                  <c:v>1.369763491283569</c:v>
                </c:pt>
                <c:pt idx="2365">
                  <c:v>1.420481674539948</c:v>
                </c:pt>
                <c:pt idx="2366">
                  <c:v>1.384644498178982</c:v>
                </c:pt>
                <c:pt idx="2367">
                  <c:v>1.145585641606122</c:v>
                </c:pt>
                <c:pt idx="2368">
                  <c:v>1.144976307933486</c:v>
                </c:pt>
                <c:pt idx="2369">
                  <c:v>1.181566607323276</c:v>
                </c:pt>
                <c:pt idx="2370">
                  <c:v>1.094935856220213</c:v>
                </c:pt>
                <c:pt idx="2371">
                  <c:v>0.722998822616831</c:v>
                </c:pt>
                <c:pt idx="2372">
                  <c:v>0.664904957346318</c:v>
                </c:pt>
                <c:pt idx="2373">
                  <c:v>0.530536283400525</c:v>
                </c:pt>
                <c:pt idx="2374">
                  <c:v>0.546000931994874</c:v>
                </c:pt>
                <c:pt idx="2375">
                  <c:v>0.426662744812924</c:v>
                </c:pt>
                <c:pt idx="2376">
                  <c:v>0.409216412191435</c:v>
                </c:pt>
                <c:pt idx="2377">
                  <c:v>0.404693896555425</c:v>
                </c:pt>
                <c:pt idx="2378">
                  <c:v>0.35971618877433</c:v>
                </c:pt>
                <c:pt idx="2379">
                  <c:v>1.01094106351262</c:v>
                </c:pt>
                <c:pt idx="2380">
                  <c:v>0.907003166227791</c:v>
                </c:pt>
                <c:pt idx="2381">
                  <c:v>0.885687152859655</c:v>
                </c:pt>
                <c:pt idx="2382">
                  <c:v>0.866867498955994</c:v>
                </c:pt>
                <c:pt idx="2383">
                  <c:v>0.783204558460218</c:v>
                </c:pt>
                <c:pt idx="2384">
                  <c:v>0.805034316499092</c:v>
                </c:pt>
                <c:pt idx="2385">
                  <c:v>0.823779410084609</c:v>
                </c:pt>
                <c:pt idx="2386">
                  <c:v>0.773272393924406</c:v>
                </c:pt>
                <c:pt idx="2387">
                  <c:v>0.896775595050303</c:v>
                </c:pt>
                <c:pt idx="2388">
                  <c:v>0.869560879790972</c:v>
                </c:pt>
                <c:pt idx="2389">
                  <c:v>1.002010497621863</c:v>
                </c:pt>
                <c:pt idx="2390">
                  <c:v>1.043385504483791</c:v>
                </c:pt>
                <c:pt idx="2391">
                  <c:v>1.08778599416161</c:v>
                </c:pt>
                <c:pt idx="2392">
                  <c:v>1.14682803923288</c:v>
                </c:pt>
                <c:pt idx="2393">
                  <c:v>1.16951970348168</c:v>
                </c:pt>
                <c:pt idx="2394">
                  <c:v>1.193411730605806</c:v>
                </c:pt>
                <c:pt idx="2395">
                  <c:v>1.205858151088154</c:v>
                </c:pt>
                <c:pt idx="2396">
                  <c:v>1.174647881012907</c:v>
                </c:pt>
                <c:pt idx="2397">
                  <c:v>1.197169837094614</c:v>
                </c:pt>
                <c:pt idx="2398">
                  <c:v>1.243491134410001</c:v>
                </c:pt>
                <c:pt idx="2399">
                  <c:v>1.23741901753666</c:v>
                </c:pt>
                <c:pt idx="2400">
                  <c:v>1.239461809852259</c:v>
                </c:pt>
                <c:pt idx="2401">
                  <c:v>1.242654589985797</c:v>
                </c:pt>
                <c:pt idx="2402">
                  <c:v>1.406273426438315</c:v>
                </c:pt>
                <c:pt idx="2403">
                  <c:v>1.447832129216807</c:v>
                </c:pt>
                <c:pt idx="2404">
                  <c:v>1.480520391175661</c:v>
                </c:pt>
                <c:pt idx="2405">
                  <c:v>1.314960038321272</c:v>
                </c:pt>
                <c:pt idx="2406">
                  <c:v>1.410292125153605</c:v>
                </c:pt>
                <c:pt idx="2407">
                  <c:v>1.394689971449711</c:v>
                </c:pt>
                <c:pt idx="2408">
                  <c:v>1.331715360898283</c:v>
                </c:pt>
                <c:pt idx="2409">
                  <c:v>1.254437371501747</c:v>
                </c:pt>
                <c:pt idx="2410">
                  <c:v>0.981069371426646</c:v>
                </c:pt>
                <c:pt idx="2411">
                  <c:v>1.091445584295634</c:v>
                </c:pt>
                <c:pt idx="2412">
                  <c:v>1.049383819727652</c:v>
                </c:pt>
                <c:pt idx="2413">
                  <c:v>1.056677091382973</c:v>
                </c:pt>
                <c:pt idx="2414">
                  <c:v>1.145784367219772</c:v>
                </c:pt>
                <c:pt idx="2415">
                  <c:v>1.095443431469759</c:v>
                </c:pt>
                <c:pt idx="2416">
                  <c:v>1.060741997596525</c:v>
                </c:pt>
                <c:pt idx="2417">
                  <c:v>0.994108297651119</c:v>
                </c:pt>
                <c:pt idx="2418">
                  <c:v>0.961276339380841</c:v>
                </c:pt>
                <c:pt idx="2419">
                  <c:v>0.858647985603575</c:v>
                </c:pt>
                <c:pt idx="2420">
                  <c:v>0.818223909431392</c:v>
                </c:pt>
                <c:pt idx="2421">
                  <c:v>0.799765842205242</c:v>
                </c:pt>
                <c:pt idx="2422">
                  <c:v>0.748865270455998</c:v>
                </c:pt>
                <c:pt idx="2423">
                  <c:v>0.671980000918944</c:v>
                </c:pt>
                <c:pt idx="2424">
                  <c:v>0.828655130289058</c:v>
                </c:pt>
                <c:pt idx="2425">
                  <c:v>1.019319903459273</c:v>
                </c:pt>
                <c:pt idx="2426">
                  <c:v>1.073302489139934</c:v>
                </c:pt>
                <c:pt idx="2427">
                  <c:v>1.050591864567342</c:v>
                </c:pt>
                <c:pt idx="2428">
                  <c:v>1.090564556139007</c:v>
                </c:pt>
                <c:pt idx="2429">
                  <c:v>1.094685045542378</c:v>
                </c:pt>
                <c:pt idx="2430">
                  <c:v>1.088871367163621</c:v>
                </c:pt>
                <c:pt idx="2431">
                  <c:v>1.089062656345353</c:v>
                </c:pt>
                <c:pt idx="2432">
                  <c:v>1.099777484878042</c:v>
                </c:pt>
                <c:pt idx="2433">
                  <c:v>1.078152865026445</c:v>
                </c:pt>
                <c:pt idx="2434">
                  <c:v>1.087007625032875</c:v>
                </c:pt>
                <c:pt idx="2435">
                  <c:v>1.075885535086575</c:v>
                </c:pt>
                <c:pt idx="2436">
                  <c:v>1.089796551854251</c:v>
                </c:pt>
                <c:pt idx="2437">
                  <c:v>1.089520603088206</c:v>
                </c:pt>
                <c:pt idx="2438">
                  <c:v>1.088519997332997</c:v>
                </c:pt>
                <c:pt idx="2439">
                  <c:v>1.084930905939671</c:v>
                </c:pt>
                <c:pt idx="2440">
                  <c:v>1.089702063788075</c:v>
                </c:pt>
                <c:pt idx="2441">
                  <c:v>1.090833307774489</c:v>
                </c:pt>
                <c:pt idx="2442">
                  <c:v>1.099584029246295</c:v>
                </c:pt>
                <c:pt idx="2443">
                  <c:v>1.10131450858248</c:v>
                </c:pt>
                <c:pt idx="2444">
                  <c:v>1.103893823077022</c:v>
                </c:pt>
                <c:pt idx="2445">
                  <c:v>1.109186182742304</c:v>
                </c:pt>
                <c:pt idx="2446">
                  <c:v>1.107629031383998</c:v>
                </c:pt>
                <c:pt idx="2447">
                  <c:v>1.104419154924852</c:v>
                </c:pt>
                <c:pt idx="2448">
                  <c:v>1.124879696280412</c:v>
                </c:pt>
                <c:pt idx="2449">
                  <c:v>1.125546470552616</c:v>
                </c:pt>
                <c:pt idx="2450">
                  <c:v>1.150169040671262</c:v>
                </c:pt>
                <c:pt idx="2451">
                  <c:v>1.159270176799449</c:v>
                </c:pt>
                <c:pt idx="2452">
                  <c:v>1.16338090357724</c:v>
                </c:pt>
                <c:pt idx="2453">
                  <c:v>1.162211747771491</c:v>
                </c:pt>
                <c:pt idx="2454">
                  <c:v>1.144845761011112</c:v>
                </c:pt>
                <c:pt idx="2455">
                  <c:v>1.151332321103123</c:v>
                </c:pt>
                <c:pt idx="2456">
                  <c:v>1.215576910393172</c:v>
                </c:pt>
                <c:pt idx="2457">
                  <c:v>1.183176772960057</c:v>
                </c:pt>
                <c:pt idx="2458">
                  <c:v>1.198139529473965</c:v>
                </c:pt>
                <c:pt idx="2459">
                  <c:v>1.205416042691913</c:v>
                </c:pt>
                <c:pt idx="2460">
                  <c:v>1.189322003984882</c:v>
                </c:pt>
                <c:pt idx="2461">
                  <c:v>1.192183168128643</c:v>
                </c:pt>
                <c:pt idx="2462">
                  <c:v>1.195057553349118</c:v>
                </c:pt>
                <c:pt idx="2463">
                  <c:v>1.135105831386491</c:v>
                </c:pt>
                <c:pt idx="2464">
                  <c:v>1.160178855301355</c:v>
                </c:pt>
                <c:pt idx="2465">
                  <c:v>1.165753466255488</c:v>
                </c:pt>
                <c:pt idx="2466">
                  <c:v>1.180223855888573</c:v>
                </c:pt>
                <c:pt idx="2467">
                  <c:v>1.18270379912628</c:v>
                </c:pt>
                <c:pt idx="2468">
                  <c:v>1.190261296302082</c:v>
                </c:pt>
                <c:pt idx="2469">
                  <c:v>1.18373179494367</c:v>
                </c:pt>
                <c:pt idx="2470">
                  <c:v>1.196752693635356</c:v>
                </c:pt>
                <c:pt idx="2471">
                  <c:v>1.231348842006069</c:v>
                </c:pt>
                <c:pt idx="2472">
                  <c:v>1.237716442953563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1-46BA-B56E-558F141E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74784"/>
        <c:axId val="-2125683744"/>
      </c:lineChart>
      <c:catAx>
        <c:axId val="2086074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5683744"/>
        <c:crosses val="autoZero"/>
        <c:auto val="0"/>
        <c:lblAlgn val="ctr"/>
        <c:lblOffset val="100"/>
        <c:noMultiLvlLbl val="0"/>
      </c:catAx>
      <c:valAx>
        <c:axId val="-2125683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30 DR JPM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6074784"/>
        <c:crosses val="autoZero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30 DR AGX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Rolling_Daily!$A$64:$A$2536</c:f>
              <c:numCache>
                <c:formatCode>m/d/yy</c:formatCode>
                <c:ptCount val="2473"/>
                <c:pt idx="0">
                  <c:v>39617.0</c:v>
                </c:pt>
                <c:pt idx="1">
                  <c:v>39618.0</c:v>
                </c:pt>
                <c:pt idx="2">
                  <c:v>39619.0</c:v>
                </c:pt>
                <c:pt idx="3">
                  <c:v>39622.0</c:v>
                </c:pt>
                <c:pt idx="4">
                  <c:v>39623.0</c:v>
                </c:pt>
                <c:pt idx="5">
                  <c:v>39624.0</c:v>
                </c:pt>
                <c:pt idx="6">
                  <c:v>39625.0</c:v>
                </c:pt>
                <c:pt idx="7">
                  <c:v>39626.0</c:v>
                </c:pt>
                <c:pt idx="8">
                  <c:v>39629.0</c:v>
                </c:pt>
                <c:pt idx="9">
                  <c:v>39630.0</c:v>
                </c:pt>
                <c:pt idx="10">
                  <c:v>39631.0</c:v>
                </c:pt>
                <c:pt idx="11">
                  <c:v>39632.0</c:v>
                </c:pt>
                <c:pt idx="12">
                  <c:v>39636.0</c:v>
                </c:pt>
                <c:pt idx="13">
                  <c:v>39637.0</c:v>
                </c:pt>
                <c:pt idx="14">
                  <c:v>39638.0</c:v>
                </c:pt>
                <c:pt idx="15">
                  <c:v>39639.0</c:v>
                </c:pt>
                <c:pt idx="16">
                  <c:v>39640.0</c:v>
                </c:pt>
                <c:pt idx="17">
                  <c:v>39643.0</c:v>
                </c:pt>
                <c:pt idx="18">
                  <c:v>39644.0</c:v>
                </c:pt>
                <c:pt idx="19">
                  <c:v>39645.0</c:v>
                </c:pt>
                <c:pt idx="20">
                  <c:v>39646.0</c:v>
                </c:pt>
                <c:pt idx="21">
                  <c:v>39647.0</c:v>
                </c:pt>
                <c:pt idx="22">
                  <c:v>39650.0</c:v>
                </c:pt>
                <c:pt idx="23">
                  <c:v>39651.0</c:v>
                </c:pt>
                <c:pt idx="24">
                  <c:v>39652.0</c:v>
                </c:pt>
                <c:pt idx="25">
                  <c:v>39653.0</c:v>
                </c:pt>
                <c:pt idx="26">
                  <c:v>39654.0</c:v>
                </c:pt>
                <c:pt idx="27">
                  <c:v>39657.0</c:v>
                </c:pt>
                <c:pt idx="28">
                  <c:v>39658.0</c:v>
                </c:pt>
                <c:pt idx="29">
                  <c:v>39659.0</c:v>
                </c:pt>
                <c:pt idx="30">
                  <c:v>39660.0</c:v>
                </c:pt>
                <c:pt idx="31">
                  <c:v>39661.0</c:v>
                </c:pt>
                <c:pt idx="32">
                  <c:v>39664.0</c:v>
                </c:pt>
                <c:pt idx="33">
                  <c:v>39665.0</c:v>
                </c:pt>
                <c:pt idx="34">
                  <c:v>39666.0</c:v>
                </c:pt>
                <c:pt idx="35">
                  <c:v>39667.0</c:v>
                </c:pt>
                <c:pt idx="36">
                  <c:v>39668.0</c:v>
                </c:pt>
                <c:pt idx="37">
                  <c:v>39671.0</c:v>
                </c:pt>
                <c:pt idx="38">
                  <c:v>39672.0</c:v>
                </c:pt>
                <c:pt idx="39">
                  <c:v>39673.0</c:v>
                </c:pt>
                <c:pt idx="40">
                  <c:v>39674.0</c:v>
                </c:pt>
                <c:pt idx="41">
                  <c:v>39675.0</c:v>
                </c:pt>
                <c:pt idx="42">
                  <c:v>39678.0</c:v>
                </c:pt>
                <c:pt idx="43">
                  <c:v>39679.0</c:v>
                </c:pt>
                <c:pt idx="44">
                  <c:v>39680.0</c:v>
                </c:pt>
                <c:pt idx="45">
                  <c:v>39681.0</c:v>
                </c:pt>
                <c:pt idx="46">
                  <c:v>39682.0</c:v>
                </c:pt>
                <c:pt idx="47">
                  <c:v>39685.0</c:v>
                </c:pt>
                <c:pt idx="48">
                  <c:v>39686.0</c:v>
                </c:pt>
                <c:pt idx="49">
                  <c:v>39687.0</c:v>
                </c:pt>
                <c:pt idx="50">
                  <c:v>39688.0</c:v>
                </c:pt>
                <c:pt idx="51">
                  <c:v>39689.0</c:v>
                </c:pt>
                <c:pt idx="52">
                  <c:v>39693.0</c:v>
                </c:pt>
                <c:pt idx="53">
                  <c:v>39694.0</c:v>
                </c:pt>
                <c:pt idx="54">
                  <c:v>39695.0</c:v>
                </c:pt>
                <c:pt idx="55">
                  <c:v>39696.0</c:v>
                </c:pt>
                <c:pt idx="56">
                  <c:v>39699.0</c:v>
                </c:pt>
                <c:pt idx="57">
                  <c:v>39700.0</c:v>
                </c:pt>
                <c:pt idx="58">
                  <c:v>39701.0</c:v>
                </c:pt>
                <c:pt idx="59">
                  <c:v>39702.0</c:v>
                </c:pt>
                <c:pt idx="60">
                  <c:v>39703.0</c:v>
                </c:pt>
                <c:pt idx="61">
                  <c:v>39706.0</c:v>
                </c:pt>
                <c:pt idx="62">
                  <c:v>39707.0</c:v>
                </c:pt>
                <c:pt idx="63">
                  <c:v>39708.0</c:v>
                </c:pt>
                <c:pt idx="64">
                  <c:v>39709.0</c:v>
                </c:pt>
                <c:pt idx="65">
                  <c:v>39710.0</c:v>
                </c:pt>
                <c:pt idx="66">
                  <c:v>39713.0</c:v>
                </c:pt>
                <c:pt idx="67">
                  <c:v>39714.0</c:v>
                </c:pt>
                <c:pt idx="68">
                  <c:v>39715.0</c:v>
                </c:pt>
                <c:pt idx="69">
                  <c:v>39716.0</c:v>
                </c:pt>
                <c:pt idx="70">
                  <c:v>39717.0</c:v>
                </c:pt>
                <c:pt idx="71">
                  <c:v>39720.0</c:v>
                </c:pt>
                <c:pt idx="72">
                  <c:v>39721.0</c:v>
                </c:pt>
                <c:pt idx="73">
                  <c:v>39722.0</c:v>
                </c:pt>
                <c:pt idx="74">
                  <c:v>39723.0</c:v>
                </c:pt>
                <c:pt idx="75">
                  <c:v>39724.0</c:v>
                </c:pt>
                <c:pt idx="76">
                  <c:v>39727.0</c:v>
                </c:pt>
                <c:pt idx="77">
                  <c:v>39728.0</c:v>
                </c:pt>
                <c:pt idx="78">
                  <c:v>39729.0</c:v>
                </c:pt>
                <c:pt idx="79">
                  <c:v>39730.0</c:v>
                </c:pt>
                <c:pt idx="80">
                  <c:v>39731.0</c:v>
                </c:pt>
                <c:pt idx="81">
                  <c:v>39734.0</c:v>
                </c:pt>
                <c:pt idx="82">
                  <c:v>39735.0</c:v>
                </c:pt>
                <c:pt idx="83">
                  <c:v>39736.0</c:v>
                </c:pt>
                <c:pt idx="84">
                  <c:v>39737.0</c:v>
                </c:pt>
                <c:pt idx="85">
                  <c:v>39738.0</c:v>
                </c:pt>
                <c:pt idx="86">
                  <c:v>39741.0</c:v>
                </c:pt>
                <c:pt idx="87">
                  <c:v>39742.0</c:v>
                </c:pt>
                <c:pt idx="88">
                  <c:v>39743.0</c:v>
                </c:pt>
                <c:pt idx="89">
                  <c:v>39744.0</c:v>
                </c:pt>
                <c:pt idx="90">
                  <c:v>39745.0</c:v>
                </c:pt>
                <c:pt idx="91">
                  <c:v>39748.0</c:v>
                </c:pt>
                <c:pt idx="92">
                  <c:v>39749.0</c:v>
                </c:pt>
                <c:pt idx="93">
                  <c:v>39750.0</c:v>
                </c:pt>
                <c:pt idx="94">
                  <c:v>39751.0</c:v>
                </c:pt>
                <c:pt idx="95">
                  <c:v>39752.0</c:v>
                </c:pt>
                <c:pt idx="96">
                  <c:v>39755.0</c:v>
                </c:pt>
                <c:pt idx="97">
                  <c:v>39756.0</c:v>
                </c:pt>
                <c:pt idx="98">
                  <c:v>39757.0</c:v>
                </c:pt>
                <c:pt idx="99">
                  <c:v>39758.0</c:v>
                </c:pt>
                <c:pt idx="100">
                  <c:v>39759.0</c:v>
                </c:pt>
                <c:pt idx="101">
                  <c:v>39762.0</c:v>
                </c:pt>
                <c:pt idx="102">
                  <c:v>39763.0</c:v>
                </c:pt>
                <c:pt idx="103">
                  <c:v>39764.0</c:v>
                </c:pt>
                <c:pt idx="104">
                  <c:v>39765.0</c:v>
                </c:pt>
                <c:pt idx="105">
                  <c:v>39766.0</c:v>
                </c:pt>
                <c:pt idx="106">
                  <c:v>39769.0</c:v>
                </c:pt>
                <c:pt idx="107">
                  <c:v>39770.0</c:v>
                </c:pt>
                <c:pt idx="108">
                  <c:v>39771.0</c:v>
                </c:pt>
                <c:pt idx="109">
                  <c:v>39772.0</c:v>
                </c:pt>
                <c:pt idx="110">
                  <c:v>39773.0</c:v>
                </c:pt>
                <c:pt idx="111">
                  <c:v>39776.0</c:v>
                </c:pt>
                <c:pt idx="112">
                  <c:v>39777.0</c:v>
                </c:pt>
                <c:pt idx="113">
                  <c:v>39778.0</c:v>
                </c:pt>
                <c:pt idx="114">
                  <c:v>39780.0</c:v>
                </c:pt>
                <c:pt idx="115">
                  <c:v>39783.0</c:v>
                </c:pt>
                <c:pt idx="116">
                  <c:v>39784.0</c:v>
                </c:pt>
                <c:pt idx="117">
                  <c:v>39785.0</c:v>
                </c:pt>
                <c:pt idx="118">
                  <c:v>39786.0</c:v>
                </c:pt>
                <c:pt idx="119">
                  <c:v>39787.0</c:v>
                </c:pt>
                <c:pt idx="120">
                  <c:v>39790.0</c:v>
                </c:pt>
                <c:pt idx="121">
                  <c:v>39791.0</c:v>
                </c:pt>
                <c:pt idx="122">
                  <c:v>39792.0</c:v>
                </c:pt>
                <c:pt idx="123">
                  <c:v>39793.0</c:v>
                </c:pt>
                <c:pt idx="124">
                  <c:v>39794.0</c:v>
                </c:pt>
                <c:pt idx="125">
                  <c:v>39797.0</c:v>
                </c:pt>
                <c:pt idx="126">
                  <c:v>39798.0</c:v>
                </c:pt>
                <c:pt idx="127">
                  <c:v>39799.0</c:v>
                </c:pt>
                <c:pt idx="128">
                  <c:v>39800.0</c:v>
                </c:pt>
                <c:pt idx="129">
                  <c:v>39801.0</c:v>
                </c:pt>
                <c:pt idx="130">
                  <c:v>39804.0</c:v>
                </c:pt>
                <c:pt idx="131">
                  <c:v>39805.0</c:v>
                </c:pt>
                <c:pt idx="132">
                  <c:v>39806.0</c:v>
                </c:pt>
                <c:pt idx="133">
                  <c:v>39808.0</c:v>
                </c:pt>
                <c:pt idx="134">
                  <c:v>39811.0</c:v>
                </c:pt>
                <c:pt idx="135">
                  <c:v>39812.0</c:v>
                </c:pt>
                <c:pt idx="136">
                  <c:v>39813.0</c:v>
                </c:pt>
                <c:pt idx="137">
                  <c:v>39815.0</c:v>
                </c:pt>
                <c:pt idx="138">
                  <c:v>39818.0</c:v>
                </c:pt>
                <c:pt idx="139">
                  <c:v>39819.0</c:v>
                </c:pt>
                <c:pt idx="140">
                  <c:v>39820.0</c:v>
                </c:pt>
                <c:pt idx="141">
                  <c:v>39821.0</c:v>
                </c:pt>
                <c:pt idx="142">
                  <c:v>39822.0</c:v>
                </c:pt>
                <c:pt idx="143">
                  <c:v>39825.0</c:v>
                </c:pt>
                <c:pt idx="144">
                  <c:v>39826.0</c:v>
                </c:pt>
                <c:pt idx="145">
                  <c:v>39827.0</c:v>
                </c:pt>
                <c:pt idx="146">
                  <c:v>39828.0</c:v>
                </c:pt>
                <c:pt idx="147">
                  <c:v>39829.0</c:v>
                </c:pt>
                <c:pt idx="148">
                  <c:v>39833.0</c:v>
                </c:pt>
                <c:pt idx="149">
                  <c:v>39834.0</c:v>
                </c:pt>
                <c:pt idx="150">
                  <c:v>39835.0</c:v>
                </c:pt>
                <c:pt idx="151">
                  <c:v>39836.0</c:v>
                </c:pt>
                <c:pt idx="152">
                  <c:v>39839.0</c:v>
                </c:pt>
                <c:pt idx="153">
                  <c:v>39840.0</c:v>
                </c:pt>
                <c:pt idx="154">
                  <c:v>39841.0</c:v>
                </c:pt>
                <c:pt idx="155">
                  <c:v>39842.0</c:v>
                </c:pt>
                <c:pt idx="156">
                  <c:v>39843.0</c:v>
                </c:pt>
                <c:pt idx="157">
                  <c:v>39846.0</c:v>
                </c:pt>
                <c:pt idx="158">
                  <c:v>39847.0</c:v>
                </c:pt>
                <c:pt idx="159">
                  <c:v>39848.0</c:v>
                </c:pt>
                <c:pt idx="160">
                  <c:v>39849.0</c:v>
                </c:pt>
                <c:pt idx="161">
                  <c:v>39850.0</c:v>
                </c:pt>
                <c:pt idx="162">
                  <c:v>39853.0</c:v>
                </c:pt>
                <c:pt idx="163">
                  <c:v>39854.0</c:v>
                </c:pt>
                <c:pt idx="164">
                  <c:v>39855.0</c:v>
                </c:pt>
                <c:pt idx="165">
                  <c:v>39856.0</c:v>
                </c:pt>
                <c:pt idx="166">
                  <c:v>39857.0</c:v>
                </c:pt>
                <c:pt idx="167">
                  <c:v>39861.0</c:v>
                </c:pt>
                <c:pt idx="168">
                  <c:v>39862.0</c:v>
                </c:pt>
                <c:pt idx="169">
                  <c:v>39863.0</c:v>
                </c:pt>
                <c:pt idx="170">
                  <c:v>39864.0</c:v>
                </c:pt>
                <c:pt idx="171">
                  <c:v>39867.0</c:v>
                </c:pt>
                <c:pt idx="172">
                  <c:v>39868.0</c:v>
                </c:pt>
                <c:pt idx="173">
                  <c:v>39869.0</c:v>
                </c:pt>
                <c:pt idx="174">
                  <c:v>39870.0</c:v>
                </c:pt>
                <c:pt idx="175">
                  <c:v>39871.0</c:v>
                </c:pt>
                <c:pt idx="176">
                  <c:v>39874.0</c:v>
                </c:pt>
                <c:pt idx="177">
                  <c:v>39875.0</c:v>
                </c:pt>
                <c:pt idx="178">
                  <c:v>39876.0</c:v>
                </c:pt>
                <c:pt idx="179">
                  <c:v>39877.0</c:v>
                </c:pt>
                <c:pt idx="180">
                  <c:v>39878.0</c:v>
                </c:pt>
                <c:pt idx="181">
                  <c:v>39881.0</c:v>
                </c:pt>
                <c:pt idx="182">
                  <c:v>39882.0</c:v>
                </c:pt>
                <c:pt idx="183">
                  <c:v>39883.0</c:v>
                </c:pt>
                <c:pt idx="184">
                  <c:v>39884.0</c:v>
                </c:pt>
                <c:pt idx="185">
                  <c:v>39885.0</c:v>
                </c:pt>
                <c:pt idx="186">
                  <c:v>39888.0</c:v>
                </c:pt>
                <c:pt idx="187">
                  <c:v>39889.0</c:v>
                </c:pt>
                <c:pt idx="188">
                  <c:v>39890.0</c:v>
                </c:pt>
                <c:pt idx="189">
                  <c:v>39891.0</c:v>
                </c:pt>
                <c:pt idx="190">
                  <c:v>39892.0</c:v>
                </c:pt>
                <c:pt idx="191">
                  <c:v>39895.0</c:v>
                </c:pt>
                <c:pt idx="192">
                  <c:v>39896.0</c:v>
                </c:pt>
                <c:pt idx="193">
                  <c:v>39897.0</c:v>
                </c:pt>
                <c:pt idx="194">
                  <c:v>39898.0</c:v>
                </c:pt>
                <c:pt idx="195">
                  <c:v>39899.0</c:v>
                </c:pt>
                <c:pt idx="196">
                  <c:v>39902.0</c:v>
                </c:pt>
                <c:pt idx="197">
                  <c:v>39903.0</c:v>
                </c:pt>
                <c:pt idx="198">
                  <c:v>39904.0</c:v>
                </c:pt>
                <c:pt idx="199">
                  <c:v>39905.0</c:v>
                </c:pt>
                <c:pt idx="200">
                  <c:v>39906.0</c:v>
                </c:pt>
                <c:pt idx="201">
                  <c:v>39909.0</c:v>
                </c:pt>
                <c:pt idx="202">
                  <c:v>39910.0</c:v>
                </c:pt>
                <c:pt idx="203">
                  <c:v>39911.0</c:v>
                </c:pt>
                <c:pt idx="204">
                  <c:v>39912.0</c:v>
                </c:pt>
                <c:pt idx="205">
                  <c:v>39916.0</c:v>
                </c:pt>
                <c:pt idx="206">
                  <c:v>39917.0</c:v>
                </c:pt>
                <c:pt idx="207">
                  <c:v>39918.0</c:v>
                </c:pt>
                <c:pt idx="208">
                  <c:v>39919.0</c:v>
                </c:pt>
                <c:pt idx="209">
                  <c:v>39920.0</c:v>
                </c:pt>
                <c:pt idx="210">
                  <c:v>39923.0</c:v>
                </c:pt>
                <c:pt idx="211">
                  <c:v>39924.0</c:v>
                </c:pt>
                <c:pt idx="212">
                  <c:v>39925.0</c:v>
                </c:pt>
                <c:pt idx="213">
                  <c:v>39926.0</c:v>
                </c:pt>
                <c:pt idx="214">
                  <c:v>39927.0</c:v>
                </c:pt>
                <c:pt idx="215">
                  <c:v>39930.0</c:v>
                </c:pt>
                <c:pt idx="216">
                  <c:v>39931.0</c:v>
                </c:pt>
                <c:pt idx="217">
                  <c:v>39932.0</c:v>
                </c:pt>
                <c:pt idx="218">
                  <c:v>39933.0</c:v>
                </c:pt>
                <c:pt idx="219">
                  <c:v>39934.0</c:v>
                </c:pt>
                <c:pt idx="220">
                  <c:v>39937.0</c:v>
                </c:pt>
                <c:pt idx="221">
                  <c:v>39938.0</c:v>
                </c:pt>
                <c:pt idx="222">
                  <c:v>39939.0</c:v>
                </c:pt>
                <c:pt idx="223">
                  <c:v>39940.0</c:v>
                </c:pt>
                <c:pt idx="224">
                  <c:v>39941.0</c:v>
                </c:pt>
                <c:pt idx="225">
                  <c:v>39944.0</c:v>
                </c:pt>
                <c:pt idx="226">
                  <c:v>39945.0</c:v>
                </c:pt>
                <c:pt idx="227">
                  <c:v>39946.0</c:v>
                </c:pt>
                <c:pt idx="228">
                  <c:v>39947.0</c:v>
                </c:pt>
                <c:pt idx="229">
                  <c:v>39948.0</c:v>
                </c:pt>
                <c:pt idx="230">
                  <c:v>39951.0</c:v>
                </c:pt>
                <c:pt idx="231">
                  <c:v>39952.0</c:v>
                </c:pt>
                <c:pt idx="232">
                  <c:v>39953.0</c:v>
                </c:pt>
                <c:pt idx="233">
                  <c:v>39954.0</c:v>
                </c:pt>
                <c:pt idx="234">
                  <c:v>39955.0</c:v>
                </c:pt>
                <c:pt idx="235">
                  <c:v>39959.0</c:v>
                </c:pt>
                <c:pt idx="236">
                  <c:v>39960.0</c:v>
                </c:pt>
                <c:pt idx="237">
                  <c:v>39961.0</c:v>
                </c:pt>
                <c:pt idx="238">
                  <c:v>39962.0</c:v>
                </c:pt>
                <c:pt idx="239">
                  <c:v>39965.0</c:v>
                </c:pt>
                <c:pt idx="240">
                  <c:v>39966.0</c:v>
                </c:pt>
                <c:pt idx="241">
                  <c:v>39967.0</c:v>
                </c:pt>
                <c:pt idx="242">
                  <c:v>39968.0</c:v>
                </c:pt>
                <c:pt idx="243">
                  <c:v>39969.0</c:v>
                </c:pt>
                <c:pt idx="244">
                  <c:v>39972.0</c:v>
                </c:pt>
                <c:pt idx="245">
                  <c:v>39973.0</c:v>
                </c:pt>
                <c:pt idx="246">
                  <c:v>39974.0</c:v>
                </c:pt>
                <c:pt idx="247">
                  <c:v>39975.0</c:v>
                </c:pt>
                <c:pt idx="248">
                  <c:v>39976.0</c:v>
                </c:pt>
                <c:pt idx="249">
                  <c:v>39979.0</c:v>
                </c:pt>
                <c:pt idx="250">
                  <c:v>39980.0</c:v>
                </c:pt>
                <c:pt idx="251">
                  <c:v>39981.0</c:v>
                </c:pt>
                <c:pt idx="252">
                  <c:v>39982.0</c:v>
                </c:pt>
                <c:pt idx="253">
                  <c:v>39983.0</c:v>
                </c:pt>
                <c:pt idx="254">
                  <c:v>39986.0</c:v>
                </c:pt>
                <c:pt idx="255">
                  <c:v>39987.0</c:v>
                </c:pt>
                <c:pt idx="256">
                  <c:v>39988.0</c:v>
                </c:pt>
                <c:pt idx="257">
                  <c:v>39989.0</c:v>
                </c:pt>
                <c:pt idx="258">
                  <c:v>39990.0</c:v>
                </c:pt>
                <c:pt idx="259">
                  <c:v>39993.0</c:v>
                </c:pt>
                <c:pt idx="260">
                  <c:v>39994.0</c:v>
                </c:pt>
                <c:pt idx="261">
                  <c:v>39995.0</c:v>
                </c:pt>
                <c:pt idx="262">
                  <c:v>39996.0</c:v>
                </c:pt>
                <c:pt idx="263">
                  <c:v>40000.0</c:v>
                </c:pt>
                <c:pt idx="264">
                  <c:v>40001.0</c:v>
                </c:pt>
                <c:pt idx="265">
                  <c:v>40002.0</c:v>
                </c:pt>
                <c:pt idx="266">
                  <c:v>40003.0</c:v>
                </c:pt>
                <c:pt idx="267">
                  <c:v>40004.0</c:v>
                </c:pt>
                <c:pt idx="268">
                  <c:v>40007.0</c:v>
                </c:pt>
                <c:pt idx="269">
                  <c:v>40008.0</c:v>
                </c:pt>
                <c:pt idx="270">
                  <c:v>40009.0</c:v>
                </c:pt>
                <c:pt idx="271">
                  <c:v>40010.0</c:v>
                </c:pt>
                <c:pt idx="272">
                  <c:v>40011.0</c:v>
                </c:pt>
                <c:pt idx="273">
                  <c:v>40014.0</c:v>
                </c:pt>
                <c:pt idx="274">
                  <c:v>40015.0</c:v>
                </c:pt>
                <c:pt idx="275">
                  <c:v>40016.0</c:v>
                </c:pt>
                <c:pt idx="276">
                  <c:v>40017.0</c:v>
                </c:pt>
                <c:pt idx="277">
                  <c:v>40018.0</c:v>
                </c:pt>
                <c:pt idx="278">
                  <c:v>40021.0</c:v>
                </c:pt>
                <c:pt idx="279">
                  <c:v>40022.0</c:v>
                </c:pt>
                <c:pt idx="280">
                  <c:v>40023.0</c:v>
                </c:pt>
                <c:pt idx="281">
                  <c:v>40024.0</c:v>
                </c:pt>
                <c:pt idx="282">
                  <c:v>40025.0</c:v>
                </c:pt>
                <c:pt idx="283">
                  <c:v>40028.0</c:v>
                </c:pt>
                <c:pt idx="284">
                  <c:v>40029.0</c:v>
                </c:pt>
                <c:pt idx="285">
                  <c:v>40030.0</c:v>
                </c:pt>
                <c:pt idx="286">
                  <c:v>40031.0</c:v>
                </c:pt>
                <c:pt idx="287">
                  <c:v>40032.0</c:v>
                </c:pt>
                <c:pt idx="288">
                  <c:v>40035.0</c:v>
                </c:pt>
                <c:pt idx="289">
                  <c:v>40036.0</c:v>
                </c:pt>
                <c:pt idx="290">
                  <c:v>40037.0</c:v>
                </c:pt>
                <c:pt idx="291">
                  <c:v>40038.0</c:v>
                </c:pt>
                <c:pt idx="292">
                  <c:v>40039.0</c:v>
                </c:pt>
                <c:pt idx="293">
                  <c:v>40042.0</c:v>
                </c:pt>
                <c:pt idx="294">
                  <c:v>40043.0</c:v>
                </c:pt>
                <c:pt idx="295">
                  <c:v>40044.0</c:v>
                </c:pt>
                <c:pt idx="296">
                  <c:v>40045.0</c:v>
                </c:pt>
                <c:pt idx="297">
                  <c:v>40046.0</c:v>
                </c:pt>
                <c:pt idx="298">
                  <c:v>40049.0</c:v>
                </c:pt>
                <c:pt idx="299">
                  <c:v>40050.0</c:v>
                </c:pt>
                <c:pt idx="300">
                  <c:v>40051.0</c:v>
                </c:pt>
                <c:pt idx="301">
                  <c:v>40052.0</c:v>
                </c:pt>
                <c:pt idx="302">
                  <c:v>40053.0</c:v>
                </c:pt>
                <c:pt idx="303">
                  <c:v>40056.0</c:v>
                </c:pt>
                <c:pt idx="304">
                  <c:v>40057.0</c:v>
                </c:pt>
                <c:pt idx="305">
                  <c:v>40058.0</c:v>
                </c:pt>
                <c:pt idx="306">
                  <c:v>40059.0</c:v>
                </c:pt>
                <c:pt idx="307">
                  <c:v>40060.0</c:v>
                </c:pt>
                <c:pt idx="308">
                  <c:v>40064.0</c:v>
                </c:pt>
                <c:pt idx="309">
                  <c:v>40065.0</c:v>
                </c:pt>
                <c:pt idx="310">
                  <c:v>40066.0</c:v>
                </c:pt>
                <c:pt idx="311">
                  <c:v>40067.0</c:v>
                </c:pt>
                <c:pt idx="312">
                  <c:v>40070.0</c:v>
                </c:pt>
                <c:pt idx="313">
                  <c:v>40071.0</c:v>
                </c:pt>
                <c:pt idx="314">
                  <c:v>40072.0</c:v>
                </c:pt>
                <c:pt idx="315">
                  <c:v>40073.0</c:v>
                </c:pt>
                <c:pt idx="316">
                  <c:v>40074.0</c:v>
                </c:pt>
                <c:pt idx="317">
                  <c:v>40077.0</c:v>
                </c:pt>
                <c:pt idx="318">
                  <c:v>40078.0</c:v>
                </c:pt>
                <c:pt idx="319">
                  <c:v>40079.0</c:v>
                </c:pt>
                <c:pt idx="320">
                  <c:v>40080.0</c:v>
                </c:pt>
                <c:pt idx="321">
                  <c:v>40081.0</c:v>
                </c:pt>
                <c:pt idx="322">
                  <c:v>40084.0</c:v>
                </c:pt>
                <c:pt idx="323">
                  <c:v>40085.0</c:v>
                </c:pt>
                <c:pt idx="324">
                  <c:v>40086.0</c:v>
                </c:pt>
                <c:pt idx="325">
                  <c:v>40087.0</c:v>
                </c:pt>
                <c:pt idx="326">
                  <c:v>40088.0</c:v>
                </c:pt>
                <c:pt idx="327">
                  <c:v>40091.0</c:v>
                </c:pt>
                <c:pt idx="328">
                  <c:v>40092.0</c:v>
                </c:pt>
                <c:pt idx="329">
                  <c:v>40093.0</c:v>
                </c:pt>
                <c:pt idx="330">
                  <c:v>40094.0</c:v>
                </c:pt>
                <c:pt idx="331">
                  <c:v>40095.0</c:v>
                </c:pt>
                <c:pt idx="332">
                  <c:v>40098.0</c:v>
                </c:pt>
                <c:pt idx="333">
                  <c:v>40099.0</c:v>
                </c:pt>
                <c:pt idx="334">
                  <c:v>40100.0</c:v>
                </c:pt>
                <c:pt idx="335">
                  <c:v>40101.0</c:v>
                </c:pt>
                <c:pt idx="336">
                  <c:v>40102.0</c:v>
                </c:pt>
                <c:pt idx="337">
                  <c:v>40105.0</c:v>
                </c:pt>
                <c:pt idx="338">
                  <c:v>40106.0</c:v>
                </c:pt>
                <c:pt idx="339">
                  <c:v>40107.0</c:v>
                </c:pt>
                <c:pt idx="340">
                  <c:v>40108.0</c:v>
                </c:pt>
                <c:pt idx="341">
                  <c:v>40109.0</c:v>
                </c:pt>
                <c:pt idx="342">
                  <c:v>40112.0</c:v>
                </c:pt>
                <c:pt idx="343">
                  <c:v>40113.0</c:v>
                </c:pt>
                <c:pt idx="344">
                  <c:v>40114.0</c:v>
                </c:pt>
                <c:pt idx="345">
                  <c:v>40115.0</c:v>
                </c:pt>
                <c:pt idx="346">
                  <c:v>40116.0</c:v>
                </c:pt>
                <c:pt idx="347">
                  <c:v>40119.0</c:v>
                </c:pt>
                <c:pt idx="348">
                  <c:v>40120.0</c:v>
                </c:pt>
                <c:pt idx="349">
                  <c:v>40121.0</c:v>
                </c:pt>
                <c:pt idx="350">
                  <c:v>40122.0</c:v>
                </c:pt>
                <c:pt idx="351">
                  <c:v>40123.0</c:v>
                </c:pt>
                <c:pt idx="352">
                  <c:v>40126.0</c:v>
                </c:pt>
                <c:pt idx="353">
                  <c:v>40127.0</c:v>
                </c:pt>
                <c:pt idx="354">
                  <c:v>40128.0</c:v>
                </c:pt>
                <c:pt idx="355">
                  <c:v>40129.0</c:v>
                </c:pt>
                <c:pt idx="356">
                  <c:v>40130.0</c:v>
                </c:pt>
                <c:pt idx="357">
                  <c:v>40133.0</c:v>
                </c:pt>
                <c:pt idx="358">
                  <c:v>40134.0</c:v>
                </c:pt>
                <c:pt idx="359">
                  <c:v>40135.0</c:v>
                </c:pt>
                <c:pt idx="360">
                  <c:v>40136.0</c:v>
                </c:pt>
                <c:pt idx="361">
                  <c:v>40137.0</c:v>
                </c:pt>
                <c:pt idx="362">
                  <c:v>40140.0</c:v>
                </c:pt>
                <c:pt idx="363">
                  <c:v>40141.0</c:v>
                </c:pt>
                <c:pt idx="364">
                  <c:v>40142.0</c:v>
                </c:pt>
                <c:pt idx="365">
                  <c:v>40144.0</c:v>
                </c:pt>
                <c:pt idx="366">
                  <c:v>40147.0</c:v>
                </c:pt>
                <c:pt idx="367">
                  <c:v>40148.0</c:v>
                </c:pt>
                <c:pt idx="368">
                  <c:v>40149.0</c:v>
                </c:pt>
                <c:pt idx="369">
                  <c:v>40150.0</c:v>
                </c:pt>
                <c:pt idx="370">
                  <c:v>40151.0</c:v>
                </c:pt>
                <c:pt idx="371">
                  <c:v>40154.0</c:v>
                </c:pt>
                <c:pt idx="372">
                  <c:v>40155.0</c:v>
                </c:pt>
                <c:pt idx="373">
                  <c:v>40156.0</c:v>
                </c:pt>
                <c:pt idx="374">
                  <c:v>40157.0</c:v>
                </c:pt>
                <c:pt idx="375">
                  <c:v>40158.0</c:v>
                </c:pt>
                <c:pt idx="376">
                  <c:v>40161.0</c:v>
                </c:pt>
                <c:pt idx="377">
                  <c:v>40162.0</c:v>
                </c:pt>
                <c:pt idx="378">
                  <c:v>40163.0</c:v>
                </c:pt>
                <c:pt idx="379">
                  <c:v>40164.0</c:v>
                </c:pt>
                <c:pt idx="380">
                  <c:v>40165.0</c:v>
                </c:pt>
                <c:pt idx="381">
                  <c:v>40168.0</c:v>
                </c:pt>
                <c:pt idx="382">
                  <c:v>40169.0</c:v>
                </c:pt>
                <c:pt idx="383">
                  <c:v>40170.0</c:v>
                </c:pt>
                <c:pt idx="384">
                  <c:v>40171.0</c:v>
                </c:pt>
                <c:pt idx="385">
                  <c:v>40175.0</c:v>
                </c:pt>
                <c:pt idx="386">
                  <c:v>40176.0</c:v>
                </c:pt>
                <c:pt idx="387">
                  <c:v>40177.0</c:v>
                </c:pt>
                <c:pt idx="388">
                  <c:v>40178.0</c:v>
                </c:pt>
                <c:pt idx="389">
                  <c:v>40182.0</c:v>
                </c:pt>
                <c:pt idx="390">
                  <c:v>40183.0</c:v>
                </c:pt>
                <c:pt idx="391">
                  <c:v>40184.0</c:v>
                </c:pt>
                <c:pt idx="392">
                  <c:v>40185.0</c:v>
                </c:pt>
                <c:pt idx="393">
                  <c:v>40186.0</c:v>
                </c:pt>
                <c:pt idx="394">
                  <c:v>40189.0</c:v>
                </c:pt>
                <c:pt idx="395">
                  <c:v>40190.0</c:v>
                </c:pt>
                <c:pt idx="396">
                  <c:v>40191.0</c:v>
                </c:pt>
                <c:pt idx="397">
                  <c:v>40192.0</c:v>
                </c:pt>
                <c:pt idx="398">
                  <c:v>40193.0</c:v>
                </c:pt>
                <c:pt idx="399">
                  <c:v>40197.0</c:v>
                </c:pt>
                <c:pt idx="400">
                  <c:v>40198.0</c:v>
                </c:pt>
                <c:pt idx="401">
                  <c:v>40199.0</c:v>
                </c:pt>
                <c:pt idx="402">
                  <c:v>40200.0</c:v>
                </c:pt>
                <c:pt idx="403">
                  <c:v>40203.0</c:v>
                </c:pt>
                <c:pt idx="404">
                  <c:v>40204.0</c:v>
                </c:pt>
                <c:pt idx="405">
                  <c:v>40205.0</c:v>
                </c:pt>
                <c:pt idx="406">
                  <c:v>40206.0</c:v>
                </c:pt>
                <c:pt idx="407">
                  <c:v>40207.0</c:v>
                </c:pt>
                <c:pt idx="408">
                  <c:v>40210.0</c:v>
                </c:pt>
                <c:pt idx="409">
                  <c:v>40211.0</c:v>
                </c:pt>
                <c:pt idx="410">
                  <c:v>40212.0</c:v>
                </c:pt>
                <c:pt idx="411">
                  <c:v>40213.0</c:v>
                </c:pt>
                <c:pt idx="412">
                  <c:v>40214.0</c:v>
                </c:pt>
                <c:pt idx="413">
                  <c:v>40217.0</c:v>
                </c:pt>
                <c:pt idx="414">
                  <c:v>40218.0</c:v>
                </c:pt>
                <c:pt idx="415">
                  <c:v>40219.0</c:v>
                </c:pt>
                <c:pt idx="416">
                  <c:v>40220.0</c:v>
                </c:pt>
                <c:pt idx="417">
                  <c:v>40221.0</c:v>
                </c:pt>
                <c:pt idx="418">
                  <c:v>40225.0</c:v>
                </c:pt>
                <c:pt idx="419">
                  <c:v>40226.0</c:v>
                </c:pt>
                <c:pt idx="420">
                  <c:v>40227.0</c:v>
                </c:pt>
                <c:pt idx="421">
                  <c:v>40228.0</c:v>
                </c:pt>
                <c:pt idx="422">
                  <c:v>40231.0</c:v>
                </c:pt>
                <c:pt idx="423">
                  <c:v>40232.0</c:v>
                </c:pt>
                <c:pt idx="424">
                  <c:v>40233.0</c:v>
                </c:pt>
                <c:pt idx="425">
                  <c:v>40234.0</c:v>
                </c:pt>
                <c:pt idx="426">
                  <c:v>40235.0</c:v>
                </c:pt>
                <c:pt idx="427">
                  <c:v>40238.0</c:v>
                </c:pt>
                <c:pt idx="428">
                  <c:v>40239.0</c:v>
                </c:pt>
                <c:pt idx="429">
                  <c:v>40240.0</c:v>
                </c:pt>
                <c:pt idx="430">
                  <c:v>40241.0</c:v>
                </c:pt>
                <c:pt idx="431">
                  <c:v>40242.0</c:v>
                </c:pt>
                <c:pt idx="432">
                  <c:v>40245.0</c:v>
                </c:pt>
                <c:pt idx="433">
                  <c:v>40246.0</c:v>
                </c:pt>
                <c:pt idx="434">
                  <c:v>40247.0</c:v>
                </c:pt>
                <c:pt idx="435">
                  <c:v>40248.0</c:v>
                </c:pt>
                <c:pt idx="436">
                  <c:v>40249.0</c:v>
                </c:pt>
                <c:pt idx="437">
                  <c:v>40252.0</c:v>
                </c:pt>
                <c:pt idx="438">
                  <c:v>40253.0</c:v>
                </c:pt>
                <c:pt idx="439">
                  <c:v>40254.0</c:v>
                </c:pt>
                <c:pt idx="440">
                  <c:v>40255.0</c:v>
                </c:pt>
                <c:pt idx="441">
                  <c:v>40256.0</c:v>
                </c:pt>
                <c:pt idx="442">
                  <c:v>40259.0</c:v>
                </c:pt>
                <c:pt idx="443">
                  <c:v>40260.0</c:v>
                </c:pt>
                <c:pt idx="444">
                  <c:v>40261.0</c:v>
                </c:pt>
                <c:pt idx="445">
                  <c:v>40262.0</c:v>
                </c:pt>
                <c:pt idx="446">
                  <c:v>40263.0</c:v>
                </c:pt>
                <c:pt idx="447">
                  <c:v>40266.0</c:v>
                </c:pt>
                <c:pt idx="448">
                  <c:v>40267.0</c:v>
                </c:pt>
                <c:pt idx="449">
                  <c:v>40268.0</c:v>
                </c:pt>
                <c:pt idx="450">
                  <c:v>40269.0</c:v>
                </c:pt>
                <c:pt idx="451">
                  <c:v>40273.0</c:v>
                </c:pt>
                <c:pt idx="452">
                  <c:v>40274.0</c:v>
                </c:pt>
                <c:pt idx="453">
                  <c:v>40275.0</c:v>
                </c:pt>
                <c:pt idx="454">
                  <c:v>40276.0</c:v>
                </c:pt>
                <c:pt idx="455">
                  <c:v>40277.0</c:v>
                </c:pt>
                <c:pt idx="456">
                  <c:v>40280.0</c:v>
                </c:pt>
                <c:pt idx="457">
                  <c:v>40281.0</c:v>
                </c:pt>
                <c:pt idx="458">
                  <c:v>40282.0</c:v>
                </c:pt>
                <c:pt idx="459">
                  <c:v>40283.0</c:v>
                </c:pt>
                <c:pt idx="460">
                  <c:v>40284.0</c:v>
                </c:pt>
                <c:pt idx="461">
                  <c:v>40287.0</c:v>
                </c:pt>
                <c:pt idx="462">
                  <c:v>40288.0</c:v>
                </c:pt>
                <c:pt idx="463">
                  <c:v>40289.0</c:v>
                </c:pt>
                <c:pt idx="464">
                  <c:v>40290.0</c:v>
                </c:pt>
                <c:pt idx="465">
                  <c:v>40291.0</c:v>
                </c:pt>
                <c:pt idx="466">
                  <c:v>40294.0</c:v>
                </c:pt>
                <c:pt idx="467">
                  <c:v>40295.0</c:v>
                </c:pt>
                <c:pt idx="468">
                  <c:v>40296.0</c:v>
                </c:pt>
                <c:pt idx="469">
                  <c:v>40297.0</c:v>
                </c:pt>
                <c:pt idx="470">
                  <c:v>40298.0</c:v>
                </c:pt>
                <c:pt idx="471">
                  <c:v>40301.0</c:v>
                </c:pt>
                <c:pt idx="472">
                  <c:v>40302.0</c:v>
                </c:pt>
                <c:pt idx="473">
                  <c:v>40303.0</c:v>
                </c:pt>
                <c:pt idx="474">
                  <c:v>40304.0</c:v>
                </c:pt>
                <c:pt idx="475">
                  <c:v>40305.0</c:v>
                </c:pt>
                <c:pt idx="476">
                  <c:v>40308.0</c:v>
                </c:pt>
                <c:pt idx="477">
                  <c:v>40309.0</c:v>
                </c:pt>
                <c:pt idx="478">
                  <c:v>40310.0</c:v>
                </c:pt>
                <c:pt idx="479">
                  <c:v>40311.0</c:v>
                </c:pt>
                <c:pt idx="480">
                  <c:v>40312.0</c:v>
                </c:pt>
                <c:pt idx="481">
                  <c:v>40315.0</c:v>
                </c:pt>
                <c:pt idx="482">
                  <c:v>40316.0</c:v>
                </c:pt>
                <c:pt idx="483">
                  <c:v>40317.0</c:v>
                </c:pt>
                <c:pt idx="484">
                  <c:v>40318.0</c:v>
                </c:pt>
                <c:pt idx="485">
                  <c:v>40319.0</c:v>
                </c:pt>
                <c:pt idx="486">
                  <c:v>40322.0</c:v>
                </c:pt>
                <c:pt idx="487">
                  <c:v>40323.0</c:v>
                </c:pt>
                <c:pt idx="488">
                  <c:v>40324.0</c:v>
                </c:pt>
                <c:pt idx="489">
                  <c:v>40325.0</c:v>
                </c:pt>
                <c:pt idx="490">
                  <c:v>40326.0</c:v>
                </c:pt>
                <c:pt idx="491">
                  <c:v>40330.0</c:v>
                </c:pt>
                <c:pt idx="492">
                  <c:v>40331.0</c:v>
                </c:pt>
                <c:pt idx="493">
                  <c:v>40332.0</c:v>
                </c:pt>
                <c:pt idx="494">
                  <c:v>40333.0</c:v>
                </c:pt>
                <c:pt idx="495">
                  <c:v>40336.0</c:v>
                </c:pt>
                <c:pt idx="496">
                  <c:v>40337.0</c:v>
                </c:pt>
                <c:pt idx="497">
                  <c:v>40338.0</c:v>
                </c:pt>
                <c:pt idx="498">
                  <c:v>40339.0</c:v>
                </c:pt>
                <c:pt idx="499">
                  <c:v>40340.0</c:v>
                </c:pt>
                <c:pt idx="500">
                  <c:v>40343.0</c:v>
                </c:pt>
                <c:pt idx="501">
                  <c:v>40344.0</c:v>
                </c:pt>
                <c:pt idx="502">
                  <c:v>40345.0</c:v>
                </c:pt>
                <c:pt idx="503">
                  <c:v>40346.0</c:v>
                </c:pt>
                <c:pt idx="504">
                  <c:v>40347.0</c:v>
                </c:pt>
                <c:pt idx="505">
                  <c:v>40350.0</c:v>
                </c:pt>
                <c:pt idx="506">
                  <c:v>40351.0</c:v>
                </c:pt>
                <c:pt idx="507">
                  <c:v>40352.0</c:v>
                </c:pt>
                <c:pt idx="508">
                  <c:v>40353.0</c:v>
                </c:pt>
                <c:pt idx="509">
                  <c:v>40354.0</c:v>
                </c:pt>
                <c:pt idx="510">
                  <c:v>40357.0</c:v>
                </c:pt>
                <c:pt idx="511">
                  <c:v>40358.0</c:v>
                </c:pt>
                <c:pt idx="512">
                  <c:v>40359.0</c:v>
                </c:pt>
                <c:pt idx="513">
                  <c:v>40360.0</c:v>
                </c:pt>
                <c:pt idx="514">
                  <c:v>40361.0</c:v>
                </c:pt>
                <c:pt idx="515">
                  <c:v>40365.0</c:v>
                </c:pt>
                <c:pt idx="516">
                  <c:v>40366.0</c:v>
                </c:pt>
                <c:pt idx="517">
                  <c:v>40367.0</c:v>
                </c:pt>
                <c:pt idx="518">
                  <c:v>40368.0</c:v>
                </c:pt>
                <c:pt idx="519">
                  <c:v>40371.0</c:v>
                </c:pt>
                <c:pt idx="520">
                  <c:v>40372.0</c:v>
                </c:pt>
                <c:pt idx="521">
                  <c:v>40373.0</c:v>
                </c:pt>
                <c:pt idx="522">
                  <c:v>40374.0</c:v>
                </c:pt>
                <c:pt idx="523">
                  <c:v>40375.0</c:v>
                </c:pt>
                <c:pt idx="524">
                  <c:v>40378.0</c:v>
                </c:pt>
                <c:pt idx="525">
                  <c:v>40379.0</c:v>
                </c:pt>
                <c:pt idx="526">
                  <c:v>40380.0</c:v>
                </c:pt>
                <c:pt idx="527">
                  <c:v>40381.0</c:v>
                </c:pt>
                <c:pt idx="528">
                  <c:v>40382.0</c:v>
                </c:pt>
                <c:pt idx="529">
                  <c:v>40385.0</c:v>
                </c:pt>
                <c:pt idx="530">
                  <c:v>40386.0</c:v>
                </c:pt>
                <c:pt idx="531">
                  <c:v>40387.0</c:v>
                </c:pt>
                <c:pt idx="532">
                  <c:v>40388.0</c:v>
                </c:pt>
                <c:pt idx="533">
                  <c:v>40389.0</c:v>
                </c:pt>
                <c:pt idx="534">
                  <c:v>40392.0</c:v>
                </c:pt>
                <c:pt idx="535">
                  <c:v>40393.0</c:v>
                </c:pt>
                <c:pt idx="536">
                  <c:v>40394.0</c:v>
                </c:pt>
                <c:pt idx="537">
                  <c:v>40395.0</c:v>
                </c:pt>
                <c:pt idx="538">
                  <c:v>40396.0</c:v>
                </c:pt>
                <c:pt idx="539">
                  <c:v>40399.0</c:v>
                </c:pt>
                <c:pt idx="540">
                  <c:v>40400.0</c:v>
                </c:pt>
                <c:pt idx="541">
                  <c:v>40401.0</c:v>
                </c:pt>
                <c:pt idx="542">
                  <c:v>40402.0</c:v>
                </c:pt>
                <c:pt idx="543">
                  <c:v>40403.0</c:v>
                </c:pt>
                <c:pt idx="544">
                  <c:v>40406.0</c:v>
                </c:pt>
                <c:pt idx="545">
                  <c:v>40407.0</c:v>
                </c:pt>
                <c:pt idx="546">
                  <c:v>40408.0</c:v>
                </c:pt>
                <c:pt idx="547">
                  <c:v>40409.0</c:v>
                </c:pt>
                <c:pt idx="548">
                  <c:v>40410.0</c:v>
                </c:pt>
                <c:pt idx="549">
                  <c:v>40413.0</c:v>
                </c:pt>
                <c:pt idx="550">
                  <c:v>40414.0</c:v>
                </c:pt>
                <c:pt idx="551">
                  <c:v>40415.0</c:v>
                </c:pt>
                <c:pt idx="552">
                  <c:v>40416.0</c:v>
                </c:pt>
                <c:pt idx="553">
                  <c:v>40417.0</c:v>
                </c:pt>
                <c:pt idx="554">
                  <c:v>40420.0</c:v>
                </c:pt>
                <c:pt idx="555">
                  <c:v>40421.0</c:v>
                </c:pt>
                <c:pt idx="556">
                  <c:v>40422.0</c:v>
                </c:pt>
                <c:pt idx="557">
                  <c:v>40423.0</c:v>
                </c:pt>
                <c:pt idx="558">
                  <c:v>40424.0</c:v>
                </c:pt>
                <c:pt idx="559">
                  <c:v>40428.0</c:v>
                </c:pt>
                <c:pt idx="560">
                  <c:v>40429.0</c:v>
                </c:pt>
                <c:pt idx="561">
                  <c:v>40430.0</c:v>
                </c:pt>
                <c:pt idx="562">
                  <c:v>40431.0</c:v>
                </c:pt>
                <c:pt idx="563">
                  <c:v>40434.0</c:v>
                </c:pt>
                <c:pt idx="564">
                  <c:v>40435.0</c:v>
                </c:pt>
                <c:pt idx="565">
                  <c:v>40436.0</c:v>
                </c:pt>
                <c:pt idx="566">
                  <c:v>40437.0</c:v>
                </c:pt>
                <c:pt idx="567">
                  <c:v>40438.0</c:v>
                </c:pt>
                <c:pt idx="568">
                  <c:v>40441.0</c:v>
                </c:pt>
                <c:pt idx="569">
                  <c:v>40442.0</c:v>
                </c:pt>
                <c:pt idx="570">
                  <c:v>40443.0</c:v>
                </c:pt>
                <c:pt idx="571">
                  <c:v>40444.0</c:v>
                </c:pt>
                <c:pt idx="572">
                  <c:v>40445.0</c:v>
                </c:pt>
                <c:pt idx="573">
                  <c:v>40448.0</c:v>
                </c:pt>
                <c:pt idx="574">
                  <c:v>40449.0</c:v>
                </c:pt>
                <c:pt idx="575">
                  <c:v>40450.0</c:v>
                </c:pt>
                <c:pt idx="576">
                  <c:v>40451.0</c:v>
                </c:pt>
                <c:pt idx="577">
                  <c:v>40452.0</c:v>
                </c:pt>
                <c:pt idx="578">
                  <c:v>40455.0</c:v>
                </c:pt>
                <c:pt idx="579">
                  <c:v>40456.0</c:v>
                </c:pt>
                <c:pt idx="580">
                  <c:v>40457.0</c:v>
                </c:pt>
                <c:pt idx="581">
                  <c:v>40458.0</c:v>
                </c:pt>
                <c:pt idx="582">
                  <c:v>40459.0</c:v>
                </c:pt>
                <c:pt idx="583">
                  <c:v>40462.0</c:v>
                </c:pt>
                <c:pt idx="584">
                  <c:v>40463.0</c:v>
                </c:pt>
                <c:pt idx="585">
                  <c:v>40464.0</c:v>
                </c:pt>
                <c:pt idx="586">
                  <c:v>40465.0</c:v>
                </c:pt>
                <c:pt idx="587">
                  <c:v>40466.0</c:v>
                </c:pt>
                <c:pt idx="588">
                  <c:v>40469.0</c:v>
                </c:pt>
                <c:pt idx="589">
                  <c:v>40470.0</c:v>
                </c:pt>
                <c:pt idx="590">
                  <c:v>40471.0</c:v>
                </c:pt>
                <c:pt idx="591">
                  <c:v>40472.0</c:v>
                </c:pt>
                <c:pt idx="592">
                  <c:v>40473.0</c:v>
                </c:pt>
                <c:pt idx="593">
                  <c:v>40476.0</c:v>
                </c:pt>
                <c:pt idx="594">
                  <c:v>40477.0</c:v>
                </c:pt>
                <c:pt idx="595">
                  <c:v>40478.0</c:v>
                </c:pt>
                <c:pt idx="596">
                  <c:v>40479.0</c:v>
                </c:pt>
                <c:pt idx="597">
                  <c:v>40480.0</c:v>
                </c:pt>
                <c:pt idx="598">
                  <c:v>40483.0</c:v>
                </c:pt>
                <c:pt idx="599">
                  <c:v>40484.0</c:v>
                </c:pt>
                <c:pt idx="600">
                  <c:v>40485.0</c:v>
                </c:pt>
                <c:pt idx="601">
                  <c:v>40486.0</c:v>
                </c:pt>
                <c:pt idx="602">
                  <c:v>40487.0</c:v>
                </c:pt>
                <c:pt idx="603">
                  <c:v>40490.0</c:v>
                </c:pt>
                <c:pt idx="604">
                  <c:v>40491.0</c:v>
                </c:pt>
                <c:pt idx="605">
                  <c:v>40492.0</c:v>
                </c:pt>
                <c:pt idx="606">
                  <c:v>40493.0</c:v>
                </c:pt>
                <c:pt idx="607">
                  <c:v>40494.0</c:v>
                </c:pt>
                <c:pt idx="608">
                  <c:v>40497.0</c:v>
                </c:pt>
                <c:pt idx="609">
                  <c:v>40498.0</c:v>
                </c:pt>
                <c:pt idx="610">
                  <c:v>40499.0</c:v>
                </c:pt>
                <c:pt idx="611">
                  <c:v>40500.0</c:v>
                </c:pt>
                <c:pt idx="612">
                  <c:v>40501.0</c:v>
                </c:pt>
                <c:pt idx="613">
                  <c:v>40504.0</c:v>
                </c:pt>
                <c:pt idx="614">
                  <c:v>40505.0</c:v>
                </c:pt>
                <c:pt idx="615">
                  <c:v>40506.0</c:v>
                </c:pt>
                <c:pt idx="616">
                  <c:v>40508.0</c:v>
                </c:pt>
                <c:pt idx="617">
                  <c:v>40511.0</c:v>
                </c:pt>
                <c:pt idx="618">
                  <c:v>40512.0</c:v>
                </c:pt>
                <c:pt idx="619">
                  <c:v>40513.0</c:v>
                </c:pt>
                <c:pt idx="620">
                  <c:v>40514.0</c:v>
                </c:pt>
                <c:pt idx="621">
                  <c:v>40515.0</c:v>
                </c:pt>
                <c:pt idx="622">
                  <c:v>40518.0</c:v>
                </c:pt>
                <c:pt idx="623">
                  <c:v>40519.0</c:v>
                </c:pt>
                <c:pt idx="624">
                  <c:v>40520.0</c:v>
                </c:pt>
                <c:pt idx="625">
                  <c:v>40521.0</c:v>
                </c:pt>
                <c:pt idx="626">
                  <c:v>40522.0</c:v>
                </c:pt>
                <c:pt idx="627">
                  <c:v>40525.0</c:v>
                </c:pt>
                <c:pt idx="628">
                  <c:v>40526.0</c:v>
                </c:pt>
                <c:pt idx="629">
                  <c:v>40527.0</c:v>
                </c:pt>
                <c:pt idx="630">
                  <c:v>40528.0</c:v>
                </c:pt>
                <c:pt idx="631">
                  <c:v>40529.0</c:v>
                </c:pt>
                <c:pt idx="632">
                  <c:v>40532.0</c:v>
                </c:pt>
                <c:pt idx="633">
                  <c:v>40533.0</c:v>
                </c:pt>
                <c:pt idx="634">
                  <c:v>40534.0</c:v>
                </c:pt>
                <c:pt idx="635">
                  <c:v>40535.0</c:v>
                </c:pt>
                <c:pt idx="636">
                  <c:v>40539.0</c:v>
                </c:pt>
                <c:pt idx="637">
                  <c:v>40540.0</c:v>
                </c:pt>
                <c:pt idx="638">
                  <c:v>40541.0</c:v>
                </c:pt>
                <c:pt idx="639">
                  <c:v>40542.0</c:v>
                </c:pt>
                <c:pt idx="640">
                  <c:v>40543.0</c:v>
                </c:pt>
                <c:pt idx="641">
                  <c:v>40546.0</c:v>
                </c:pt>
                <c:pt idx="642">
                  <c:v>40547.0</c:v>
                </c:pt>
                <c:pt idx="643">
                  <c:v>40548.0</c:v>
                </c:pt>
                <c:pt idx="644">
                  <c:v>40549.0</c:v>
                </c:pt>
                <c:pt idx="645">
                  <c:v>40550.0</c:v>
                </c:pt>
                <c:pt idx="646">
                  <c:v>40553.0</c:v>
                </c:pt>
                <c:pt idx="647">
                  <c:v>40554.0</c:v>
                </c:pt>
                <c:pt idx="648">
                  <c:v>40555.0</c:v>
                </c:pt>
                <c:pt idx="649">
                  <c:v>40556.0</c:v>
                </c:pt>
                <c:pt idx="650">
                  <c:v>40557.0</c:v>
                </c:pt>
                <c:pt idx="651">
                  <c:v>40561.0</c:v>
                </c:pt>
                <c:pt idx="652">
                  <c:v>40562.0</c:v>
                </c:pt>
                <c:pt idx="653">
                  <c:v>40563.0</c:v>
                </c:pt>
                <c:pt idx="654">
                  <c:v>40564.0</c:v>
                </c:pt>
                <c:pt idx="655">
                  <c:v>40567.0</c:v>
                </c:pt>
                <c:pt idx="656">
                  <c:v>40568.0</c:v>
                </c:pt>
                <c:pt idx="657">
                  <c:v>40569.0</c:v>
                </c:pt>
                <c:pt idx="658">
                  <c:v>40570.0</c:v>
                </c:pt>
                <c:pt idx="659">
                  <c:v>40571.0</c:v>
                </c:pt>
                <c:pt idx="660">
                  <c:v>40574.0</c:v>
                </c:pt>
                <c:pt idx="661">
                  <c:v>40575.0</c:v>
                </c:pt>
                <c:pt idx="662">
                  <c:v>40576.0</c:v>
                </c:pt>
                <c:pt idx="663">
                  <c:v>40577.0</c:v>
                </c:pt>
                <c:pt idx="664">
                  <c:v>40578.0</c:v>
                </c:pt>
                <c:pt idx="665">
                  <c:v>40581.0</c:v>
                </c:pt>
                <c:pt idx="666">
                  <c:v>40582.0</c:v>
                </c:pt>
                <c:pt idx="667">
                  <c:v>40583.0</c:v>
                </c:pt>
                <c:pt idx="668">
                  <c:v>40584.0</c:v>
                </c:pt>
                <c:pt idx="669">
                  <c:v>40585.0</c:v>
                </c:pt>
                <c:pt idx="670">
                  <c:v>40588.0</c:v>
                </c:pt>
                <c:pt idx="671">
                  <c:v>40589.0</c:v>
                </c:pt>
                <c:pt idx="672">
                  <c:v>40590.0</c:v>
                </c:pt>
                <c:pt idx="673">
                  <c:v>40591.0</c:v>
                </c:pt>
                <c:pt idx="674">
                  <c:v>40592.0</c:v>
                </c:pt>
                <c:pt idx="675">
                  <c:v>40596.0</c:v>
                </c:pt>
                <c:pt idx="676">
                  <c:v>40597.0</c:v>
                </c:pt>
                <c:pt idx="677">
                  <c:v>40598.0</c:v>
                </c:pt>
                <c:pt idx="678">
                  <c:v>40599.0</c:v>
                </c:pt>
                <c:pt idx="679">
                  <c:v>40602.0</c:v>
                </c:pt>
                <c:pt idx="680">
                  <c:v>40603.0</c:v>
                </c:pt>
                <c:pt idx="681">
                  <c:v>40604.0</c:v>
                </c:pt>
                <c:pt idx="682">
                  <c:v>40605.0</c:v>
                </c:pt>
                <c:pt idx="683">
                  <c:v>40606.0</c:v>
                </c:pt>
                <c:pt idx="684">
                  <c:v>40609.0</c:v>
                </c:pt>
                <c:pt idx="685">
                  <c:v>40610.0</c:v>
                </c:pt>
                <c:pt idx="686">
                  <c:v>40611.0</c:v>
                </c:pt>
                <c:pt idx="687">
                  <c:v>40612.0</c:v>
                </c:pt>
                <c:pt idx="688">
                  <c:v>40613.0</c:v>
                </c:pt>
                <c:pt idx="689">
                  <c:v>40616.0</c:v>
                </c:pt>
                <c:pt idx="690">
                  <c:v>40617.0</c:v>
                </c:pt>
                <c:pt idx="691">
                  <c:v>40618.0</c:v>
                </c:pt>
                <c:pt idx="692">
                  <c:v>40619.0</c:v>
                </c:pt>
                <c:pt idx="693">
                  <c:v>40620.0</c:v>
                </c:pt>
                <c:pt idx="694">
                  <c:v>40623.0</c:v>
                </c:pt>
                <c:pt idx="695">
                  <c:v>40624.0</c:v>
                </c:pt>
                <c:pt idx="696">
                  <c:v>40625.0</c:v>
                </c:pt>
                <c:pt idx="697">
                  <c:v>40626.0</c:v>
                </c:pt>
                <c:pt idx="698">
                  <c:v>40627.0</c:v>
                </c:pt>
                <c:pt idx="699">
                  <c:v>40630.0</c:v>
                </c:pt>
                <c:pt idx="700">
                  <c:v>40631.0</c:v>
                </c:pt>
                <c:pt idx="701">
                  <c:v>40632.0</c:v>
                </c:pt>
                <c:pt idx="702">
                  <c:v>40633.0</c:v>
                </c:pt>
                <c:pt idx="703">
                  <c:v>40634.0</c:v>
                </c:pt>
                <c:pt idx="704">
                  <c:v>40637.0</c:v>
                </c:pt>
                <c:pt idx="705">
                  <c:v>40638.0</c:v>
                </c:pt>
                <c:pt idx="706">
                  <c:v>40639.0</c:v>
                </c:pt>
                <c:pt idx="707">
                  <c:v>40640.0</c:v>
                </c:pt>
                <c:pt idx="708">
                  <c:v>40641.0</c:v>
                </c:pt>
                <c:pt idx="709">
                  <c:v>40644.0</c:v>
                </c:pt>
                <c:pt idx="710">
                  <c:v>40645.0</c:v>
                </c:pt>
                <c:pt idx="711">
                  <c:v>40646.0</c:v>
                </c:pt>
                <c:pt idx="712">
                  <c:v>40647.0</c:v>
                </c:pt>
                <c:pt idx="713">
                  <c:v>40648.0</c:v>
                </c:pt>
                <c:pt idx="714">
                  <c:v>40651.0</c:v>
                </c:pt>
                <c:pt idx="715">
                  <c:v>40652.0</c:v>
                </c:pt>
                <c:pt idx="716">
                  <c:v>40653.0</c:v>
                </c:pt>
                <c:pt idx="717">
                  <c:v>40654.0</c:v>
                </c:pt>
                <c:pt idx="718">
                  <c:v>40658.0</c:v>
                </c:pt>
                <c:pt idx="719">
                  <c:v>40659.0</c:v>
                </c:pt>
                <c:pt idx="720">
                  <c:v>40660.0</c:v>
                </c:pt>
                <c:pt idx="721">
                  <c:v>40661.0</c:v>
                </c:pt>
                <c:pt idx="722">
                  <c:v>40662.0</c:v>
                </c:pt>
                <c:pt idx="723">
                  <c:v>40665.0</c:v>
                </c:pt>
                <c:pt idx="724">
                  <c:v>40666.0</c:v>
                </c:pt>
                <c:pt idx="725">
                  <c:v>40667.0</c:v>
                </c:pt>
                <c:pt idx="726">
                  <c:v>40668.0</c:v>
                </c:pt>
                <c:pt idx="727">
                  <c:v>40669.0</c:v>
                </c:pt>
                <c:pt idx="728">
                  <c:v>40672.0</c:v>
                </c:pt>
                <c:pt idx="729">
                  <c:v>40673.0</c:v>
                </c:pt>
                <c:pt idx="730">
                  <c:v>40674.0</c:v>
                </c:pt>
                <c:pt idx="731">
                  <c:v>40675.0</c:v>
                </c:pt>
                <c:pt idx="732">
                  <c:v>40676.0</c:v>
                </c:pt>
                <c:pt idx="733">
                  <c:v>40679.0</c:v>
                </c:pt>
                <c:pt idx="734">
                  <c:v>40680.0</c:v>
                </c:pt>
                <c:pt idx="735">
                  <c:v>40681.0</c:v>
                </c:pt>
                <c:pt idx="736">
                  <c:v>40682.0</c:v>
                </c:pt>
                <c:pt idx="737">
                  <c:v>40683.0</c:v>
                </c:pt>
                <c:pt idx="738">
                  <c:v>40686.0</c:v>
                </c:pt>
                <c:pt idx="739">
                  <c:v>40687.0</c:v>
                </c:pt>
                <c:pt idx="740">
                  <c:v>40688.0</c:v>
                </c:pt>
                <c:pt idx="741">
                  <c:v>40689.0</c:v>
                </c:pt>
                <c:pt idx="742">
                  <c:v>40690.0</c:v>
                </c:pt>
                <c:pt idx="743">
                  <c:v>40694.0</c:v>
                </c:pt>
                <c:pt idx="744">
                  <c:v>40695.0</c:v>
                </c:pt>
                <c:pt idx="745">
                  <c:v>40696.0</c:v>
                </c:pt>
                <c:pt idx="746">
                  <c:v>40697.0</c:v>
                </c:pt>
                <c:pt idx="747">
                  <c:v>40700.0</c:v>
                </c:pt>
                <c:pt idx="748">
                  <c:v>40701.0</c:v>
                </c:pt>
                <c:pt idx="749">
                  <c:v>40702.0</c:v>
                </c:pt>
                <c:pt idx="750">
                  <c:v>40703.0</c:v>
                </c:pt>
                <c:pt idx="751">
                  <c:v>40704.0</c:v>
                </c:pt>
                <c:pt idx="752">
                  <c:v>40707.0</c:v>
                </c:pt>
                <c:pt idx="753">
                  <c:v>40708.0</c:v>
                </c:pt>
                <c:pt idx="754">
                  <c:v>40709.0</c:v>
                </c:pt>
                <c:pt idx="755">
                  <c:v>40710.0</c:v>
                </c:pt>
                <c:pt idx="756">
                  <c:v>40711.0</c:v>
                </c:pt>
                <c:pt idx="757">
                  <c:v>40714.0</c:v>
                </c:pt>
                <c:pt idx="758">
                  <c:v>40715.0</c:v>
                </c:pt>
                <c:pt idx="759">
                  <c:v>40716.0</c:v>
                </c:pt>
                <c:pt idx="760">
                  <c:v>40717.0</c:v>
                </c:pt>
                <c:pt idx="761">
                  <c:v>40718.0</c:v>
                </c:pt>
                <c:pt idx="762">
                  <c:v>40721.0</c:v>
                </c:pt>
                <c:pt idx="763">
                  <c:v>40722.0</c:v>
                </c:pt>
                <c:pt idx="764">
                  <c:v>40723.0</c:v>
                </c:pt>
                <c:pt idx="765">
                  <c:v>40724.0</c:v>
                </c:pt>
                <c:pt idx="766">
                  <c:v>40725.0</c:v>
                </c:pt>
                <c:pt idx="767">
                  <c:v>40729.0</c:v>
                </c:pt>
                <c:pt idx="768">
                  <c:v>40730.0</c:v>
                </c:pt>
                <c:pt idx="769">
                  <c:v>40731.0</c:v>
                </c:pt>
                <c:pt idx="770">
                  <c:v>40732.0</c:v>
                </c:pt>
                <c:pt idx="771">
                  <c:v>40735.0</c:v>
                </c:pt>
                <c:pt idx="772">
                  <c:v>40736.0</c:v>
                </c:pt>
                <c:pt idx="773">
                  <c:v>40737.0</c:v>
                </c:pt>
                <c:pt idx="774">
                  <c:v>40738.0</c:v>
                </c:pt>
                <c:pt idx="775">
                  <c:v>40739.0</c:v>
                </c:pt>
                <c:pt idx="776">
                  <c:v>40742.0</c:v>
                </c:pt>
                <c:pt idx="777">
                  <c:v>40743.0</c:v>
                </c:pt>
                <c:pt idx="778">
                  <c:v>40744.0</c:v>
                </c:pt>
                <c:pt idx="779">
                  <c:v>40745.0</c:v>
                </c:pt>
                <c:pt idx="780">
                  <c:v>40746.0</c:v>
                </c:pt>
                <c:pt idx="781">
                  <c:v>40749.0</c:v>
                </c:pt>
                <c:pt idx="782">
                  <c:v>40750.0</c:v>
                </c:pt>
                <c:pt idx="783">
                  <c:v>40751.0</c:v>
                </c:pt>
                <c:pt idx="784">
                  <c:v>40752.0</c:v>
                </c:pt>
                <c:pt idx="785">
                  <c:v>40753.0</c:v>
                </c:pt>
                <c:pt idx="786">
                  <c:v>40756.0</c:v>
                </c:pt>
                <c:pt idx="787">
                  <c:v>40757.0</c:v>
                </c:pt>
                <c:pt idx="788">
                  <c:v>40758.0</c:v>
                </c:pt>
                <c:pt idx="789">
                  <c:v>40759.0</c:v>
                </c:pt>
                <c:pt idx="790">
                  <c:v>40760.0</c:v>
                </c:pt>
                <c:pt idx="791">
                  <c:v>40763.0</c:v>
                </c:pt>
                <c:pt idx="792">
                  <c:v>40764.0</c:v>
                </c:pt>
                <c:pt idx="793">
                  <c:v>40765.0</c:v>
                </c:pt>
                <c:pt idx="794">
                  <c:v>40766.0</c:v>
                </c:pt>
                <c:pt idx="795">
                  <c:v>40767.0</c:v>
                </c:pt>
                <c:pt idx="796">
                  <c:v>40770.0</c:v>
                </c:pt>
                <c:pt idx="797">
                  <c:v>40771.0</c:v>
                </c:pt>
                <c:pt idx="798">
                  <c:v>40772.0</c:v>
                </c:pt>
                <c:pt idx="799">
                  <c:v>40773.0</c:v>
                </c:pt>
                <c:pt idx="800">
                  <c:v>40774.0</c:v>
                </c:pt>
                <c:pt idx="801">
                  <c:v>40777.0</c:v>
                </c:pt>
                <c:pt idx="802">
                  <c:v>40778.0</c:v>
                </c:pt>
                <c:pt idx="803">
                  <c:v>40779.0</c:v>
                </c:pt>
                <c:pt idx="804">
                  <c:v>40780.0</c:v>
                </c:pt>
                <c:pt idx="805">
                  <c:v>40781.0</c:v>
                </c:pt>
                <c:pt idx="806">
                  <c:v>40784.0</c:v>
                </c:pt>
                <c:pt idx="807">
                  <c:v>40785.0</c:v>
                </c:pt>
                <c:pt idx="808">
                  <c:v>40786.0</c:v>
                </c:pt>
                <c:pt idx="809">
                  <c:v>40787.0</c:v>
                </c:pt>
                <c:pt idx="810">
                  <c:v>40788.0</c:v>
                </c:pt>
                <c:pt idx="811">
                  <c:v>40792.0</c:v>
                </c:pt>
                <c:pt idx="812">
                  <c:v>40793.0</c:v>
                </c:pt>
                <c:pt idx="813">
                  <c:v>40794.0</c:v>
                </c:pt>
                <c:pt idx="814">
                  <c:v>40795.0</c:v>
                </c:pt>
                <c:pt idx="815">
                  <c:v>40798.0</c:v>
                </c:pt>
                <c:pt idx="816">
                  <c:v>40799.0</c:v>
                </c:pt>
                <c:pt idx="817">
                  <c:v>40800.0</c:v>
                </c:pt>
                <c:pt idx="818">
                  <c:v>40801.0</c:v>
                </c:pt>
                <c:pt idx="819">
                  <c:v>40802.0</c:v>
                </c:pt>
                <c:pt idx="820">
                  <c:v>40805.0</c:v>
                </c:pt>
                <c:pt idx="821">
                  <c:v>40806.0</c:v>
                </c:pt>
                <c:pt idx="822">
                  <c:v>40807.0</c:v>
                </c:pt>
                <c:pt idx="823">
                  <c:v>40808.0</c:v>
                </c:pt>
                <c:pt idx="824">
                  <c:v>40809.0</c:v>
                </c:pt>
                <c:pt idx="825">
                  <c:v>40812.0</c:v>
                </c:pt>
                <c:pt idx="826">
                  <c:v>40813.0</c:v>
                </c:pt>
                <c:pt idx="827">
                  <c:v>40814.0</c:v>
                </c:pt>
                <c:pt idx="828">
                  <c:v>40815.0</c:v>
                </c:pt>
                <c:pt idx="829">
                  <c:v>40816.0</c:v>
                </c:pt>
                <c:pt idx="830">
                  <c:v>40819.0</c:v>
                </c:pt>
                <c:pt idx="831">
                  <c:v>40820.0</c:v>
                </c:pt>
                <c:pt idx="832">
                  <c:v>40821.0</c:v>
                </c:pt>
                <c:pt idx="833">
                  <c:v>40822.0</c:v>
                </c:pt>
                <c:pt idx="834">
                  <c:v>40823.0</c:v>
                </c:pt>
                <c:pt idx="835">
                  <c:v>40826.0</c:v>
                </c:pt>
                <c:pt idx="836">
                  <c:v>40827.0</c:v>
                </c:pt>
                <c:pt idx="837">
                  <c:v>40828.0</c:v>
                </c:pt>
                <c:pt idx="838">
                  <c:v>40829.0</c:v>
                </c:pt>
                <c:pt idx="839">
                  <c:v>40830.0</c:v>
                </c:pt>
                <c:pt idx="840">
                  <c:v>40833.0</c:v>
                </c:pt>
                <c:pt idx="841">
                  <c:v>40834.0</c:v>
                </c:pt>
                <c:pt idx="842">
                  <c:v>40835.0</c:v>
                </c:pt>
                <c:pt idx="843">
                  <c:v>40836.0</c:v>
                </c:pt>
                <c:pt idx="844">
                  <c:v>40837.0</c:v>
                </c:pt>
                <c:pt idx="845">
                  <c:v>40840.0</c:v>
                </c:pt>
                <c:pt idx="846">
                  <c:v>40841.0</c:v>
                </c:pt>
                <c:pt idx="847">
                  <c:v>40842.0</c:v>
                </c:pt>
                <c:pt idx="848">
                  <c:v>40843.0</c:v>
                </c:pt>
                <c:pt idx="849">
                  <c:v>40844.0</c:v>
                </c:pt>
                <c:pt idx="850">
                  <c:v>40847.0</c:v>
                </c:pt>
                <c:pt idx="851">
                  <c:v>40848.0</c:v>
                </c:pt>
                <c:pt idx="852">
                  <c:v>40849.0</c:v>
                </c:pt>
                <c:pt idx="853">
                  <c:v>40850.0</c:v>
                </c:pt>
                <c:pt idx="854">
                  <c:v>40851.0</c:v>
                </c:pt>
                <c:pt idx="855">
                  <c:v>40854.0</c:v>
                </c:pt>
                <c:pt idx="856">
                  <c:v>40855.0</c:v>
                </c:pt>
                <c:pt idx="857">
                  <c:v>40856.0</c:v>
                </c:pt>
                <c:pt idx="858">
                  <c:v>40857.0</c:v>
                </c:pt>
                <c:pt idx="859">
                  <c:v>40858.0</c:v>
                </c:pt>
                <c:pt idx="860">
                  <c:v>40861.0</c:v>
                </c:pt>
                <c:pt idx="861">
                  <c:v>40862.0</c:v>
                </c:pt>
                <c:pt idx="862">
                  <c:v>40863.0</c:v>
                </c:pt>
                <c:pt idx="863">
                  <c:v>40864.0</c:v>
                </c:pt>
                <c:pt idx="864">
                  <c:v>40865.0</c:v>
                </c:pt>
                <c:pt idx="865">
                  <c:v>40868.0</c:v>
                </c:pt>
                <c:pt idx="866">
                  <c:v>40869.0</c:v>
                </c:pt>
                <c:pt idx="867">
                  <c:v>40870.0</c:v>
                </c:pt>
                <c:pt idx="868">
                  <c:v>40872.0</c:v>
                </c:pt>
                <c:pt idx="869">
                  <c:v>40875.0</c:v>
                </c:pt>
                <c:pt idx="870">
                  <c:v>40876.0</c:v>
                </c:pt>
                <c:pt idx="871">
                  <c:v>40877.0</c:v>
                </c:pt>
                <c:pt idx="872">
                  <c:v>40878.0</c:v>
                </c:pt>
                <c:pt idx="873">
                  <c:v>40879.0</c:v>
                </c:pt>
                <c:pt idx="874">
                  <c:v>40882.0</c:v>
                </c:pt>
                <c:pt idx="875">
                  <c:v>40883.0</c:v>
                </c:pt>
                <c:pt idx="876">
                  <c:v>40884.0</c:v>
                </c:pt>
                <c:pt idx="877">
                  <c:v>40885.0</c:v>
                </c:pt>
                <c:pt idx="878">
                  <c:v>40886.0</c:v>
                </c:pt>
                <c:pt idx="879">
                  <c:v>40889.0</c:v>
                </c:pt>
                <c:pt idx="880">
                  <c:v>40890.0</c:v>
                </c:pt>
                <c:pt idx="881">
                  <c:v>40891.0</c:v>
                </c:pt>
                <c:pt idx="882">
                  <c:v>40892.0</c:v>
                </c:pt>
                <c:pt idx="883">
                  <c:v>40893.0</c:v>
                </c:pt>
                <c:pt idx="884">
                  <c:v>40896.0</c:v>
                </c:pt>
                <c:pt idx="885">
                  <c:v>40897.0</c:v>
                </c:pt>
                <c:pt idx="886">
                  <c:v>40898.0</c:v>
                </c:pt>
                <c:pt idx="887">
                  <c:v>40899.0</c:v>
                </c:pt>
                <c:pt idx="888">
                  <c:v>40900.0</c:v>
                </c:pt>
                <c:pt idx="889">
                  <c:v>40904.0</c:v>
                </c:pt>
                <c:pt idx="890">
                  <c:v>40905.0</c:v>
                </c:pt>
                <c:pt idx="891">
                  <c:v>40906.0</c:v>
                </c:pt>
                <c:pt idx="892">
                  <c:v>40907.0</c:v>
                </c:pt>
                <c:pt idx="893">
                  <c:v>40911.0</c:v>
                </c:pt>
                <c:pt idx="894">
                  <c:v>40912.0</c:v>
                </c:pt>
                <c:pt idx="895">
                  <c:v>40913.0</c:v>
                </c:pt>
                <c:pt idx="896">
                  <c:v>40914.0</c:v>
                </c:pt>
                <c:pt idx="897">
                  <c:v>40917.0</c:v>
                </c:pt>
                <c:pt idx="898">
                  <c:v>40918.0</c:v>
                </c:pt>
                <c:pt idx="899">
                  <c:v>40919.0</c:v>
                </c:pt>
                <c:pt idx="900">
                  <c:v>40920.0</c:v>
                </c:pt>
                <c:pt idx="901">
                  <c:v>40921.0</c:v>
                </c:pt>
                <c:pt idx="902">
                  <c:v>40925.0</c:v>
                </c:pt>
                <c:pt idx="903">
                  <c:v>40926.0</c:v>
                </c:pt>
                <c:pt idx="904">
                  <c:v>40927.0</c:v>
                </c:pt>
                <c:pt idx="905">
                  <c:v>40928.0</c:v>
                </c:pt>
                <c:pt idx="906">
                  <c:v>40931.0</c:v>
                </c:pt>
                <c:pt idx="907">
                  <c:v>40932.0</c:v>
                </c:pt>
                <c:pt idx="908">
                  <c:v>40933.0</c:v>
                </c:pt>
                <c:pt idx="909">
                  <c:v>40934.0</c:v>
                </c:pt>
                <c:pt idx="910">
                  <c:v>40935.0</c:v>
                </c:pt>
                <c:pt idx="911">
                  <c:v>40938.0</c:v>
                </c:pt>
                <c:pt idx="912">
                  <c:v>40939.0</c:v>
                </c:pt>
                <c:pt idx="913">
                  <c:v>40940.0</c:v>
                </c:pt>
                <c:pt idx="914">
                  <c:v>40941.0</c:v>
                </c:pt>
                <c:pt idx="915">
                  <c:v>40942.0</c:v>
                </c:pt>
                <c:pt idx="916">
                  <c:v>40945.0</c:v>
                </c:pt>
                <c:pt idx="917">
                  <c:v>40946.0</c:v>
                </c:pt>
                <c:pt idx="918">
                  <c:v>40947.0</c:v>
                </c:pt>
                <c:pt idx="919">
                  <c:v>40948.0</c:v>
                </c:pt>
                <c:pt idx="920">
                  <c:v>40949.0</c:v>
                </c:pt>
                <c:pt idx="921">
                  <c:v>40952.0</c:v>
                </c:pt>
                <c:pt idx="922">
                  <c:v>40953.0</c:v>
                </c:pt>
                <c:pt idx="923">
                  <c:v>40954.0</c:v>
                </c:pt>
                <c:pt idx="924">
                  <c:v>40955.0</c:v>
                </c:pt>
                <c:pt idx="925">
                  <c:v>40956.0</c:v>
                </c:pt>
                <c:pt idx="926">
                  <c:v>40960.0</c:v>
                </c:pt>
                <c:pt idx="927">
                  <c:v>40961.0</c:v>
                </c:pt>
                <c:pt idx="928">
                  <c:v>40962.0</c:v>
                </c:pt>
                <c:pt idx="929">
                  <c:v>40963.0</c:v>
                </c:pt>
                <c:pt idx="930">
                  <c:v>40966.0</c:v>
                </c:pt>
                <c:pt idx="931">
                  <c:v>40967.0</c:v>
                </c:pt>
                <c:pt idx="932">
                  <c:v>40968.0</c:v>
                </c:pt>
                <c:pt idx="933">
                  <c:v>40969.0</c:v>
                </c:pt>
                <c:pt idx="934">
                  <c:v>40970.0</c:v>
                </c:pt>
                <c:pt idx="935">
                  <c:v>40973.0</c:v>
                </c:pt>
                <c:pt idx="936">
                  <c:v>40974.0</c:v>
                </c:pt>
                <c:pt idx="937">
                  <c:v>40975.0</c:v>
                </c:pt>
                <c:pt idx="938">
                  <c:v>40976.0</c:v>
                </c:pt>
                <c:pt idx="939">
                  <c:v>40977.0</c:v>
                </c:pt>
                <c:pt idx="940">
                  <c:v>40980.0</c:v>
                </c:pt>
                <c:pt idx="941">
                  <c:v>40981.0</c:v>
                </c:pt>
                <c:pt idx="942">
                  <c:v>40982.0</c:v>
                </c:pt>
                <c:pt idx="943">
                  <c:v>40983.0</c:v>
                </c:pt>
                <c:pt idx="944">
                  <c:v>40984.0</c:v>
                </c:pt>
                <c:pt idx="945">
                  <c:v>40987.0</c:v>
                </c:pt>
                <c:pt idx="946">
                  <c:v>40988.0</c:v>
                </c:pt>
                <c:pt idx="947">
                  <c:v>40989.0</c:v>
                </c:pt>
                <c:pt idx="948">
                  <c:v>40990.0</c:v>
                </c:pt>
                <c:pt idx="949">
                  <c:v>40991.0</c:v>
                </c:pt>
                <c:pt idx="950">
                  <c:v>40994.0</c:v>
                </c:pt>
                <c:pt idx="951">
                  <c:v>40995.0</c:v>
                </c:pt>
                <c:pt idx="952">
                  <c:v>40996.0</c:v>
                </c:pt>
                <c:pt idx="953">
                  <c:v>40997.0</c:v>
                </c:pt>
                <c:pt idx="954">
                  <c:v>40998.0</c:v>
                </c:pt>
                <c:pt idx="955">
                  <c:v>41001.0</c:v>
                </c:pt>
                <c:pt idx="956">
                  <c:v>41002.0</c:v>
                </c:pt>
                <c:pt idx="957">
                  <c:v>41003.0</c:v>
                </c:pt>
                <c:pt idx="958">
                  <c:v>41004.0</c:v>
                </c:pt>
                <c:pt idx="959">
                  <c:v>41008.0</c:v>
                </c:pt>
                <c:pt idx="960">
                  <c:v>41009.0</c:v>
                </c:pt>
                <c:pt idx="961">
                  <c:v>41010.0</c:v>
                </c:pt>
                <c:pt idx="962">
                  <c:v>41011.0</c:v>
                </c:pt>
                <c:pt idx="963">
                  <c:v>41012.0</c:v>
                </c:pt>
                <c:pt idx="964">
                  <c:v>41015.0</c:v>
                </c:pt>
                <c:pt idx="965">
                  <c:v>41016.0</c:v>
                </c:pt>
                <c:pt idx="966">
                  <c:v>41017.0</c:v>
                </c:pt>
                <c:pt idx="967">
                  <c:v>41018.0</c:v>
                </c:pt>
                <c:pt idx="968">
                  <c:v>41019.0</c:v>
                </c:pt>
                <c:pt idx="969">
                  <c:v>41022.0</c:v>
                </c:pt>
                <c:pt idx="970">
                  <c:v>41023.0</c:v>
                </c:pt>
                <c:pt idx="971">
                  <c:v>41024.0</c:v>
                </c:pt>
                <c:pt idx="972">
                  <c:v>41025.0</c:v>
                </c:pt>
                <c:pt idx="973">
                  <c:v>41026.0</c:v>
                </c:pt>
                <c:pt idx="974">
                  <c:v>41029.0</c:v>
                </c:pt>
                <c:pt idx="975">
                  <c:v>41030.0</c:v>
                </c:pt>
                <c:pt idx="976">
                  <c:v>41031.0</c:v>
                </c:pt>
                <c:pt idx="977">
                  <c:v>41032.0</c:v>
                </c:pt>
                <c:pt idx="978">
                  <c:v>41033.0</c:v>
                </c:pt>
                <c:pt idx="979">
                  <c:v>41036.0</c:v>
                </c:pt>
                <c:pt idx="980">
                  <c:v>41037.0</c:v>
                </c:pt>
                <c:pt idx="981">
                  <c:v>41038.0</c:v>
                </c:pt>
                <c:pt idx="982">
                  <c:v>41039.0</c:v>
                </c:pt>
                <c:pt idx="983">
                  <c:v>41040.0</c:v>
                </c:pt>
                <c:pt idx="984">
                  <c:v>41043.0</c:v>
                </c:pt>
                <c:pt idx="985">
                  <c:v>41044.0</c:v>
                </c:pt>
                <c:pt idx="986">
                  <c:v>41045.0</c:v>
                </c:pt>
                <c:pt idx="987">
                  <c:v>41046.0</c:v>
                </c:pt>
                <c:pt idx="988">
                  <c:v>41047.0</c:v>
                </c:pt>
                <c:pt idx="989">
                  <c:v>41050.0</c:v>
                </c:pt>
                <c:pt idx="990">
                  <c:v>41051.0</c:v>
                </c:pt>
                <c:pt idx="991">
                  <c:v>41052.0</c:v>
                </c:pt>
                <c:pt idx="992">
                  <c:v>41053.0</c:v>
                </c:pt>
                <c:pt idx="993">
                  <c:v>41054.0</c:v>
                </c:pt>
                <c:pt idx="994">
                  <c:v>41058.0</c:v>
                </c:pt>
                <c:pt idx="995">
                  <c:v>41059.0</c:v>
                </c:pt>
                <c:pt idx="996">
                  <c:v>41060.0</c:v>
                </c:pt>
                <c:pt idx="997">
                  <c:v>41061.0</c:v>
                </c:pt>
                <c:pt idx="998">
                  <c:v>41064.0</c:v>
                </c:pt>
                <c:pt idx="999">
                  <c:v>41065.0</c:v>
                </c:pt>
                <c:pt idx="1000">
                  <c:v>41066.0</c:v>
                </c:pt>
                <c:pt idx="1001">
                  <c:v>41067.0</c:v>
                </c:pt>
                <c:pt idx="1002">
                  <c:v>41068.0</c:v>
                </c:pt>
                <c:pt idx="1003">
                  <c:v>41071.0</c:v>
                </c:pt>
                <c:pt idx="1004">
                  <c:v>41072.0</c:v>
                </c:pt>
                <c:pt idx="1005">
                  <c:v>41073.0</c:v>
                </c:pt>
                <c:pt idx="1006">
                  <c:v>41074.0</c:v>
                </c:pt>
                <c:pt idx="1007">
                  <c:v>41075.0</c:v>
                </c:pt>
                <c:pt idx="1008">
                  <c:v>41078.0</c:v>
                </c:pt>
                <c:pt idx="1009">
                  <c:v>41079.0</c:v>
                </c:pt>
                <c:pt idx="1010">
                  <c:v>41080.0</c:v>
                </c:pt>
                <c:pt idx="1011">
                  <c:v>41081.0</c:v>
                </c:pt>
                <c:pt idx="1012">
                  <c:v>41082.0</c:v>
                </c:pt>
                <c:pt idx="1013">
                  <c:v>41085.0</c:v>
                </c:pt>
                <c:pt idx="1014">
                  <c:v>41086.0</c:v>
                </c:pt>
                <c:pt idx="1015">
                  <c:v>41087.0</c:v>
                </c:pt>
                <c:pt idx="1016">
                  <c:v>41088.0</c:v>
                </c:pt>
                <c:pt idx="1017">
                  <c:v>41089.0</c:v>
                </c:pt>
                <c:pt idx="1018">
                  <c:v>41092.0</c:v>
                </c:pt>
                <c:pt idx="1019">
                  <c:v>41093.0</c:v>
                </c:pt>
                <c:pt idx="1020">
                  <c:v>41095.0</c:v>
                </c:pt>
                <c:pt idx="1021">
                  <c:v>41096.0</c:v>
                </c:pt>
                <c:pt idx="1022">
                  <c:v>41099.0</c:v>
                </c:pt>
                <c:pt idx="1023">
                  <c:v>41100.0</c:v>
                </c:pt>
                <c:pt idx="1024">
                  <c:v>41101.0</c:v>
                </c:pt>
                <c:pt idx="1025">
                  <c:v>41102.0</c:v>
                </c:pt>
                <c:pt idx="1026">
                  <c:v>41103.0</c:v>
                </c:pt>
                <c:pt idx="1027">
                  <c:v>41106.0</c:v>
                </c:pt>
                <c:pt idx="1028">
                  <c:v>41107.0</c:v>
                </c:pt>
                <c:pt idx="1029">
                  <c:v>41108.0</c:v>
                </c:pt>
                <c:pt idx="1030">
                  <c:v>41109.0</c:v>
                </c:pt>
                <c:pt idx="1031">
                  <c:v>41110.0</c:v>
                </c:pt>
                <c:pt idx="1032">
                  <c:v>41113.0</c:v>
                </c:pt>
                <c:pt idx="1033">
                  <c:v>41114.0</c:v>
                </c:pt>
                <c:pt idx="1034">
                  <c:v>41115.0</c:v>
                </c:pt>
                <c:pt idx="1035">
                  <c:v>41116.0</c:v>
                </c:pt>
                <c:pt idx="1036">
                  <c:v>41117.0</c:v>
                </c:pt>
                <c:pt idx="1037">
                  <c:v>41120.0</c:v>
                </c:pt>
                <c:pt idx="1038">
                  <c:v>41121.0</c:v>
                </c:pt>
                <c:pt idx="1039">
                  <c:v>41122.0</c:v>
                </c:pt>
                <c:pt idx="1040">
                  <c:v>41123.0</c:v>
                </c:pt>
                <c:pt idx="1041">
                  <c:v>41124.0</c:v>
                </c:pt>
                <c:pt idx="1042">
                  <c:v>41127.0</c:v>
                </c:pt>
                <c:pt idx="1043">
                  <c:v>41128.0</c:v>
                </c:pt>
                <c:pt idx="1044">
                  <c:v>41129.0</c:v>
                </c:pt>
                <c:pt idx="1045">
                  <c:v>41130.0</c:v>
                </c:pt>
                <c:pt idx="1046">
                  <c:v>41131.0</c:v>
                </c:pt>
                <c:pt idx="1047">
                  <c:v>41134.0</c:v>
                </c:pt>
                <c:pt idx="1048">
                  <c:v>41135.0</c:v>
                </c:pt>
                <c:pt idx="1049">
                  <c:v>41136.0</c:v>
                </c:pt>
                <c:pt idx="1050">
                  <c:v>41137.0</c:v>
                </c:pt>
                <c:pt idx="1051">
                  <c:v>41138.0</c:v>
                </c:pt>
                <c:pt idx="1052">
                  <c:v>41141.0</c:v>
                </c:pt>
                <c:pt idx="1053">
                  <c:v>41142.0</c:v>
                </c:pt>
                <c:pt idx="1054">
                  <c:v>41143.0</c:v>
                </c:pt>
                <c:pt idx="1055">
                  <c:v>41144.0</c:v>
                </c:pt>
                <c:pt idx="1056">
                  <c:v>41145.0</c:v>
                </c:pt>
                <c:pt idx="1057">
                  <c:v>41148.0</c:v>
                </c:pt>
                <c:pt idx="1058">
                  <c:v>41149.0</c:v>
                </c:pt>
                <c:pt idx="1059">
                  <c:v>41150.0</c:v>
                </c:pt>
                <c:pt idx="1060">
                  <c:v>41151.0</c:v>
                </c:pt>
                <c:pt idx="1061">
                  <c:v>41152.0</c:v>
                </c:pt>
                <c:pt idx="1062">
                  <c:v>41156.0</c:v>
                </c:pt>
                <c:pt idx="1063">
                  <c:v>41157.0</c:v>
                </c:pt>
                <c:pt idx="1064">
                  <c:v>41158.0</c:v>
                </c:pt>
                <c:pt idx="1065">
                  <c:v>41159.0</c:v>
                </c:pt>
                <c:pt idx="1066">
                  <c:v>41162.0</c:v>
                </c:pt>
                <c:pt idx="1067">
                  <c:v>41163.0</c:v>
                </c:pt>
                <c:pt idx="1068">
                  <c:v>41164.0</c:v>
                </c:pt>
                <c:pt idx="1069">
                  <c:v>41165.0</c:v>
                </c:pt>
                <c:pt idx="1070">
                  <c:v>41166.0</c:v>
                </c:pt>
                <c:pt idx="1071">
                  <c:v>41169.0</c:v>
                </c:pt>
                <c:pt idx="1072">
                  <c:v>41170.0</c:v>
                </c:pt>
                <c:pt idx="1073">
                  <c:v>41171.0</c:v>
                </c:pt>
                <c:pt idx="1074">
                  <c:v>41172.0</c:v>
                </c:pt>
                <c:pt idx="1075">
                  <c:v>41173.0</c:v>
                </c:pt>
                <c:pt idx="1076">
                  <c:v>41176.0</c:v>
                </c:pt>
                <c:pt idx="1077">
                  <c:v>41177.0</c:v>
                </c:pt>
                <c:pt idx="1078">
                  <c:v>41178.0</c:v>
                </c:pt>
                <c:pt idx="1079">
                  <c:v>41179.0</c:v>
                </c:pt>
                <c:pt idx="1080">
                  <c:v>41180.0</c:v>
                </c:pt>
                <c:pt idx="1081">
                  <c:v>41183.0</c:v>
                </c:pt>
                <c:pt idx="1082">
                  <c:v>41184.0</c:v>
                </c:pt>
                <c:pt idx="1083">
                  <c:v>41185.0</c:v>
                </c:pt>
                <c:pt idx="1084">
                  <c:v>41186.0</c:v>
                </c:pt>
                <c:pt idx="1085">
                  <c:v>41187.0</c:v>
                </c:pt>
                <c:pt idx="1086">
                  <c:v>41190.0</c:v>
                </c:pt>
                <c:pt idx="1087">
                  <c:v>41191.0</c:v>
                </c:pt>
                <c:pt idx="1088">
                  <c:v>41192.0</c:v>
                </c:pt>
                <c:pt idx="1089">
                  <c:v>41193.0</c:v>
                </c:pt>
                <c:pt idx="1090">
                  <c:v>41194.0</c:v>
                </c:pt>
                <c:pt idx="1091">
                  <c:v>41197.0</c:v>
                </c:pt>
                <c:pt idx="1092">
                  <c:v>41198.0</c:v>
                </c:pt>
                <c:pt idx="1093">
                  <c:v>41199.0</c:v>
                </c:pt>
                <c:pt idx="1094">
                  <c:v>41200.0</c:v>
                </c:pt>
                <c:pt idx="1095">
                  <c:v>41201.0</c:v>
                </c:pt>
                <c:pt idx="1096">
                  <c:v>41204.0</c:v>
                </c:pt>
                <c:pt idx="1097">
                  <c:v>41205.0</c:v>
                </c:pt>
                <c:pt idx="1098">
                  <c:v>41206.0</c:v>
                </c:pt>
                <c:pt idx="1099">
                  <c:v>41207.0</c:v>
                </c:pt>
                <c:pt idx="1100">
                  <c:v>41208.0</c:v>
                </c:pt>
                <c:pt idx="1101">
                  <c:v>41213.0</c:v>
                </c:pt>
                <c:pt idx="1102">
                  <c:v>41214.0</c:v>
                </c:pt>
                <c:pt idx="1103">
                  <c:v>41215.0</c:v>
                </c:pt>
                <c:pt idx="1104">
                  <c:v>41218.0</c:v>
                </c:pt>
                <c:pt idx="1105">
                  <c:v>41219.0</c:v>
                </c:pt>
                <c:pt idx="1106">
                  <c:v>41220.0</c:v>
                </c:pt>
                <c:pt idx="1107">
                  <c:v>41221.0</c:v>
                </c:pt>
                <c:pt idx="1108">
                  <c:v>41222.0</c:v>
                </c:pt>
                <c:pt idx="1109">
                  <c:v>41225.0</c:v>
                </c:pt>
                <c:pt idx="1110">
                  <c:v>41226.0</c:v>
                </c:pt>
                <c:pt idx="1111">
                  <c:v>41227.0</c:v>
                </c:pt>
                <c:pt idx="1112">
                  <c:v>41228.0</c:v>
                </c:pt>
                <c:pt idx="1113">
                  <c:v>41229.0</c:v>
                </c:pt>
                <c:pt idx="1114">
                  <c:v>41232.0</c:v>
                </c:pt>
                <c:pt idx="1115">
                  <c:v>41233.0</c:v>
                </c:pt>
                <c:pt idx="1116">
                  <c:v>41234.0</c:v>
                </c:pt>
                <c:pt idx="1117">
                  <c:v>41236.0</c:v>
                </c:pt>
                <c:pt idx="1118">
                  <c:v>41239.0</c:v>
                </c:pt>
                <c:pt idx="1119">
                  <c:v>41240.0</c:v>
                </c:pt>
                <c:pt idx="1120">
                  <c:v>41241.0</c:v>
                </c:pt>
                <c:pt idx="1121">
                  <c:v>41242.0</c:v>
                </c:pt>
                <c:pt idx="1122">
                  <c:v>41243.0</c:v>
                </c:pt>
                <c:pt idx="1123">
                  <c:v>41246.0</c:v>
                </c:pt>
                <c:pt idx="1124">
                  <c:v>41247.0</c:v>
                </c:pt>
                <c:pt idx="1125">
                  <c:v>41248.0</c:v>
                </c:pt>
                <c:pt idx="1126">
                  <c:v>41249.0</c:v>
                </c:pt>
                <c:pt idx="1127">
                  <c:v>41250.0</c:v>
                </c:pt>
                <c:pt idx="1128">
                  <c:v>41253.0</c:v>
                </c:pt>
                <c:pt idx="1129">
                  <c:v>41254.0</c:v>
                </c:pt>
                <c:pt idx="1130">
                  <c:v>41255.0</c:v>
                </c:pt>
                <c:pt idx="1131">
                  <c:v>41256.0</c:v>
                </c:pt>
                <c:pt idx="1132">
                  <c:v>41257.0</c:v>
                </c:pt>
                <c:pt idx="1133">
                  <c:v>41260.0</c:v>
                </c:pt>
                <c:pt idx="1134">
                  <c:v>41261.0</c:v>
                </c:pt>
                <c:pt idx="1135">
                  <c:v>41262.0</c:v>
                </c:pt>
                <c:pt idx="1136">
                  <c:v>41263.0</c:v>
                </c:pt>
                <c:pt idx="1137">
                  <c:v>41264.0</c:v>
                </c:pt>
                <c:pt idx="1138">
                  <c:v>41267.0</c:v>
                </c:pt>
                <c:pt idx="1139">
                  <c:v>41269.0</c:v>
                </c:pt>
                <c:pt idx="1140">
                  <c:v>41270.0</c:v>
                </c:pt>
                <c:pt idx="1141">
                  <c:v>41271.0</c:v>
                </c:pt>
                <c:pt idx="1142">
                  <c:v>41274.0</c:v>
                </c:pt>
                <c:pt idx="1143">
                  <c:v>41276.0</c:v>
                </c:pt>
                <c:pt idx="1144">
                  <c:v>41277.0</c:v>
                </c:pt>
                <c:pt idx="1145">
                  <c:v>41278.0</c:v>
                </c:pt>
                <c:pt idx="1146">
                  <c:v>41281.0</c:v>
                </c:pt>
                <c:pt idx="1147">
                  <c:v>41282.0</c:v>
                </c:pt>
                <c:pt idx="1148">
                  <c:v>41283.0</c:v>
                </c:pt>
                <c:pt idx="1149">
                  <c:v>41284.0</c:v>
                </c:pt>
                <c:pt idx="1150">
                  <c:v>41285.0</c:v>
                </c:pt>
                <c:pt idx="1151">
                  <c:v>41288.0</c:v>
                </c:pt>
                <c:pt idx="1152">
                  <c:v>41289.0</c:v>
                </c:pt>
                <c:pt idx="1153">
                  <c:v>41290.0</c:v>
                </c:pt>
                <c:pt idx="1154">
                  <c:v>41291.0</c:v>
                </c:pt>
                <c:pt idx="1155">
                  <c:v>41292.0</c:v>
                </c:pt>
                <c:pt idx="1156">
                  <c:v>41296.0</c:v>
                </c:pt>
                <c:pt idx="1157">
                  <c:v>41297.0</c:v>
                </c:pt>
                <c:pt idx="1158">
                  <c:v>41298.0</c:v>
                </c:pt>
                <c:pt idx="1159">
                  <c:v>41299.0</c:v>
                </c:pt>
                <c:pt idx="1160">
                  <c:v>41302.0</c:v>
                </c:pt>
                <c:pt idx="1161">
                  <c:v>41303.0</c:v>
                </c:pt>
                <c:pt idx="1162">
                  <c:v>41304.0</c:v>
                </c:pt>
                <c:pt idx="1163">
                  <c:v>41305.0</c:v>
                </c:pt>
                <c:pt idx="1164">
                  <c:v>41306.0</c:v>
                </c:pt>
                <c:pt idx="1165">
                  <c:v>41309.0</c:v>
                </c:pt>
                <c:pt idx="1166">
                  <c:v>41310.0</c:v>
                </c:pt>
                <c:pt idx="1167">
                  <c:v>41311.0</c:v>
                </c:pt>
                <c:pt idx="1168">
                  <c:v>41312.0</c:v>
                </c:pt>
                <c:pt idx="1169">
                  <c:v>41313.0</c:v>
                </c:pt>
                <c:pt idx="1170">
                  <c:v>41316.0</c:v>
                </c:pt>
                <c:pt idx="1171">
                  <c:v>41317.0</c:v>
                </c:pt>
                <c:pt idx="1172">
                  <c:v>41318.0</c:v>
                </c:pt>
                <c:pt idx="1173">
                  <c:v>41319.0</c:v>
                </c:pt>
                <c:pt idx="1174">
                  <c:v>41320.0</c:v>
                </c:pt>
                <c:pt idx="1175">
                  <c:v>41324.0</c:v>
                </c:pt>
                <c:pt idx="1176">
                  <c:v>41325.0</c:v>
                </c:pt>
                <c:pt idx="1177">
                  <c:v>41326.0</c:v>
                </c:pt>
                <c:pt idx="1178">
                  <c:v>41327.0</c:v>
                </c:pt>
                <c:pt idx="1179">
                  <c:v>41330.0</c:v>
                </c:pt>
                <c:pt idx="1180">
                  <c:v>41331.0</c:v>
                </c:pt>
                <c:pt idx="1181">
                  <c:v>41332.0</c:v>
                </c:pt>
                <c:pt idx="1182">
                  <c:v>41333.0</c:v>
                </c:pt>
                <c:pt idx="1183">
                  <c:v>41334.0</c:v>
                </c:pt>
                <c:pt idx="1184">
                  <c:v>41337.0</c:v>
                </c:pt>
                <c:pt idx="1185">
                  <c:v>41338.0</c:v>
                </c:pt>
                <c:pt idx="1186">
                  <c:v>41339.0</c:v>
                </c:pt>
                <c:pt idx="1187">
                  <c:v>41340.0</c:v>
                </c:pt>
                <c:pt idx="1188">
                  <c:v>41341.0</c:v>
                </c:pt>
                <c:pt idx="1189">
                  <c:v>41344.0</c:v>
                </c:pt>
                <c:pt idx="1190">
                  <c:v>41345.0</c:v>
                </c:pt>
                <c:pt idx="1191">
                  <c:v>41346.0</c:v>
                </c:pt>
                <c:pt idx="1192">
                  <c:v>41347.0</c:v>
                </c:pt>
                <c:pt idx="1193">
                  <c:v>41348.0</c:v>
                </c:pt>
                <c:pt idx="1194">
                  <c:v>41351.0</c:v>
                </c:pt>
                <c:pt idx="1195">
                  <c:v>41352.0</c:v>
                </c:pt>
                <c:pt idx="1196">
                  <c:v>41353.0</c:v>
                </c:pt>
                <c:pt idx="1197">
                  <c:v>41354.0</c:v>
                </c:pt>
                <c:pt idx="1198">
                  <c:v>41355.0</c:v>
                </c:pt>
                <c:pt idx="1199">
                  <c:v>41358.0</c:v>
                </c:pt>
                <c:pt idx="1200">
                  <c:v>41359.0</c:v>
                </c:pt>
                <c:pt idx="1201">
                  <c:v>41360.0</c:v>
                </c:pt>
                <c:pt idx="1202">
                  <c:v>41361.0</c:v>
                </c:pt>
                <c:pt idx="1203">
                  <c:v>41365.0</c:v>
                </c:pt>
                <c:pt idx="1204">
                  <c:v>41366.0</c:v>
                </c:pt>
                <c:pt idx="1205">
                  <c:v>41367.0</c:v>
                </c:pt>
                <c:pt idx="1206">
                  <c:v>41368.0</c:v>
                </c:pt>
                <c:pt idx="1207">
                  <c:v>41369.0</c:v>
                </c:pt>
                <c:pt idx="1208">
                  <c:v>41372.0</c:v>
                </c:pt>
                <c:pt idx="1209">
                  <c:v>41373.0</c:v>
                </c:pt>
                <c:pt idx="1210">
                  <c:v>41374.0</c:v>
                </c:pt>
                <c:pt idx="1211">
                  <c:v>41375.0</c:v>
                </c:pt>
                <c:pt idx="1212">
                  <c:v>41376.0</c:v>
                </c:pt>
                <c:pt idx="1213">
                  <c:v>41379.0</c:v>
                </c:pt>
                <c:pt idx="1214">
                  <c:v>41380.0</c:v>
                </c:pt>
                <c:pt idx="1215">
                  <c:v>41381.0</c:v>
                </c:pt>
                <c:pt idx="1216">
                  <c:v>41382.0</c:v>
                </c:pt>
                <c:pt idx="1217">
                  <c:v>41383.0</c:v>
                </c:pt>
                <c:pt idx="1218">
                  <c:v>41386.0</c:v>
                </c:pt>
                <c:pt idx="1219">
                  <c:v>41387.0</c:v>
                </c:pt>
                <c:pt idx="1220">
                  <c:v>41388.0</c:v>
                </c:pt>
                <c:pt idx="1221">
                  <c:v>41389.0</c:v>
                </c:pt>
                <c:pt idx="1222">
                  <c:v>41390.0</c:v>
                </c:pt>
                <c:pt idx="1223">
                  <c:v>41393.0</c:v>
                </c:pt>
                <c:pt idx="1224">
                  <c:v>41394.0</c:v>
                </c:pt>
                <c:pt idx="1225">
                  <c:v>41395.0</c:v>
                </c:pt>
                <c:pt idx="1226">
                  <c:v>41396.0</c:v>
                </c:pt>
                <c:pt idx="1227">
                  <c:v>41397.0</c:v>
                </c:pt>
                <c:pt idx="1228">
                  <c:v>41400.0</c:v>
                </c:pt>
                <c:pt idx="1229">
                  <c:v>41401.0</c:v>
                </c:pt>
                <c:pt idx="1230">
                  <c:v>41402.0</c:v>
                </c:pt>
                <c:pt idx="1231">
                  <c:v>41403.0</c:v>
                </c:pt>
                <c:pt idx="1232">
                  <c:v>41404.0</c:v>
                </c:pt>
                <c:pt idx="1233">
                  <c:v>41407.0</c:v>
                </c:pt>
                <c:pt idx="1234">
                  <c:v>41408.0</c:v>
                </c:pt>
                <c:pt idx="1235">
                  <c:v>41409.0</c:v>
                </c:pt>
                <c:pt idx="1236">
                  <c:v>41410.0</c:v>
                </c:pt>
                <c:pt idx="1237">
                  <c:v>41411.0</c:v>
                </c:pt>
                <c:pt idx="1238">
                  <c:v>41414.0</c:v>
                </c:pt>
                <c:pt idx="1239">
                  <c:v>41415.0</c:v>
                </c:pt>
                <c:pt idx="1240">
                  <c:v>41416.0</c:v>
                </c:pt>
                <c:pt idx="1241">
                  <c:v>41417.0</c:v>
                </c:pt>
                <c:pt idx="1242">
                  <c:v>41418.0</c:v>
                </c:pt>
                <c:pt idx="1243">
                  <c:v>41422.0</c:v>
                </c:pt>
                <c:pt idx="1244">
                  <c:v>41423.0</c:v>
                </c:pt>
                <c:pt idx="1245">
                  <c:v>41424.0</c:v>
                </c:pt>
                <c:pt idx="1246">
                  <c:v>41425.0</c:v>
                </c:pt>
                <c:pt idx="1247">
                  <c:v>41428.0</c:v>
                </c:pt>
                <c:pt idx="1248">
                  <c:v>41429.0</c:v>
                </c:pt>
                <c:pt idx="1249">
                  <c:v>41430.0</c:v>
                </c:pt>
                <c:pt idx="1250">
                  <c:v>41431.0</c:v>
                </c:pt>
                <c:pt idx="1251">
                  <c:v>41432.0</c:v>
                </c:pt>
                <c:pt idx="1252">
                  <c:v>41435.0</c:v>
                </c:pt>
                <c:pt idx="1253">
                  <c:v>41436.0</c:v>
                </c:pt>
                <c:pt idx="1254">
                  <c:v>41437.0</c:v>
                </c:pt>
                <c:pt idx="1255">
                  <c:v>41438.0</c:v>
                </c:pt>
                <c:pt idx="1256">
                  <c:v>41439.0</c:v>
                </c:pt>
                <c:pt idx="1257">
                  <c:v>41442.0</c:v>
                </c:pt>
                <c:pt idx="1258">
                  <c:v>41443.0</c:v>
                </c:pt>
                <c:pt idx="1259">
                  <c:v>41444.0</c:v>
                </c:pt>
                <c:pt idx="1260">
                  <c:v>41445.0</c:v>
                </c:pt>
                <c:pt idx="1261">
                  <c:v>41446.0</c:v>
                </c:pt>
                <c:pt idx="1262">
                  <c:v>41449.0</c:v>
                </c:pt>
                <c:pt idx="1263">
                  <c:v>41450.0</c:v>
                </c:pt>
                <c:pt idx="1264">
                  <c:v>41451.0</c:v>
                </c:pt>
                <c:pt idx="1265">
                  <c:v>41452.0</c:v>
                </c:pt>
                <c:pt idx="1266">
                  <c:v>41453.0</c:v>
                </c:pt>
                <c:pt idx="1267">
                  <c:v>41456.0</c:v>
                </c:pt>
                <c:pt idx="1268">
                  <c:v>41457.0</c:v>
                </c:pt>
                <c:pt idx="1269">
                  <c:v>41458.0</c:v>
                </c:pt>
                <c:pt idx="1270">
                  <c:v>41460.0</c:v>
                </c:pt>
                <c:pt idx="1271">
                  <c:v>41463.0</c:v>
                </c:pt>
                <c:pt idx="1272">
                  <c:v>41464.0</c:v>
                </c:pt>
                <c:pt idx="1273">
                  <c:v>41465.0</c:v>
                </c:pt>
                <c:pt idx="1274">
                  <c:v>41466.0</c:v>
                </c:pt>
                <c:pt idx="1275">
                  <c:v>41467.0</c:v>
                </c:pt>
                <c:pt idx="1276">
                  <c:v>41470.0</c:v>
                </c:pt>
                <c:pt idx="1277">
                  <c:v>41471.0</c:v>
                </c:pt>
                <c:pt idx="1278">
                  <c:v>41472.0</c:v>
                </c:pt>
                <c:pt idx="1279">
                  <c:v>41473.0</c:v>
                </c:pt>
                <c:pt idx="1280">
                  <c:v>41474.0</c:v>
                </c:pt>
                <c:pt idx="1281">
                  <c:v>41477.0</c:v>
                </c:pt>
                <c:pt idx="1282">
                  <c:v>41478.0</c:v>
                </c:pt>
                <c:pt idx="1283">
                  <c:v>41479.0</c:v>
                </c:pt>
                <c:pt idx="1284">
                  <c:v>41480.0</c:v>
                </c:pt>
                <c:pt idx="1285">
                  <c:v>41481.0</c:v>
                </c:pt>
                <c:pt idx="1286">
                  <c:v>41484.0</c:v>
                </c:pt>
                <c:pt idx="1287">
                  <c:v>41485.0</c:v>
                </c:pt>
                <c:pt idx="1288">
                  <c:v>41486.0</c:v>
                </c:pt>
                <c:pt idx="1289">
                  <c:v>41487.0</c:v>
                </c:pt>
                <c:pt idx="1290">
                  <c:v>41488.0</c:v>
                </c:pt>
                <c:pt idx="1291">
                  <c:v>41491.0</c:v>
                </c:pt>
                <c:pt idx="1292">
                  <c:v>41492.0</c:v>
                </c:pt>
                <c:pt idx="1293">
                  <c:v>41493.0</c:v>
                </c:pt>
                <c:pt idx="1294">
                  <c:v>41494.0</c:v>
                </c:pt>
                <c:pt idx="1295">
                  <c:v>41495.0</c:v>
                </c:pt>
                <c:pt idx="1296">
                  <c:v>41498.0</c:v>
                </c:pt>
                <c:pt idx="1297">
                  <c:v>41499.0</c:v>
                </c:pt>
                <c:pt idx="1298">
                  <c:v>41500.0</c:v>
                </c:pt>
                <c:pt idx="1299">
                  <c:v>41501.0</c:v>
                </c:pt>
                <c:pt idx="1300">
                  <c:v>41502.0</c:v>
                </c:pt>
                <c:pt idx="1301">
                  <c:v>41505.0</c:v>
                </c:pt>
                <c:pt idx="1302">
                  <c:v>41506.0</c:v>
                </c:pt>
                <c:pt idx="1303">
                  <c:v>41507.0</c:v>
                </c:pt>
                <c:pt idx="1304">
                  <c:v>41508.0</c:v>
                </c:pt>
                <c:pt idx="1305">
                  <c:v>41509.0</c:v>
                </c:pt>
                <c:pt idx="1306">
                  <c:v>41512.0</c:v>
                </c:pt>
                <c:pt idx="1307">
                  <c:v>41513.0</c:v>
                </c:pt>
                <c:pt idx="1308">
                  <c:v>41514.0</c:v>
                </c:pt>
                <c:pt idx="1309">
                  <c:v>41515.0</c:v>
                </c:pt>
                <c:pt idx="1310">
                  <c:v>41516.0</c:v>
                </c:pt>
                <c:pt idx="1311">
                  <c:v>41520.0</c:v>
                </c:pt>
                <c:pt idx="1312">
                  <c:v>41521.0</c:v>
                </c:pt>
                <c:pt idx="1313">
                  <c:v>41522.0</c:v>
                </c:pt>
                <c:pt idx="1314">
                  <c:v>41523.0</c:v>
                </c:pt>
                <c:pt idx="1315">
                  <c:v>41526.0</c:v>
                </c:pt>
                <c:pt idx="1316">
                  <c:v>41527.0</c:v>
                </c:pt>
                <c:pt idx="1317">
                  <c:v>41528.0</c:v>
                </c:pt>
                <c:pt idx="1318">
                  <c:v>41529.0</c:v>
                </c:pt>
                <c:pt idx="1319">
                  <c:v>41530.0</c:v>
                </c:pt>
                <c:pt idx="1320">
                  <c:v>41533.0</c:v>
                </c:pt>
                <c:pt idx="1321">
                  <c:v>41534.0</c:v>
                </c:pt>
                <c:pt idx="1322">
                  <c:v>41535.0</c:v>
                </c:pt>
                <c:pt idx="1323">
                  <c:v>41536.0</c:v>
                </c:pt>
                <c:pt idx="1324">
                  <c:v>41537.0</c:v>
                </c:pt>
                <c:pt idx="1325">
                  <c:v>41540.0</c:v>
                </c:pt>
                <c:pt idx="1326">
                  <c:v>41541.0</c:v>
                </c:pt>
                <c:pt idx="1327">
                  <c:v>41542.0</c:v>
                </c:pt>
                <c:pt idx="1328">
                  <c:v>41543.0</c:v>
                </c:pt>
                <c:pt idx="1329">
                  <c:v>41544.0</c:v>
                </c:pt>
                <c:pt idx="1330">
                  <c:v>41547.0</c:v>
                </c:pt>
                <c:pt idx="1331">
                  <c:v>41548.0</c:v>
                </c:pt>
                <c:pt idx="1332">
                  <c:v>41549.0</c:v>
                </c:pt>
                <c:pt idx="1333">
                  <c:v>41550.0</c:v>
                </c:pt>
                <c:pt idx="1334">
                  <c:v>41551.0</c:v>
                </c:pt>
                <c:pt idx="1335">
                  <c:v>41554.0</c:v>
                </c:pt>
                <c:pt idx="1336">
                  <c:v>41555.0</c:v>
                </c:pt>
                <c:pt idx="1337">
                  <c:v>41556.0</c:v>
                </c:pt>
                <c:pt idx="1338">
                  <c:v>41557.0</c:v>
                </c:pt>
                <c:pt idx="1339">
                  <c:v>41558.0</c:v>
                </c:pt>
                <c:pt idx="1340">
                  <c:v>41561.0</c:v>
                </c:pt>
                <c:pt idx="1341">
                  <c:v>41562.0</c:v>
                </c:pt>
                <c:pt idx="1342">
                  <c:v>41563.0</c:v>
                </c:pt>
                <c:pt idx="1343">
                  <c:v>41564.0</c:v>
                </c:pt>
                <c:pt idx="1344">
                  <c:v>41565.0</c:v>
                </c:pt>
                <c:pt idx="1345">
                  <c:v>41568.0</c:v>
                </c:pt>
                <c:pt idx="1346">
                  <c:v>41569.0</c:v>
                </c:pt>
                <c:pt idx="1347">
                  <c:v>41570.0</c:v>
                </c:pt>
                <c:pt idx="1348">
                  <c:v>41571.0</c:v>
                </c:pt>
                <c:pt idx="1349">
                  <c:v>41572.0</c:v>
                </c:pt>
                <c:pt idx="1350">
                  <c:v>41575.0</c:v>
                </c:pt>
                <c:pt idx="1351">
                  <c:v>41576.0</c:v>
                </c:pt>
                <c:pt idx="1352">
                  <c:v>41577.0</c:v>
                </c:pt>
                <c:pt idx="1353">
                  <c:v>41578.0</c:v>
                </c:pt>
                <c:pt idx="1354">
                  <c:v>41579.0</c:v>
                </c:pt>
                <c:pt idx="1355">
                  <c:v>41582.0</c:v>
                </c:pt>
                <c:pt idx="1356">
                  <c:v>41583.0</c:v>
                </c:pt>
                <c:pt idx="1357">
                  <c:v>41584.0</c:v>
                </c:pt>
                <c:pt idx="1358">
                  <c:v>41585.0</c:v>
                </c:pt>
                <c:pt idx="1359">
                  <c:v>41586.0</c:v>
                </c:pt>
                <c:pt idx="1360">
                  <c:v>41589.0</c:v>
                </c:pt>
                <c:pt idx="1361">
                  <c:v>41590.0</c:v>
                </c:pt>
                <c:pt idx="1362">
                  <c:v>41591.0</c:v>
                </c:pt>
                <c:pt idx="1363">
                  <c:v>41592.0</c:v>
                </c:pt>
                <c:pt idx="1364">
                  <c:v>41593.0</c:v>
                </c:pt>
                <c:pt idx="1365">
                  <c:v>41596.0</c:v>
                </c:pt>
                <c:pt idx="1366">
                  <c:v>41597.0</c:v>
                </c:pt>
                <c:pt idx="1367">
                  <c:v>41598.0</c:v>
                </c:pt>
                <c:pt idx="1368">
                  <c:v>41599.0</c:v>
                </c:pt>
                <c:pt idx="1369">
                  <c:v>41600.0</c:v>
                </c:pt>
                <c:pt idx="1370">
                  <c:v>41603.0</c:v>
                </c:pt>
                <c:pt idx="1371">
                  <c:v>41604.0</c:v>
                </c:pt>
                <c:pt idx="1372">
                  <c:v>41605.0</c:v>
                </c:pt>
                <c:pt idx="1373">
                  <c:v>41607.0</c:v>
                </c:pt>
                <c:pt idx="1374">
                  <c:v>41610.0</c:v>
                </c:pt>
                <c:pt idx="1375">
                  <c:v>41611.0</c:v>
                </c:pt>
                <c:pt idx="1376">
                  <c:v>41612.0</c:v>
                </c:pt>
                <c:pt idx="1377">
                  <c:v>41613.0</c:v>
                </c:pt>
                <c:pt idx="1378">
                  <c:v>41614.0</c:v>
                </c:pt>
                <c:pt idx="1379">
                  <c:v>41617.0</c:v>
                </c:pt>
                <c:pt idx="1380">
                  <c:v>41618.0</c:v>
                </c:pt>
                <c:pt idx="1381">
                  <c:v>41619.0</c:v>
                </c:pt>
                <c:pt idx="1382">
                  <c:v>41620.0</c:v>
                </c:pt>
                <c:pt idx="1383">
                  <c:v>41621.0</c:v>
                </c:pt>
                <c:pt idx="1384">
                  <c:v>41624.0</c:v>
                </c:pt>
                <c:pt idx="1385">
                  <c:v>41625.0</c:v>
                </c:pt>
                <c:pt idx="1386">
                  <c:v>41626.0</c:v>
                </c:pt>
                <c:pt idx="1387">
                  <c:v>41627.0</c:v>
                </c:pt>
                <c:pt idx="1388">
                  <c:v>41628.0</c:v>
                </c:pt>
                <c:pt idx="1389">
                  <c:v>41631.0</c:v>
                </c:pt>
                <c:pt idx="1390">
                  <c:v>41632.0</c:v>
                </c:pt>
                <c:pt idx="1391">
                  <c:v>41634.0</c:v>
                </c:pt>
                <c:pt idx="1392">
                  <c:v>41635.0</c:v>
                </c:pt>
                <c:pt idx="1393">
                  <c:v>41638.0</c:v>
                </c:pt>
                <c:pt idx="1394">
                  <c:v>41639.0</c:v>
                </c:pt>
                <c:pt idx="1395">
                  <c:v>41641.0</c:v>
                </c:pt>
                <c:pt idx="1396">
                  <c:v>41642.0</c:v>
                </c:pt>
                <c:pt idx="1397">
                  <c:v>41645.0</c:v>
                </c:pt>
                <c:pt idx="1398">
                  <c:v>41646.0</c:v>
                </c:pt>
                <c:pt idx="1399">
                  <c:v>41647.0</c:v>
                </c:pt>
                <c:pt idx="1400">
                  <c:v>41648.0</c:v>
                </c:pt>
                <c:pt idx="1401">
                  <c:v>41649.0</c:v>
                </c:pt>
                <c:pt idx="1402">
                  <c:v>41652.0</c:v>
                </c:pt>
                <c:pt idx="1403">
                  <c:v>41653.0</c:v>
                </c:pt>
                <c:pt idx="1404">
                  <c:v>41654.0</c:v>
                </c:pt>
                <c:pt idx="1405">
                  <c:v>41655.0</c:v>
                </c:pt>
                <c:pt idx="1406">
                  <c:v>41656.0</c:v>
                </c:pt>
                <c:pt idx="1407">
                  <c:v>41660.0</c:v>
                </c:pt>
                <c:pt idx="1408">
                  <c:v>41661.0</c:v>
                </c:pt>
                <c:pt idx="1409">
                  <c:v>41662.0</c:v>
                </c:pt>
                <c:pt idx="1410">
                  <c:v>41663.0</c:v>
                </c:pt>
                <c:pt idx="1411">
                  <c:v>41666.0</c:v>
                </c:pt>
                <c:pt idx="1412">
                  <c:v>41667.0</c:v>
                </c:pt>
                <c:pt idx="1413">
                  <c:v>41668.0</c:v>
                </c:pt>
                <c:pt idx="1414">
                  <c:v>41669.0</c:v>
                </c:pt>
                <c:pt idx="1415">
                  <c:v>41670.0</c:v>
                </c:pt>
                <c:pt idx="1416">
                  <c:v>41673.0</c:v>
                </c:pt>
                <c:pt idx="1417">
                  <c:v>41674.0</c:v>
                </c:pt>
                <c:pt idx="1418">
                  <c:v>41675.0</c:v>
                </c:pt>
                <c:pt idx="1419">
                  <c:v>41676.0</c:v>
                </c:pt>
                <c:pt idx="1420">
                  <c:v>41677.0</c:v>
                </c:pt>
                <c:pt idx="1421">
                  <c:v>41680.0</c:v>
                </c:pt>
                <c:pt idx="1422">
                  <c:v>41681.0</c:v>
                </c:pt>
                <c:pt idx="1423">
                  <c:v>41682.0</c:v>
                </c:pt>
                <c:pt idx="1424">
                  <c:v>41683.0</c:v>
                </c:pt>
                <c:pt idx="1425">
                  <c:v>41684.0</c:v>
                </c:pt>
                <c:pt idx="1426">
                  <c:v>41688.0</c:v>
                </c:pt>
                <c:pt idx="1427">
                  <c:v>41689.0</c:v>
                </c:pt>
                <c:pt idx="1428">
                  <c:v>41690.0</c:v>
                </c:pt>
                <c:pt idx="1429">
                  <c:v>41691.0</c:v>
                </c:pt>
                <c:pt idx="1430">
                  <c:v>41694.0</c:v>
                </c:pt>
                <c:pt idx="1431">
                  <c:v>41695.0</c:v>
                </c:pt>
                <c:pt idx="1432">
                  <c:v>41696.0</c:v>
                </c:pt>
                <c:pt idx="1433">
                  <c:v>41697.0</c:v>
                </c:pt>
                <c:pt idx="1434">
                  <c:v>41698.0</c:v>
                </c:pt>
                <c:pt idx="1435">
                  <c:v>41701.0</c:v>
                </c:pt>
                <c:pt idx="1436">
                  <c:v>41702.0</c:v>
                </c:pt>
                <c:pt idx="1437">
                  <c:v>41703.0</c:v>
                </c:pt>
                <c:pt idx="1438">
                  <c:v>41704.0</c:v>
                </c:pt>
                <c:pt idx="1439">
                  <c:v>41705.0</c:v>
                </c:pt>
                <c:pt idx="1440">
                  <c:v>41708.0</c:v>
                </c:pt>
                <c:pt idx="1441">
                  <c:v>41709.0</c:v>
                </c:pt>
                <c:pt idx="1442">
                  <c:v>41710.0</c:v>
                </c:pt>
                <c:pt idx="1443">
                  <c:v>41711.0</c:v>
                </c:pt>
                <c:pt idx="1444">
                  <c:v>41712.0</c:v>
                </c:pt>
                <c:pt idx="1445">
                  <c:v>41715.0</c:v>
                </c:pt>
                <c:pt idx="1446">
                  <c:v>41716.0</c:v>
                </c:pt>
                <c:pt idx="1447">
                  <c:v>41717.0</c:v>
                </c:pt>
                <c:pt idx="1448">
                  <c:v>41718.0</c:v>
                </c:pt>
                <c:pt idx="1449">
                  <c:v>41719.0</c:v>
                </c:pt>
                <c:pt idx="1450">
                  <c:v>41722.0</c:v>
                </c:pt>
                <c:pt idx="1451">
                  <c:v>41723.0</c:v>
                </c:pt>
                <c:pt idx="1452">
                  <c:v>41724.0</c:v>
                </c:pt>
                <c:pt idx="1453">
                  <c:v>41725.0</c:v>
                </c:pt>
                <c:pt idx="1454">
                  <c:v>41726.0</c:v>
                </c:pt>
                <c:pt idx="1455">
                  <c:v>41729.0</c:v>
                </c:pt>
                <c:pt idx="1456">
                  <c:v>41730.0</c:v>
                </c:pt>
                <c:pt idx="1457">
                  <c:v>41731.0</c:v>
                </c:pt>
                <c:pt idx="1458">
                  <c:v>41732.0</c:v>
                </c:pt>
                <c:pt idx="1459">
                  <c:v>41733.0</c:v>
                </c:pt>
                <c:pt idx="1460">
                  <c:v>41736.0</c:v>
                </c:pt>
                <c:pt idx="1461">
                  <c:v>41737.0</c:v>
                </c:pt>
                <c:pt idx="1462">
                  <c:v>41738.0</c:v>
                </c:pt>
                <c:pt idx="1463">
                  <c:v>41739.0</c:v>
                </c:pt>
                <c:pt idx="1464">
                  <c:v>41740.0</c:v>
                </c:pt>
                <c:pt idx="1465">
                  <c:v>41743.0</c:v>
                </c:pt>
                <c:pt idx="1466">
                  <c:v>41744.0</c:v>
                </c:pt>
                <c:pt idx="1467">
                  <c:v>41745.0</c:v>
                </c:pt>
                <c:pt idx="1468">
                  <c:v>41746.0</c:v>
                </c:pt>
                <c:pt idx="1469">
                  <c:v>41750.0</c:v>
                </c:pt>
                <c:pt idx="1470">
                  <c:v>41751.0</c:v>
                </c:pt>
                <c:pt idx="1471">
                  <c:v>41752.0</c:v>
                </c:pt>
                <c:pt idx="1472">
                  <c:v>41753.0</c:v>
                </c:pt>
                <c:pt idx="1473">
                  <c:v>41754.0</c:v>
                </c:pt>
                <c:pt idx="1474">
                  <c:v>41757.0</c:v>
                </c:pt>
                <c:pt idx="1475">
                  <c:v>41758.0</c:v>
                </c:pt>
                <c:pt idx="1476">
                  <c:v>41759.0</c:v>
                </c:pt>
                <c:pt idx="1477">
                  <c:v>41760.0</c:v>
                </c:pt>
                <c:pt idx="1478">
                  <c:v>41761.0</c:v>
                </c:pt>
                <c:pt idx="1479">
                  <c:v>41764.0</c:v>
                </c:pt>
                <c:pt idx="1480">
                  <c:v>41765.0</c:v>
                </c:pt>
                <c:pt idx="1481">
                  <c:v>41766.0</c:v>
                </c:pt>
                <c:pt idx="1482">
                  <c:v>41767.0</c:v>
                </c:pt>
                <c:pt idx="1483">
                  <c:v>41768.0</c:v>
                </c:pt>
                <c:pt idx="1484">
                  <c:v>41771.0</c:v>
                </c:pt>
                <c:pt idx="1485">
                  <c:v>41772.0</c:v>
                </c:pt>
                <c:pt idx="1486">
                  <c:v>41773.0</c:v>
                </c:pt>
                <c:pt idx="1487">
                  <c:v>41774.0</c:v>
                </c:pt>
                <c:pt idx="1488">
                  <c:v>41775.0</c:v>
                </c:pt>
                <c:pt idx="1489">
                  <c:v>41778.0</c:v>
                </c:pt>
                <c:pt idx="1490">
                  <c:v>41779.0</c:v>
                </c:pt>
                <c:pt idx="1491">
                  <c:v>41780.0</c:v>
                </c:pt>
                <c:pt idx="1492">
                  <c:v>41781.0</c:v>
                </c:pt>
                <c:pt idx="1493">
                  <c:v>41782.0</c:v>
                </c:pt>
                <c:pt idx="1494">
                  <c:v>41786.0</c:v>
                </c:pt>
                <c:pt idx="1495">
                  <c:v>41787.0</c:v>
                </c:pt>
                <c:pt idx="1496">
                  <c:v>41788.0</c:v>
                </c:pt>
                <c:pt idx="1497">
                  <c:v>41789.0</c:v>
                </c:pt>
                <c:pt idx="1498">
                  <c:v>41792.0</c:v>
                </c:pt>
                <c:pt idx="1499">
                  <c:v>41793.0</c:v>
                </c:pt>
                <c:pt idx="1500">
                  <c:v>41794.0</c:v>
                </c:pt>
                <c:pt idx="1501">
                  <c:v>41795.0</c:v>
                </c:pt>
                <c:pt idx="1502">
                  <c:v>41796.0</c:v>
                </c:pt>
                <c:pt idx="1503">
                  <c:v>41799.0</c:v>
                </c:pt>
                <c:pt idx="1504">
                  <c:v>41800.0</c:v>
                </c:pt>
                <c:pt idx="1505">
                  <c:v>41801.0</c:v>
                </c:pt>
                <c:pt idx="1506">
                  <c:v>41802.0</c:v>
                </c:pt>
                <c:pt idx="1507">
                  <c:v>41803.0</c:v>
                </c:pt>
                <c:pt idx="1508">
                  <c:v>41806.0</c:v>
                </c:pt>
                <c:pt idx="1509">
                  <c:v>41807.0</c:v>
                </c:pt>
                <c:pt idx="1510">
                  <c:v>41808.0</c:v>
                </c:pt>
                <c:pt idx="1511">
                  <c:v>41809.0</c:v>
                </c:pt>
                <c:pt idx="1512">
                  <c:v>41810.0</c:v>
                </c:pt>
                <c:pt idx="1513">
                  <c:v>41813.0</c:v>
                </c:pt>
                <c:pt idx="1514">
                  <c:v>41814.0</c:v>
                </c:pt>
                <c:pt idx="1515">
                  <c:v>41815.0</c:v>
                </c:pt>
                <c:pt idx="1516">
                  <c:v>41816.0</c:v>
                </c:pt>
                <c:pt idx="1517">
                  <c:v>41817.0</c:v>
                </c:pt>
                <c:pt idx="1518">
                  <c:v>41820.0</c:v>
                </c:pt>
                <c:pt idx="1519">
                  <c:v>41821.0</c:v>
                </c:pt>
                <c:pt idx="1520">
                  <c:v>41822.0</c:v>
                </c:pt>
                <c:pt idx="1521">
                  <c:v>41823.0</c:v>
                </c:pt>
                <c:pt idx="1522">
                  <c:v>41827.0</c:v>
                </c:pt>
                <c:pt idx="1523">
                  <c:v>41828.0</c:v>
                </c:pt>
                <c:pt idx="1524">
                  <c:v>41829.0</c:v>
                </c:pt>
                <c:pt idx="1525">
                  <c:v>41830.0</c:v>
                </c:pt>
                <c:pt idx="1526">
                  <c:v>41831.0</c:v>
                </c:pt>
                <c:pt idx="1527">
                  <c:v>41834.0</c:v>
                </c:pt>
                <c:pt idx="1528">
                  <c:v>41835.0</c:v>
                </c:pt>
                <c:pt idx="1529">
                  <c:v>41836.0</c:v>
                </c:pt>
                <c:pt idx="1530">
                  <c:v>41837.0</c:v>
                </c:pt>
                <c:pt idx="1531">
                  <c:v>41838.0</c:v>
                </c:pt>
                <c:pt idx="1532">
                  <c:v>41841.0</c:v>
                </c:pt>
                <c:pt idx="1533">
                  <c:v>41842.0</c:v>
                </c:pt>
                <c:pt idx="1534">
                  <c:v>41843.0</c:v>
                </c:pt>
                <c:pt idx="1535">
                  <c:v>41844.0</c:v>
                </c:pt>
                <c:pt idx="1536">
                  <c:v>41845.0</c:v>
                </c:pt>
                <c:pt idx="1537">
                  <c:v>41848.0</c:v>
                </c:pt>
                <c:pt idx="1538">
                  <c:v>41849.0</c:v>
                </c:pt>
                <c:pt idx="1539">
                  <c:v>41850.0</c:v>
                </c:pt>
                <c:pt idx="1540">
                  <c:v>41851.0</c:v>
                </c:pt>
                <c:pt idx="1541">
                  <c:v>41852.0</c:v>
                </c:pt>
                <c:pt idx="1542">
                  <c:v>41855.0</c:v>
                </c:pt>
                <c:pt idx="1543">
                  <c:v>41856.0</c:v>
                </c:pt>
                <c:pt idx="1544">
                  <c:v>41857.0</c:v>
                </c:pt>
                <c:pt idx="1545">
                  <c:v>41858.0</c:v>
                </c:pt>
                <c:pt idx="1546">
                  <c:v>41859.0</c:v>
                </c:pt>
                <c:pt idx="1547">
                  <c:v>41862.0</c:v>
                </c:pt>
                <c:pt idx="1548">
                  <c:v>41863.0</c:v>
                </c:pt>
                <c:pt idx="1549">
                  <c:v>41864.0</c:v>
                </c:pt>
                <c:pt idx="1550">
                  <c:v>41865.0</c:v>
                </c:pt>
                <c:pt idx="1551">
                  <c:v>41866.0</c:v>
                </c:pt>
                <c:pt idx="1552">
                  <c:v>41869.0</c:v>
                </c:pt>
                <c:pt idx="1553">
                  <c:v>41870.0</c:v>
                </c:pt>
                <c:pt idx="1554">
                  <c:v>41871.0</c:v>
                </c:pt>
                <c:pt idx="1555">
                  <c:v>41872.0</c:v>
                </c:pt>
                <c:pt idx="1556">
                  <c:v>41873.0</c:v>
                </c:pt>
                <c:pt idx="1557">
                  <c:v>41876.0</c:v>
                </c:pt>
                <c:pt idx="1558">
                  <c:v>41877.0</c:v>
                </c:pt>
                <c:pt idx="1559">
                  <c:v>41878.0</c:v>
                </c:pt>
                <c:pt idx="1560">
                  <c:v>41879.0</c:v>
                </c:pt>
                <c:pt idx="1561">
                  <c:v>41880.0</c:v>
                </c:pt>
                <c:pt idx="1562">
                  <c:v>41884.0</c:v>
                </c:pt>
                <c:pt idx="1563">
                  <c:v>41885.0</c:v>
                </c:pt>
                <c:pt idx="1564">
                  <c:v>41886.0</c:v>
                </c:pt>
                <c:pt idx="1565">
                  <c:v>41887.0</c:v>
                </c:pt>
                <c:pt idx="1566">
                  <c:v>41890.0</c:v>
                </c:pt>
                <c:pt idx="1567">
                  <c:v>41891.0</c:v>
                </c:pt>
                <c:pt idx="1568">
                  <c:v>41892.0</c:v>
                </c:pt>
                <c:pt idx="1569">
                  <c:v>41893.0</c:v>
                </c:pt>
                <c:pt idx="1570">
                  <c:v>41894.0</c:v>
                </c:pt>
                <c:pt idx="1571">
                  <c:v>41897.0</c:v>
                </c:pt>
                <c:pt idx="1572">
                  <c:v>41898.0</c:v>
                </c:pt>
                <c:pt idx="1573">
                  <c:v>41899.0</c:v>
                </c:pt>
                <c:pt idx="1574">
                  <c:v>41900.0</c:v>
                </c:pt>
                <c:pt idx="1575">
                  <c:v>41901.0</c:v>
                </c:pt>
                <c:pt idx="1576">
                  <c:v>41904.0</c:v>
                </c:pt>
                <c:pt idx="1577">
                  <c:v>41905.0</c:v>
                </c:pt>
                <c:pt idx="1578">
                  <c:v>41906.0</c:v>
                </c:pt>
                <c:pt idx="1579">
                  <c:v>41907.0</c:v>
                </c:pt>
                <c:pt idx="1580">
                  <c:v>41908.0</c:v>
                </c:pt>
                <c:pt idx="1581">
                  <c:v>41911.0</c:v>
                </c:pt>
                <c:pt idx="1582">
                  <c:v>41912.0</c:v>
                </c:pt>
                <c:pt idx="1583">
                  <c:v>41913.0</c:v>
                </c:pt>
                <c:pt idx="1584">
                  <c:v>41914.0</c:v>
                </c:pt>
                <c:pt idx="1585">
                  <c:v>41915.0</c:v>
                </c:pt>
                <c:pt idx="1586">
                  <c:v>41918.0</c:v>
                </c:pt>
                <c:pt idx="1587">
                  <c:v>41919.0</c:v>
                </c:pt>
                <c:pt idx="1588">
                  <c:v>41920.0</c:v>
                </c:pt>
                <c:pt idx="1589">
                  <c:v>41921.0</c:v>
                </c:pt>
                <c:pt idx="1590">
                  <c:v>41922.0</c:v>
                </c:pt>
                <c:pt idx="1591">
                  <c:v>41925.0</c:v>
                </c:pt>
                <c:pt idx="1592">
                  <c:v>41926.0</c:v>
                </c:pt>
                <c:pt idx="1593">
                  <c:v>41927.0</c:v>
                </c:pt>
                <c:pt idx="1594">
                  <c:v>41928.0</c:v>
                </c:pt>
                <c:pt idx="1595">
                  <c:v>41929.0</c:v>
                </c:pt>
                <c:pt idx="1596">
                  <c:v>41932.0</c:v>
                </c:pt>
                <c:pt idx="1597">
                  <c:v>41933.0</c:v>
                </c:pt>
                <c:pt idx="1598">
                  <c:v>41934.0</c:v>
                </c:pt>
                <c:pt idx="1599">
                  <c:v>41935.0</c:v>
                </c:pt>
                <c:pt idx="1600">
                  <c:v>41936.0</c:v>
                </c:pt>
                <c:pt idx="1601">
                  <c:v>41939.0</c:v>
                </c:pt>
                <c:pt idx="1602">
                  <c:v>41940.0</c:v>
                </c:pt>
                <c:pt idx="1603">
                  <c:v>41941.0</c:v>
                </c:pt>
                <c:pt idx="1604">
                  <c:v>41942.0</c:v>
                </c:pt>
                <c:pt idx="1605">
                  <c:v>41943.0</c:v>
                </c:pt>
                <c:pt idx="1606">
                  <c:v>41946.0</c:v>
                </c:pt>
                <c:pt idx="1607">
                  <c:v>41947.0</c:v>
                </c:pt>
                <c:pt idx="1608">
                  <c:v>41948.0</c:v>
                </c:pt>
                <c:pt idx="1609">
                  <c:v>41949.0</c:v>
                </c:pt>
                <c:pt idx="1610">
                  <c:v>41950.0</c:v>
                </c:pt>
                <c:pt idx="1611">
                  <c:v>41953.0</c:v>
                </c:pt>
                <c:pt idx="1612">
                  <c:v>41954.0</c:v>
                </c:pt>
                <c:pt idx="1613">
                  <c:v>41955.0</c:v>
                </c:pt>
                <c:pt idx="1614">
                  <c:v>41956.0</c:v>
                </c:pt>
                <c:pt idx="1615">
                  <c:v>41957.0</c:v>
                </c:pt>
                <c:pt idx="1616">
                  <c:v>41960.0</c:v>
                </c:pt>
                <c:pt idx="1617">
                  <c:v>41961.0</c:v>
                </c:pt>
                <c:pt idx="1618">
                  <c:v>41962.0</c:v>
                </c:pt>
                <c:pt idx="1619">
                  <c:v>41963.0</c:v>
                </c:pt>
                <c:pt idx="1620">
                  <c:v>41964.0</c:v>
                </c:pt>
                <c:pt idx="1621">
                  <c:v>41967.0</c:v>
                </c:pt>
                <c:pt idx="1622">
                  <c:v>41968.0</c:v>
                </c:pt>
                <c:pt idx="1623">
                  <c:v>41969.0</c:v>
                </c:pt>
                <c:pt idx="1624">
                  <c:v>41971.0</c:v>
                </c:pt>
                <c:pt idx="1625">
                  <c:v>41974.0</c:v>
                </c:pt>
                <c:pt idx="1626">
                  <c:v>41975.0</c:v>
                </c:pt>
                <c:pt idx="1627">
                  <c:v>41976.0</c:v>
                </c:pt>
                <c:pt idx="1628">
                  <c:v>41977.0</c:v>
                </c:pt>
                <c:pt idx="1629">
                  <c:v>41978.0</c:v>
                </c:pt>
                <c:pt idx="1630">
                  <c:v>41981.0</c:v>
                </c:pt>
                <c:pt idx="1631">
                  <c:v>41982.0</c:v>
                </c:pt>
                <c:pt idx="1632">
                  <c:v>41983.0</c:v>
                </c:pt>
                <c:pt idx="1633">
                  <c:v>41984.0</c:v>
                </c:pt>
                <c:pt idx="1634">
                  <c:v>41985.0</c:v>
                </c:pt>
                <c:pt idx="1635">
                  <c:v>41988.0</c:v>
                </c:pt>
                <c:pt idx="1636">
                  <c:v>41989.0</c:v>
                </c:pt>
                <c:pt idx="1637">
                  <c:v>41990.0</c:v>
                </c:pt>
                <c:pt idx="1638">
                  <c:v>41991.0</c:v>
                </c:pt>
                <c:pt idx="1639">
                  <c:v>41992.0</c:v>
                </c:pt>
                <c:pt idx="1640">
                  <c:v>41995.0</c:v>
                </c:pt>
                <c:pt idx="1641">
                  <c:v>41996.0</c:v>
                </c:pt>
                <c:pt idx="1642">
                  <c:v>41997.0</c:v>
                </c:pt>
                <c:pt idx="1643">
                  <c:v>41999.0</c:v>
                </c:pt>
                <c:pt idx="1644">
                  <c:v>42002.0</c:v>
                </c:pt>
                <c:pt idx="1645">
                  <c:v>42003.0</c:v>
                </c:pt>
                <c:pt idx="1646">
                  <c:v>42004.0</c:v>
                </c:pt>
                <c:pt idx="1647">
                  <c:v>42006.0</c:v>
                </c:pt>
                <c:pt idx="1648">
                  <c:v>42009.0</c:v>
                </c:pt>
                <c:pt idx="1649">
                  <c:v>42010.0</c:v>
                </c:pt>
                <c:pt idx="1650">
                  <c:v>42011.0</c:v>
                </c:pt>
                <c:pt idx="1651">
                  <c:v>42012.0</c:v>
                </c:pt>
                <c:pt idx="1652">
                  <c:v>42013.0</c:v>
                </c:pt>
                <c:pt idx="1653">
                  <c:v>42016.0</c:v>
                </c:pt>
                <c:pt idx="1654">
                  <c:v>42017.0</c:v>
                </c:pt>
                <c:pt idx="1655">
                  <c:v>42018.0</c:v>
                </c:pt>
                <c:pt idx="1656">
                  <c:v>42019.0</c:v>
                </c:pt>
                <c:pt idx="1657">
                  <c:v>42020.0</c:v>
                </c:pt>
                <c:pt idx="1658">
                  <c:v>42024.0</c:v>
                </c:pt>
                <c:pt idx="1659">
                  <c:v>42025.0</c:v>
                </c:pt>
                <c:pt idx="1660">
                  <c:v>42026.0</c:v>
                </c:pt>
                <c:pt idx="1661">
                  <c:v>42027.0</c:v>
                </c:pt>
                <c:pt idx="1662">
                  <c:v>42030.0</c:v>
                </c:pt>
                <c:pt idx="1663">
                  <c:v>42031.0</c:v>
                </c:pt>
                <c:pt idx="1664">
                  <c:v>42032.0</c:v>
                </c:pt>
                <c:pt idx="1665">
                  <c:v>42033.0</c:v>
                </c:pt>
                <c:pt idx="1666">
                  <c:v>42034.0</c:v>
                </c:pt>
                <c:pt idx="1667">
                  <c:v>42037.0</c:v>
                </c:pt>
                <c:pt idx="1668">
                  <c:v>42038.0</c:v>
                </c:pt>
                <c:pt idx="1669">
                  <c:v>42039.0</c:v>
                </c:pt>
                <c:pt idx="1670">
                  <c:v>42040.0</c:v>
                </c:pt>
                <c:pt idx="1671">
                  <c:v>42041.0</c:v>
                </c:pt>
                <c:pt idx="1672">
                  <c:v>42044.0</c:v>
                </c:pt>
                <c:pt idx="1673">
                  <c:v>42045.0</c:v>
                </c:pt>
                <c:pt idx="1674">
                  <c:v>42046.0</c:v>
                </c:pt>
                <c:pt idx="1675">
                  <c:v>42047.0</c:v>
                </c:pt>
                <c:pt idx="1676">
                  <c:v>42048.0</c:v>
                </c:pt>
                <c:pt idx="1677">
                  <c:v>42052.0</c:v>
                </c:pt>
                <c:pt idx="1678">
                  <c:v>42053.0</c:v>
                </c:pt>
                <c:pt idx="1679">
                  <c:v>42054.0</c:v>
                </c:pt>
                <c:pt idx="1680">
                  <c:v>42055.0</c:v>
                </c:pt>
                <c:pt idx="1681">
                  <c:v>42058.0</c:v>
                </c:pt>
                <c:pt idx="1682">
                  <c:v>42059.0</c:v>
                </c:pt>
                <c:pt idx="1683">
                  <c:v>42060.0</c:v>
                </c:pt>
                <c:pt idx="1684">
                  <c:v>42061.0</c:v>
                </c:pt>
                <c:pt idx="1685">
                  <c:v>42062.0</c:v>
                </c:pt>
                <c:pt idx="1686">
                  <c:v>42065.0</c:v>
                </c:pt>
                <c:pt idx="1687">
                  <c:v>42066.0</c:v>
                </c:pt>
                <c:pt idx="1688">
                  <c:v>42067.0</c:v>
                </c:pt>
                <c:pt idx="1689">
                  <c:v>42068.0</c:v>
                </c:pt>
                <c:pt idx="1690">
                  <c:v>42069.0</c:v>
                </c:pt>
                <c:pt idx="1691">
                  <c:v>42072.0</c:v>
                </c:pt>
                <c:pt idx="1692">
                  <c:v>42073.0</c:v>
                </c:pt>
                <c:pt idx="1693">
                  <c:v>42074.0</c:v>
                </c:pt>
                <c:pt idx="1694">
                  <c:v>42075.0</c:v>
                </c:pt>
                <c:pt idx="1695">
                  <c:v>42076.0</c:v>
                </c:pt>
                <c:pt idx="1696">
                  <c:v>42079.0</c:v>
                </c:pt>
                <c:pt idx="1697">
                  <c:v>42080.0</c:v>
                </c:pt>
                <c:pt idx="1698">
                  <c:v>42081.0</c:v>
                </c:pt>
                <c:pt idx="1699">
                  <c:v>42082.0</c:v>
                </c:pt>
                <c:pt idx="1700">
                  <c:v>42083.0</c:v>
                </c:pt>
                <c:pt idx="1701">
                  <c:v>42086.0</c:v>
                </c:pt>
                <c:pt idx="1702">
                  <c:v>42087.0</c:v>
                </c:pt>
                <c:pt idx="1703">
                  <c:v>42088.0</c:v>
                </c:pt>
                <c:pt idx="1704">
                  <c:v>42089.0</c:v>
                </c:pt>
                <c:pt idx="1705">
                  <c:v>42090.0</c:v>
                </c:pt>
                <c:pt idx="1706">
                  <c:v>42093.0</c:v>
                </c:pt>
                <c:pt idx="1707">
                  <c:v>42094.0</c:v>
                </c:pt>
                <c:pt idx="1708">
                  <c:v>42095.0</c:v>
                </c:pt>
                <c:pt idx="1709">
                  <c:v>42096.0</c:v>
                </c:pt>
                <c:pt idx="1710">
                  <c:v>42100.0</c:v>
                </c:pt>
                <c:pt idx="1711">
                  <c:v>42101.0</c:v>
                </c:pt>
                <c:pt idx="1712">
                  <c:v>42102.0</c:v>
                </c:pt>
                <c:pt idx="1713">
                  <c:v>42103.0</c:v>
                </c:pt>
                <c:pt idx="1714">
                  <c:v>42104.0</c:v>
                </c:pt>
                <c:pt idx="1715">
                  <c:v>42107.0</c:v>
                </c:pt>
                <c:pt idx="1716">
                  <c:v>42108.0</c:v>
                </c:pt>
                <c:pt idx="1717">
                  <c:v>42109.0</c:v>
                </c:pt>
                <c:pt idx="1718">
                  <c:v>42110.0</c:v>
                </c:pt>
                <c:pt idx="1719">
                  <c:v>42111.0</c:v>
                </c:pt>
                <c:pt idx="1720">
                  <c:v>42114.0</c:v>
                </c:pt>
                <c:pt idx="1721">
                  <c:v>42115.0</c:v>
                </c:pt>
                <c:pt idx="1722">
                  <c:v>42116.0</c:v>
                </c:pt>
                <c:pt idx="1723">
                  <c:v>42117.0</c:v>
                </c:pt>
                <c:pt idx="1724">
                  <c:v>42118.0</c:v>
                </c:pt>
                <c:pt idx="1725">
                  <c:v>42121.0</c:v>
                </c:pt>
                <c:pt idx="1726">
                  <c:v>42122.0</c:v>
                </c:pt>
                <c:pt idx="1727">
                  <c:v>42123.0</c:v>
                </c:pt>
                <c:pt idx="1728">
                  <c:v>42124.0</c:v>
                </c:pt>
                <c:pt idx="1729">
                  <c:v>42125.0</c:v>
                </c:pt>
                <c:pt idx="1730">
                  <c:v>42128.0</c:v>
                </c:pt>
                <c:pt idx="1731">
                  <c:v>42129.0</c:v>
                </c:pt>
                <c:pt idx="1732">
                  <c:v>42130.0</c:v>
                </c:pt>
                <c:pt idx="1733">
                  <c:v>42131.0</c:v>
                </c:pt>
                <c:pt idx="1734">
                  <c:v>42132.0</c:v>
                </c:pt>
                <c:pt idx="1735">
                  <c:v>42135.0</c:v>
                </c:pt>
                <c:pt idx="1736">
                  <c:v>42136.0</c:v>
                </c:pt>
                <c:pt idx="1737">
                  <c:v>42137.0</c:v>
                </c:pt>
                <c:pt idx="1738">
                  <c:v>42138.0</c:v>
                </c:pt>
                <c:pt idx="1739">
                  <c:v>42139.0</c:v>
                </c:pt>
                <c:pt idx="1740">
                  <c:v>42142.0</c:v>
                </c:pt>
                <c:pt idx="1741">
                  <c:v>42143.0</c:v>
                </c:pt>
                <c:pt idx="1742">
                  <c:v>42144.0</c:v>
                </c:pt>
                <c:pt idx="1743">
                  <c:v>42145.0</c:v>
                </c:pt>
                <c:pt idx="1744">
                  <c:v>42146.0</c:v>
                </c:pt>
                <c:pt idx="1745">
                  <c:v>42150.0</c:v>
                </c:pt>
                <c:pt idx="1746">
                  <c:v>42151.0</c:v>
                </c:pt>
                <c:pt idx="1747">
                  <c:v>42152.0</c:v>
                </c:pt>
                <c:pt idx="1748">
                  <c:v>42153.0</c:v>
                </c:pt>
                <c:pt idx="1749">
                  <c:v>42156.0</c:v>
                </c:pt>
                <c:pt idx="1750">
                  <c:v>42157.0</c:v>
                </c:pt>
                <c:pt idx="1751">
                  <c:v>42158.0</c:v>
                </c:pt>
                <c:pt idx="1752">
                  <c:v>42159.0</c:v>
                </c:pt>
                <c:pt idx="1753">
                  <c:v>42160.0</c:v>
                </c:pt>
                <c:pt idx="1754">
                  <c:v>42163.0</c:v>
                </c:pt>
                <c:pt idx="1755">
                  <c:v>42164.0</c:v>
                </c:pt>
                <c:pt idx="1756">
                  <c:v>42165.0</c:v>
                </c:pt>
                <c:pt idx="1757">
                  <c:v>42166.0</c:v>
                </c:pt>
                <c:pt idx="1758">
                  <c:v>42167.0</c:v>
                </c:pt>
                <c:pt idx="1759">
                  <c:v>42170.0</c:v>
                </c:pt>
                <c:pt idx="1760">
                  <c:v>42171.0</c:v>
                </c:pt>
                <c:pt idx="1761">
                  <c:v>42172.0</c:v>
                </c:pt>
                <c:pt idx="1762">
                  <c:v>42173.0</c:v>
                </c:pt>
                <c:pt idx="1763">
                  <c:v>42174.0</c:v>
                </c:pt>
                <c:pt idx="1764">
                  <c:v>42177.0</c:v>
                </c:pt>
                <c:pt idx="1765">
                  <c:v>42178.0</c:v>
                </c:pt>
                <c:pt idx="1766">
                  <c:v>42179.0</c:v>
                </c:pt>
                <c:pt idx="1767">
                  <c:v>42180.0</c:v>
                </c:pt>
                <c:pt idx="1768">
                  <c:v>42181.0</c:v>
                </c:pt>
                <c:pt idx="1769">
                  <c:v>42184.0</c:v>
                </c:pt>
                <c:pt idx="1770">
                  <c:v>42185.0</c:v>
                </c:pt>
                <c:pt idx="1771">
                  <c:v>42186.0</c:v>
                </c:pt>
                <c:pt idx="1772">
                  <c:v>42187.0</c:v>
                </c:pt>
                <c:pt idx="1773">
                  <c:v>42191.0</c:v>
                </c:pt>
                <c:pt idx="1774">
                  <c:v>42192.0</c:v>
                </c:pt>
                <c:pt idx="1775">
                  <c:v>42193.0</c:v>
                </c:pt>
                <c:pt idx="1776">
                  <c:v>42194.0</c:v>
                </c:pt>
                <c:pt idx="1777">
                  <c:v>42195.0</c:v>
                </c:pt>
                <c:pt idx="1778">
                  <c:v>42198.0</c:v>
                </c:pt>
                <c:pt idx="1779">
                  <c:v>42199.0</c:v>
                </c:pt>
                <c:pt idx="1780">
                  <c:v>42200.0</c:v>
                </c:pt>
                <c:pt idx="1781">
                  <c:v>42201.0</c:v>
                </c:pt>
                <c:pt idx="1782">
                  <c:v>42202.0</c:v>
                </c:pt>
                <c:pt idx="1783">
                  <c:v>42205.0</c:v>
                </c:pt>
                <c:pt idx="1784">
                  <c:v>42206.0</c:v>
                </c:pt>
                <c:pt idx="1785">
                  <c:v>42207.0</c:v>
                </c:pt>
                <c:pt idx="1786">
                  <c:v>42208.0</c:v>
                </c:pt>
                <c:pt idx="1787">
                  <c:v>42209.0</c:v>
                </c:pt>
                <c:pt idx="1788">
                  <c:v>42212.0</c:v>
                </c:pt>
                <c:pt idx="1789">
                  <c:v>42213.0</c:v>
                </c:pt>
                <c:pt idx="1790">
                  <c:v>42214.0</c:v>
                </c:pt>
                <c:pt idx="1791">
                  <c:v>42215.0</c:v>
                </c:pt>
                <c:pt idx="1792">
                  <c:v>42216.0</c:v>
                </c:pt>
                <c:pt idx="1793">
                  <c:v>42219.0</c:v>
                </c:pt>
                <c:pt idx="1794">
                  <c:v>42220.0</c:v>
                </c:pt>
                <c:pt idx="1795">
                  <c:v>42221.0</c:v>
                </c:pt>
                <c:pt idx="1796">
                  <c:v>42222.0</c:v>
                </c:pt>
                <c:pt idx="1797">
                  <c:v>42223.0</c:v>
                </c:pt>
                <c:pt idx="1798">
                  <c:v>42226.0</c:v>
                </c:pt>
                <c:pt idx="1799">
                  <c:v>42227.0</c:v>
                </c:pt>
                <c:pt idx="1800">
                  <c:v>42228.0</c:v>
                </c:pt>
                <c:pt idx="1801">
                  <c:v>42229.0</c:v>
                </c:pt>
                <c:pt idx="1802">
                  <c:v>42230.0</c:v>
                </c:pt>
                <c:pt idx="1803">
                  <c:v>42233.0</c:v>
                </c:pt>
                <c:pt idx="1804">
                  <c:v>42234.0</c:v>
                </c:pt>
                <c:pt idx="1805">
                  <c:v>42235.0</c:v>
                </c:pt>
                <c:pt idx="1806">
                  <c:v>42236.0</c:v>
                </c:pt>
                <c:pt idx="1807">
                  <c:v>42237.0</c:v>
                </c:pt>
                <c:pt idx="1808">
                  <c:v>42240.0</c:v>
                </c:pt>
                <c:pt idx="1809">
                  <c:v>42241.0</c:v>
                </c:pt>
                <c:pt idx="1810">
                  <c:v>42242.0</c:v>
                </c:pt>
                <c:pt idx="1811">
                  <c:v>42243.0</c:v>
                </c:pt>
                <c:pt idx="1812">
                  <c:v>42244.0</c:v>
                </c:pt>
                <c:pt idx="1813">
                  <c:v>42247.0</c:v>
                </c:pt>
                <c:pt idx="1814">
                  <c:v>42248.0</c:v>
                </c:pt>
                <c:pt idx="1815">
                  <c:v>42249.0</c:v>
                </c:pt>
                <c:pt idx="1816">
                  <c:v>42250.0</c:v>
                </c:pt>
                <c:pt idx="1817">
                  <c:v>42251.0</c:v>
                </c:pt>
                <c:pt idx="1818">
                  <c:v>42255.0</c:v>
                </c:pt>
                <c:pt idx="1819">
                  <c:v>42256.0</c:v>
                </c:pt>
                <c:pt idx="1820">
                  <c:v>42257.0</c:v>
                </c:pt>
                <c:pt idx="1821">
                  <c:v>42258.0</c:v>
                </c:pt>
                <c:pt idx="1822">
                  <c:v>42261.0</c:v>
                </c:pt>
                <c:pt idx="1823">
                  <c:v>42262.0</c:v>
                </c:pt>
                <c:pt idx="1824">
                  <c:v>42263.0</c:v>
                </c:pt>
                <c:pt idx="1825">
                  <c:v>42264.0</c:v>
                </c:pt>
                <c:pt idx="1826">
                  <c:v>42265.0</c:v>
                </c:pt>
                <c:pt idx="1827">
                  <c:v>42268.0</c:v>
                </c:pt>
                <c:pt idx="1828">
                  <c:v>42269.0</c:v>
                </c:pt>
                <c:pt idx="1829">
                  <c:v>42270.0</c:v>
                </c:pt>
                <c:pt idx="1830">
                  <c:v>42271.0</c:v>
                </c:pt>
                <c:pt idx="1831">
                  <c:v>42272.0</c:v>
                </c:pt>
                <c:pt idx="1832">
                  <c:v>42275.0</c:v>
                </c:pt>
                <c:pt idx="1833">
                  <c:v>42276.0</c:v>
                </c:pt>
                <c:pt idx="1834">
                  <c:v>42277.0</c:v>
                </c:pt>
                <c:pt idx="1835">
                  <c:v>42278.0</c:v>
                </c:pt>
                <c:pt idx="1836">
                  <c:v>42279.0</c:v>
                </c:pt>
                <c:pt idx="1837">
                  <c:v>42282.0</c:v>
                </c:pt>
                <c:pt idx="1838">
                  <c:v>42283.0</c:v>
                </c:pt>
                <c:pt idx="1839">
                  <c:v>42284.0</c:v>
                </c:pt>
                <c:pt idx="1840">
                  <c:v>42285.0</c:v>
                </c:pt>
                <c:pt idx="1841">
                  <c:v>42286.0</c:v>
                </c:pt>
                <c:pt idx="1842">
                  <c:v>42289.0</c:v>
                </c:pt>
                <c:pt idx="1843">
                  <c:v>42290.0</c:v>
                </c:pt>
                <c:pt idx="1844">
                  <c:v>42291.0</c:v>
                </c:pt>
                <c:pt idx="1845">
                  <c:v>42292.0</c:v>
                </c:pt>
                <c:pt idx="1846">
                  <c:v>42293.0</c:v>
                </c:pt>
                <c:pt idx="1847">
                  <c:v>42296.0</c:v>
                </c:pt>
                <c:pt idx="1848">
                  <c:v>42297.0</c:v>
                </c:pt>
                <c:pt idx="1849">
                  <c:v>42298.0</c:v>
                </c:pt>
                <c:pt idx="1850">
                  <c:v>42299.0</c:v>
                </c:pt>
                <c:pt idx="1851">
                  <c:v>42300.0</c:v>
                </c:pt>
                <c:pt idx="1852">
                  <c:v>42303.0</c:v>
                </c:pt>
                <c:pt idx="1853">
                  <c:v>42304.0</c:v>
                </c:pt>
                <c:pt idx="1854">
                  <c:v>42305.0</c:v>
                </c:pt>
                <c:pt idx="1855">
                  <c:v>42306.0</c:v>
                </c:pt>
                <c:pt idx="1856">
                  <c:v>42307.0</c:v>
                </c:pt>
                <c:pt idx="1857">
                  <c:v>42310.0</c:v>
                </c:pt>
                <c:pt idx="1858">
                  <c:v>42311.0</c:v>
                </c:pt>
                <c:pt idx="1859">
                  <c:v>42312.0</c:v>
                </c:pt>
                <c:pt idx="1860">
                  <c:v>42313.0</c:v>
                </c:pt>
                <c:pt idx="1861">
                  <c:v>42314.0</c:v>
                </c:pt>
                <c:pt idx="1862">
                  <c:v>42317.0</c:v>
                </c:pt>
                <c:pt idx="1863">
                  <c:v>42318.0</c:v>
                </c:pt>
                <c:pt idx="1864">
                  <c:v>42319.0</c:v>
                </c:pt>
                <c:pt idx="1865">
                  <c:v>42320.0</c:v>
                </c:pt>
                <c:pt idx="1866">
                  <c:v>42321.0</c:v>
                </c:pt>
                <c:pt idx="1867">
                  <c:v>42324.0</c:v>
                </c:pt>
                <c:pt idx="1868">
                  <c:v>42325.0</c:v>
                </c:pt>
                <c:pt idx="1869">
                  <c:v>42326.0</c:v>
                </c:pt>
                <c:pt idx="1870">
                  <c:v>42327.0</c:v>
                </c:pt>
                <c:pt idx="1871">
                  <c:v>42328.0</c:v>
                </c:pt>
                <c:pt idx="1872">
                  <c:v>42331.0</c:v>
                </c:pt>
                <c:pt idx="1873">
                  <c:v>42332.0</c:v>
                </c:pt>
                <c:pt idx="1874">
                  <c:v>42333.0</c:v>
                </c:pt>
                <c:pt idx="1875">
                  <c:v>42335.0</c:v>
                </c:pt>
                <c:pt idx="1876">
                  <c:v>42338.0</c:v>
                </c:pt>
                <c:pt idx="1877">
                  <c:v>42339.0</c:v>
                </c:pt>
                <c:pt idx="1878">
                  <c:v>42340.0</c:v>
                </c:pt>
                <c:pt idx="1879">
                  <c:v>42341.0</c:v>
                </c:pt>
                <c:pt idx="1880">
                  <c:v>42342.0</c:v>
                </c:pt>
                <c:pt idx="1881">
                  <c:v>42345.0</c:v>
                </c:pt>
                <c:pt idx="1882">
                  <c:v>42346.0</c:v>
                </c:pt>
                <c:pt idx="1883">
                  <c:v>42347.0</c:v>
                </c:pt>
                <c:pt idx="1884">
                  <c:v>42348.0</c:v>
                </c:pt>
                <c:pt idx="1885">
                  <c:v>42349.0</c:v>
                </c:pt>
                <c:pt idx="1886">
                  <c:v>42352.0</c:v>
                </c:pt>
                <c:pt idx="1887">
                  <c:v>42353.0</c:v>
                </c:pt>
                <c:pt idx="1888">
                  <c:v>42354.0</c:v>
                </c:pt>
                <c:pt idx="1889">
                  <c:v>42355.0</c:v>
                </c:pt>
                <c:pt idx="1890">
                  <c:v>42356.0</c:v>
                </c:pt>
                <c:pt idx="1891">
                  <c:v>42359.0</c:v>
                </c:pt>
                <c:pt idx="1892">
                  <c:v>42360.0</c:v>
                </c:pt>
                <c:pt idx="1893">
                  <c:v>42361.0</c:v>
                </c:pt>
                <c:pt idx="1894">
                  <c:v>42362.0</c:v>
                </c:pt>
                <c:pt idx="1895">
                  <c:v>42366.0</c:v>
                </c:pt>
                <c:pt idx="1896">
                  <c:v>42367.0</c:v>
                </c:pt>
                <c:pt idx="1897">
                  <c:v>42368.0</c:v>
                </c:pt>
                <c:pt idx="1898">
                  <c:v>42369.0</c:v>
                </c:pt>
                <c:pt idx="1899">
                  <c:v>42373.0</c:v>
                </c:pt>
                <c:pt idx="1900">
                  <c:v>42374.0</c:v>
                </c:pt>
                <c:pt idx="1901">
                  <c:v>42375.0</c:v>
                </c:pt>
                <c:pt idx="1902">
                  <c:v>42376.0</c:v>
                </c:pt>
                <c:pt idx="1903">
                  <c:v>42377.0</c:v>
                </c:pt>
                <c:pt idx="1904">
                  <c:v>42380.0</c:v>
                </c:pt>
                <c:pt idx="1905">
                  <c:v>42381.0</c:v>
                </c:pt>
                <c:pt idx="1906">
                  <c:v>42382.0</c:v>
                </c:pt>
                <c:pt idx="1907">
                  <c:v>42383.0</c:v>
                </c:pt>
                <c:pt idx="1908">
                  <c:v>42384.0</c:v>
                </c:pt>
                <c:pt idx="1909">
                  <c:v>42388.0</c:v>
                </c:pt>
                <c:pt idx="1910">
                  <c:v>42389.0</c:v>
                </c:pt>
                <c:pt idx="1911">
                  <c:v>42390.0</c:v>
                </c:pt>
                <c:pt idx="1912">
                  <c:v>42391.0</c:v>
                </c:pt>
                <c:pt idx="1913">
                  <c:v>42394.0</c:v>
                </c:pt>
                <c:pt idx="1914">
                  <c:v>42395.0</c:v>
                </c:pt>
                <c:pt idx="1915">
                  <c:v>42396.0</c:v>
                </c:pt>
                <c:pt idx="1916">
                  <c:v>42397.0</c:v>
                </c:pt>
                <c:pt idx="1917">
                  <c:v>42398.0</c:v>
                </c:pt>
                <c:pt idx="1918">
                  <c:v>42401.0</c:v>
                </c:pt>
                <c:pt idx="1919">
                  <c:v>42402.0</c:v>
                </c:pt>
                <c:pt idx="1920">
                  <c:v>42403.0</c:v>
                </c:pt>
                <c:pt idx="1921">
                  <c:v>42404.0</c:v>
                </c:pt>
                <c:pt idx="1922">
                  <c:v>42405.0</c:v>
                </c:pt>
                <c:pt idx="1923">
                  <c:v>42408.0</c:v>
                </c:pt>
                <c:pt idx="1924">
                  <c:v>42409.0</c:v>
                </c:pt>
                <c:pt idx="1925">
                  <c:v>42410.0</c:v>
                </c:pt>
                <c:pt idx="1926">
                  <c:v>42411.0</c:v>
                </c:pt>
                <c:pt idx="1927">
                  <c:v>42412.0</c:v>
                </c:pt>
                <c:pt idx="1928">
                  <c:v>42416.0</c:v>
                </c:pt>
                <c:pt idx="1929">
                  <c:v>42417.0</c:v>
                </c:pt>
                <c:pt idx="1930">
                  <c:v>42418.0</c:v>
                </c:pt>
                <c:pt idx="1931">
                  <c:v>42419.0</c:v>
                </c:pt>
                <c:pt idx="1932">
                  <c:v>42422.0</c:v>
                </c:pt>
                <c:pt idx="1933">
                  <c:v>42423.0</c:v>
                </c:pt>
                <c:pt idx="1934">
                  <c:v>42424.0</c:v>
                </c:pt>
                <c:pt idx="1935">
                  <c:v>42425.0</c:v>
                </c:pt>
                <c:pt idx="1936">
                  <c:v>42426.0</c:v>
                </c:pt>
                <c:pt idx="1937">
                  <c:v>42429.0</c:v>
                </c:pt>
                <c:pt idx="1938">
                  <c:v>42430.0</c:v>
                </c:pt>
                <c:pt idx="1939">
                  <c:v>42431.0</c:v>
                </c:pt>
                <c:pt idx="1940">
                  <c:v>42432.0</c:v>
                </c:pt>
                <c:pt idx="1941">
                  <c:v>42433.0</c:v>
                </c:pt>
                <c:pt idx="1942">
                  <c:v>42436.0</c:v>
                </c:pt>
                <c:pt idx="1943">
                  <c:v>42437.0</c:v>
                </c:pt>
                <c:pt idx="1944">
                  <c:v>42438.0</c:v>
                </c:pt>
                <c:pt idx="1945">
                  <c:v>42439.0</c:v>
                </c:pt>
                <c:pt idx="1946">
                  <c:v>42440.0</c:v>
                </c:pt>
                <c:pt idx="1947">
                  <c:v>42443.0</c:v>
                </c:pt>
                <c:pt idx="1948">
                  <c:v>42444.0</c:v>
                </c:pt>
                <c:pt idx="1949">
                  <c:v>42445.0</c:v>
                </c:pt>
                <c:pt idx="1950">
                  <c:v>42446.0</c:v>
                </c:pt>
                <c:pt idx="1951">
                  <c:v>42447.0</c:v>
                </c:pt>
                <c:pt idx="1952">
                  <c:v>42450.0</c:v>
                </c:pt>
                <c:pt idx="1953">
                  <c:v>42451.0</c:v>
                </c:pt>
                <c:pt idx="1954">
                  <c:v>42452.0</c:v>
                </c:pt>
                <c:pt idx="1955">
                  <c:v>42453.0</c:v>
                </c:pt>
                <c:pt idx="1956">
                  <c:v>42457.0</c:v>
                </c:pt>
                <c:pt idx="1957">
                  <c:v>42458.0</c:v>
                </c:pt>
                <c:pt idx="1958">
                  <c:v>42459.0</c:v>
                </c:pt>
                <c:pt idx="1959">
                  <c:v>42460.0</c:v>
                </c:pt>
                <c:pt idx="1960">
                  <c:v>42461.0</c:v>
                </c:pt>
                <c:pt idx="1961">
                  <c:v>42464.0</c:v>
                </c:pt>
                <c:pt idx="1962">
                  <c:v>42465.0</c:v>
                </c:pt>
                <c:pt idx="1963">
                  <c:v>42466.0</c:v>
                </c:pt>
                <c:pt idx="1964">
                  <c:v>42467.0</c:v>
                </c:pt>
                <c:pt idx="1965">
                  <c:v>42468.0</c:v>
                </c:pt>
                <c:pt idx="1966">
                  <c:v>42471.0</c:v>
                </c:pt>
                <c:pt idx="1967">
                  <c:v>42472.0</c:v>
                </c:pt>
                <c:pt idx="1968">
                  <c:v>42473.0</c:v>
                </c:pt>
                <c:pt idx="1969">
                  <c:v>42474.0</c:v>
                </c:pt>
                <c:pt idx="1970">
                  <c:v>42475.0</c:v>
                </c:pt>
                <c:pt idx="1971">
                  <c:v>42478.0</c:v>
                </c:pt>
                <c:pt idx="1972">
                  <c:v>42479.0</c:v>
                </c:pt>
                <c:pt idx="1973">
                  <c:v>42480.0</c:v>
                </c:pt>
                <c:pt idx="1974">
                  <c:v>42481.0</c:v>
                </c:pt>
                <c:pt idx="1975">
                  <c:v>42482.0</c:v>
                </c:pt>
                <c:pt idx="1976">
                  <c:v>42485.0</c:v>
                </c:pt>
                <c:pt idx="1977">
                  <c:v>42486.0</c:v>
                </c:pt>
                <c:pt idx="1978">
                  <c:v>42487.0</c:v>
                </c:pt>
                <c:pt idx="1979">
                  <c:v>42488.0</c:v>
                </c:pt>
                <c:pt idx="1980">
                  <c:v>42489.0</c:v>
                </c:pt>
                <c:pt idx="1981">
                  <c:v>42492.0</c:v>
                </c:pt>
                <c:pt idx="1982">
                  <c:v>42493.0</c:v>
                </c:pt>
                <c:pt idx="1983">
                  <c:v>42494.0</c:v>
                </c:pt>
                <c:pt idx="1984">
                  <c:v>42495.0</c:v>
                </c:pt>
                <c:pt idx="1985">
                  <c:v>42496.0</c:v>
                </c:pt>
                <c:pt idx="1986">
                  <c:v>42499.0</c:v>
                </c:pt>
                <c:pt idx="1987">
                  <c:v>42500.0</c:v>
                </c:pt>
                <c:pt idx="1988">
                  <c:v>42501.0</c:v>
                </c:pt>
                <c:pt idx="1989">
                  <c:v>42502.0</c:v>
                </c:pt>
                <c:pt idx="1990">
                  <c:v>42503.0</c:v>
                </c:pt>
                <c:pt idx="1991">
                  <c:v>42506.0</c:v>
                </c:pt>
                <c:pt idx="1992">
                  <c:v>42507.0</c:v>
                </c:pt>
                <c:pt idx="1993">
                  <c:v>42508.0</c:v>
                </c:pt>
                <c:pt idx="1994">
                  <c:v>42509.0</c:v>
                </c:pt>
                <c:pt idx="1995">
                  <c:v>42510.0</c:v>
                </c:pt>
                <c:pt idx="1996">
                  <c:v>42513.0</c:v>
                </c:pt>
                <c:pt idx="1997">
                  <c:v>42514.0</c:v>
                </c:pt>
                <c:pt idx="1998">
                  <c:v>42515.0</c:v>
                </c:pt>
                <c:pt idx="1999">
                  <c:v>42516.0</c:v>
                </c:pt>
                <c:pt idx="2000">
                  <c:v>42517.0</c:v>
                </c:pt>
                <c:pt idx="2001">
                  <c:v>42521.0</c:v>
                </c:pt>
                <c:pt idx="2002">
                  <c:v>42522.0</c:v>
                </c:pt>
                <c:pt idx="2003">
                  <c:v>42523.0</c:v>
                </c:pt>
                <c:pt idx="2004">
                  <c:v>42524.0</c:v>
                </c:pt>
                <c:pt idx="2005">
                  <c:v>42527.0</c:v>
                </c:pt>
                <c:pt idx="2006">
                  <c:v>42528.0</c:v>
                </c:pt>
                <c:pt idx="2007">
                  <c:v>42529.0</c:v>
                </c:pt>
                <c:pt idx="2008">
                  <c:v>42530.0</c:v>
                </c:pt>
                <c:pt idx="2009">
                  <c:v>42531.0</c:v>
                </c:pt>
                <c:pt idx="2010">
                  <c:v>42534.0</c:v>
                </c:pt>
                <c:pt idx="2011">
                  <c:v>42535.0</c:v>
                </c:pt>
                <c:pt idx="2012">
                  <c:v>42536.0</c:v>
                </c:pt>
                <c:pt idx="2013">
                  <c:v>42537.0</c:v>
                </c:pt>
                <c:pt idx="2014">
                  <c:v>42538.0</c:v>
                </c:pt>
                <c:pt idx="2015">
                  <c:v>42541.0</c:v>
                </c:pt>
                <c:pt idx="2016">
                  <c:v>42542.0</c:v>
                </c:pt>
                <c:pt idx="2017">
                  <c:v>42543.0</c:v>
                </c:pt>
                <c:pt idx="2018">
                  <c:v>42544.0</c:v>
                </c:pt>
                <c:pt idx="2019">
                  <c:v>42545.0</c:v>
                </c:pt>
                <c:pt idx="2020">
                  <c:v>42548.0</c:v>
                </c:pt>
                <c:pt idx="2021">
                  <c:v>42549.0</c:v>
                </c:pt>
                <c:pt idx="2022">
                  <c:v>42550.0</c:v>
                </c:pt>
                <c:pt idx="2023">
                  <c:v>42551.0</c:v>
                </c:pt>
                <c:pt idx="2024">
                  <c:v>42552.0</c:v>
                </c:pt>
                <c:pt idx="2025">
                  <c:v>42556.0</c:v>
                </c:pt>
                <c:pt idx="2026">
                  <c:v>42557.0</c:v>
                </c:pt>
                <c:pt idx="2027">
                  <c:v>42558.0</c:v>
                </c:pt>
                <c:pt idx="2028">
                  <c:v>42559.0</c:v>
                </c:pt>
                <c:pt idx="2029">
                  <c:v>42562.0</c:v>
                </c:pt>
                <c:pt idx="2030">
                  <c:v>42563.0</c:v>
                </c:pt>
                <c:pt idx="2031">
                  <c:v>42564.0</c:v>
                </c:pt>
                <c:pt idx="2032">
                  <c:v>42565.0</c:v>
                </c:pt>
                <c:pt idx="2033">
                  <c:v>42566.0</c:v>
                </c:pt>
                <c:pt idx="2034">
                  <c:v>42569.0</c:v>
                </c:pt>
                <c:pt idx="2035">
                  <c:v>42570.0</c:v>
                </c:pt>
                <c:pt idx="2036">
                  <c:v>42571.0</c:v>
                </c:pt>
                <c:pt idx="2037">
                  <c:v>42572.0</c:v>
                </c:pt>
                <c:pt idx="2038">
                  <c:v>42573.0</c:v>
                </c:pt>
                <c:pt idx="2039">
                  <c:v>42576.0</c:v>
                </c:pt>
                <c:pt idx="2040">
                  <c:v>42577.0</c:v>
                </c:pt>
                <c:pt idx="2041">
                  <c:v>42578.0</c:v>
                </c:pt>
                <c:pt idx="2042">
                  <c:v>42579.0</c:v>
                </c:pt>
                <c:pt idx="2043">
                  <c:v>42580.0</c:v>
                </c:pt>
                <c:pt idx="2044">
                  <c:v>42583.0</c:v>
                </c:pt>
                <c:pt idx="2045">
                  <c:v>42584.0</c:v>
                </c:pt>
                <c:pt idx="2046">
                  <c:v>42585.0</c:v>
                </c:pt>
                <c:pt idx="2047">
                  <c:v>42586.0</c:v>
                </c:pt>
                <c:pt idx="2048">
                  <c:v>42587.0</c:v>
                </c:pt>
                <c:pt idx="2049">
                  <c:v>42590.0</c:v>
                </c:pt>
                <c:pt idx="2050">
                  <c:v>42591.0</c:v>
                </c:pt>
                <c:pt idx="2051">
                  <c:v>42592.0</c:v>
                </c:pt>
                <c:pt idx="2052">
                  <c:v>42593.0</c:v>
                </c:pt>
                <c:pt idx="2053">
                  <c:v>42594.0</c:v>
                </c:pt>
                <c:pt idx="2054">
                  <c:v>42597.0</c:v>
                </c:pt>
                <c:pt idx="2055">
                  <c:v>42598.0</c:v>
                </c:pt>
                <c:pt idx="2056">
                  <c:v>42599.0</c:v>
                </c:pt>
                <c:pt idx="2057">
                  <c:v>42600.0</c:v>
                </c:pt>
                <c:pt idx="2058">
                  <c:v>42601.0</c:v>
                </c:pt>
                <c:pt idx="2059">
                  <c:v>42604.0</c:v>
                </c:pt>
                <c:pt idx="2060">
                  <c:v>42605.0</c:v>
                </c:pt>
                <c:pt idx="2061">
                  <c:v>42606.0</c:v>
                </c:pt>
                <c:pt idx="2062">
                  <c:v>42607.0</c:v>
                </c:pt>
                <c:pt idx="2063">
                  <c:v>42608.0</c:v>
                </c:pt>
                <c:pt idx="2064">
                  <c:v>42611.0</c:v>
                </c:pt>
                <c:pt idx="2065">
                  <c:v>42612.0</c:v>
                </c:pt>
                <c:pt idx="2066">
                  <c:v>42613.0</c:v>
                </c:pt>
                <c:pt idx="2067">
                  <c:v>42614.0</c:v>
                </c:pt>
                <c:pt idx="2068">
                  <c:v>42615.0</c:v>
                </c:pt>
                <c:pt idx="2069">
                  <c:v>42619.0</c:v>
                </c:pt>
                <c:pt idx="2070">
                  <c:v>42620.0</c:v>
                </c:pt>
                <c:pt idx="2071">
                  <c:v>42621.0</c:v>
                </c:pt>
                <c:pt idx="2072">
                  <c:v>42622.0</c:v>
                </c:pt>
                <c:pt idx="2073">
                  <c:v>42625.0</c:v>
                </c:pt>
                <c:pt idx="2074">
                  <c:v>42626.0</c:v>
                </c:pt>
                <c:pt idx="2075">
                  <c:v>42627.0</c:v>
                </c:pt>
                <c:pt idx="2076">
                  <c:v>42628.0</c:v>
                </c:pt>
                <c:pt idx="2077">
                  <c:v>42629.0</c:v>
                </c:pt>
                <c:pt idx="2078">
                  <c:v>42632.0</c:v>
                </c:pt>
                <c:pt idx="2079">
                  <c:v>42633.0</c:v>
                </c:pt>
                <c:pt idx="2080">
                  <c:v>42634.0</c:v>
                </c:pt>
                <c:pt idx="2081">
                  <c:v>42635.0</c:v>
                </c:pt>
                <c:pt idx="2082">
                  <c:v>42636.0</c:v>
                </c:pt>
                <c:pt idx="2083">
                  <c:v>42639.0</c:v>
                </c:pt>
                <c:pt idx="2084">
                  <c:v>42640.0</c:v>
                </c:pt>
                <c:pt idx="2085">
                  <c:v>42641.0</c:v>
                </c:pt>
                <c:pt idx="2086">
                  <c:v>42642.0</c:v>
                </c:pt>
                <c:pt idx="2087">
                  <c:v>42643.0</c:v>
                </c:pt>
                <c:pt idx="2088">
                  <c:v>42646.0</c:v>
                </c:pt>
                <c:pt idx="2089">
                  <c:v>42647.0</c:v>
                </c:pt>
                <c:pt idx="2090">
                  <c:v>42648.0</c:v>
                </c:pt>
                <c:pt idx="2091">
                  <c:v>42649.0</c:v>
                </c:pt>
                <c:pt idx="2092">
                  <c:v>42650.0</c:v>
                </c:pt>
                <c:pt idx="2093">
                  <c:v>42653.0</c:v>
                </c:pt>
                <c:pt idx="2094">
                  <c:v>42654.0</c:v>
                </c:pt>
                <c:pt idx="2095">
                  <c:v>42655.0</c:v>
                </c:pt>
                <c:pt idx="2096">
                  <c:v>42656.0</c:v>
                </c:pt>
                <c:pt idx="2097">
                  <c:v>42657.0</c:v>
                </c:pt>
                <c:pt idx="2098">
                  <c:v>42660.0</c:v>
                </c:pt>
                <c:pt idx="2099">
                  <c:v>42661.0</c:v>
                </c:pt>
                <c:pt idx="2100">
                  <c:v>42662.0</c:v>
                </c:pt>
                <c:pt idx="2101">
                  <c:v>42663.0</c:v>
                </c:pt>
                <c:pt idx="2102">
                  <c:v>42664.0</c:v>
                </c:pt>
                <c:pt idx="2103">
                  <c:v>42667.0</c:v>
                </c:pt>
                <c:pt idx="2104">
                  <c:v>42668.0</c:v>
                </c:pt>
                <c:pt idx="2105">
                  <c:v>42669.0</c:v>
                </c:pt>
                <c:pt idx="2106">
                  <c:v>42670.0</c:v>
                </c:pt>
                <c:pt idx="2107">
                  <c:v>42671.0</c:v>
                </c:pt>
                <c:pt idx="2108">
                  <c:v>42674.0</c:v>
                </c:pt>
                <c:pt idx="2109">
                  <c:v>42675.0</c:v>
                </c:pt>
                <c:pt idx="2110">
                  <c:v>42676.0</c:v>
                </c:pt>
                <c:pt idx="2111">
                  <c:v>42677.0</c:v>
                </c:pt>
                <c:pt idx="2112">
                  <c:v>42678.0</c:v>
                </c:pt>
                <c:pt idx="2113">
                  <c:v>42681.0</c:v>
                </c:pt>
                <c:pt idx="2114">
                  <c:v>42682.0</c:v>
                </c:pt>
                <c:pt idx="2115">
                  <c:v>42683.0</c:v>
                </c:pt>
                <c:pt idx="2116">
                  <c:v>42684.0</c:v>
                </c:pt>
                <c:pt idx="2117">
                  <c:v>42685.0</c:v>
                </c:pt>
                <c:pt idx="2118">
                  <c:v>42688.0</c:v>
                </c:pt>
                <c:pt idx="2119">
                  <c:v>42689.0</c:v>
                </c:pt>
                <c:pt idx="2120">
                  <c:v>42690.0</c:v>
                </c:pt>
                <c:pt idx="2121">
                  <c:v>42691.0</c:v>
                </c:pt>
                <c:pt idx="2122">
                  <c:v>42692.0</c:v>
                </c:pt>
                <c:pt idx="2123">
                  <c:v>42695.0</c:v>
                </c:pt>
                <c:pt idx="2124">
                  <c:v>42696.0</c:v>
                </c:pt>
                <c:pt idx="2125">
                  <c:v>42697.0</c:v>
                </c:pt>
                <c:pt idx="2126">
                  <c:v>42699.0</c:v>
                </c:pt>
                <c:pt idx="2127">
                  <c:v>42702.0</c:v>
                </c:pt>
                <c:pt idx="2128">
                  <c:v>42703.0</c:v>
                </c:pt>
                <c:pt idx="2129">
                  <c:v>42704.0</c:v>
                </c:pt>
                <c:pt idx="2130">
                  <c:v>42705.0</c:v>
                </c:pt>
                <c:pt idx="2131">
                  <c:v>42706.0</c:v>
                </c:pt>
                <c:pt idx="2132">
                  <c:v>42709.0</c:v>
                </c:pt>
                <c:pt idx="2133">
                  <c:v>42710.0</c:v>
                </c:pt>
                <c:pt idx="2134">
                  <c:v>42711.0</c:v>
                </c:pt>
                <c:pt idx="2135">
                  <c:v>42712.0</c:v>
                </c:pt>
                <c:pt idx="2136">
                  <c:v>42713.0</c:v>
                </c:pt>
                <c:pt idx="2137">
                  <c:v>42716.0</c:v>
                </c:pt>
                <c:pt idx="2138">
                  <c:v>42717.0</c:v>
                </c:pt>
                <c:pt idx="2139">
                  <c:v>42718.0</c:v>
                </c:pt>
                <c:pt idx="2140">
                  <c:v>42719.0</c:v>
                </c:pt>
                <c:pt idx="2141">
                  <c:v>42720.0</c:v>
                </c:pt>
                <c:pt idx="2142">
                  <c:v>42723.0</c:v>
                </c:pt>
                <c:pt idx="2143">
                  <c:v>42724.0</c:v>
                </c:pt>
                <c:pt idx="2144">
                  <c:v>42725.0</c:v>
                </c:pt>
                <c:pt idx="2145">
                  <c:v>42726.0</c:v>
                </c:pt>
                <c:pt idx="2146">
                  <c:v>42727.0</c:v>
                </c:pt>
                <c:pt idx="2147">
                  <c:v>42731.0</c:v>
                </c:pt>
                <c:pt idx="2148">
                  <c:v>42732.0</c:v>
                </c:pt>
                <c:pt idx="2149">
                  <c:v>42733.0</c:v>
                </c:pt>
                <c:pt idx="2150">
                  <c:v>42734.0</c:v>
                </c:pt>
                <c:pt idx="2151">
                  <c:v>42738.0</c:v>
                </c:pt>
                <c:pt idx="2152">
                  <c:v>42739.0</c:v>
                </c:pt>
                <c:pt idx="2153">
                  <c:v>42740.0</c:v>
                </c:pt>
                <c:pt idx="2154">
                  <c:v>42741.0</c:v>
                </c:pt>
                <c:pt idx="2155">
                  <c:v>42744.0</c:v>
                </c:pt>
                <c:pt idx="2156">
                  <c:v>42745.0</c:v>
                </c:pt>
                <c:pt idx="2157">
                  <c:v>42746.0</c:v>
                </c:pt>
                <c:pt idx="2158">
                  <c:v>42747.0</c:v>
                </c:pt>
                <c:pt idx="2159">
                  <c:v>42748.0</c:v>
                </c:pt>
                <c:pt idx="2160">
                  <c:v>42752.0</c:v>
                </c:pt>
                <c:pt idx="2161">
                  <c:v>42753.0</c:v>
                </c:pt>
                <c:pt idx="2162">
                  <c:v>42754.0</c:v>
                </c:pt>
                <c:pt idx="2163">
                  <c:v>42755.0</c:v>
                </c:pt>
                <c:pt idx="2164">
                  <c:v>42758.0</c:v>
                </c:pt>
                <c:pt idx="2165">
                  <c:v>42759.0</c:v>
                </c:pt>
                <c:pt idx="2166">
                  <c:v>42760.0</c:v>
                </c:pt>
                <c:pt idx="2167">
                  <c:v>42761.0</c:v>
                </c:pt>
                <c:pt idx="2168">
                  <c:v>42762.0</c:v>
                </c:pt>
                <c:pt idx="2169">
                  <c:v>42765.0</c:v>
                </c:pt>
                <c:pt idx="2170">
                  <c:v>42766.0</c:v>
                </c:pt>
                <c:pt idx="2171">
                  <c:v>42767.0</c:v>
                </c:pt>
                <c:pt idx="2172">
                  <c:v>42768.0</c:v>
                </c:pt>
                <c:pt idx="2173">
                  <c:v>42769.0</c:v>
                </c:pt>
                <c:pt idx="2174">
                  <c:v>42772.0</c:v>
                </c:pt>
                <c:pt idx="2175">
                  <c:v>42773.0</c:v>
                </c:pt>
                <c:pt idx="2176">
                  <c:v>42774.0</c:v>
                </c:pt>
                <c:pt idx="2177">
                  <c:v>42775.0</c:v>
                </c:pt>
                <c:pt idx="2178">
                  <c:v>42776.0</c:v>
                </c:pt>
                <c:pt idx="2179">
                  <c:v>42779.0</c:v>
                </c:pt>
                <c:pt idx="2180">
                  <c:v>42780.0</c:v>
                </c:pt>
                <c:pt idx="2181">
                  <c:v>42781.0</c:v>
                </c:pt>
                <c:pt idx="2182">
                  <c:v>42782.0</c:v>
                </c:pt>
                <c:pt idx="2183">
                  <c:v>42783.0</c:v>
                </c:pt>
                <c:pt idx="2184">
                  <c:v>42787.0</c:v>
                </c:pt>
                <c:pt idx="2185">
                  <c:v>42788.0</c:v>
                </c:pt>
                <c:pt idx="2186">
                  <c:v>42789.0</c:v>
                </c:pt>
                <c:pt idx="2187">
                  <c:v>42790.0</c:v>
                </c:pt>
                <c:pt idx="2188">
                  <c:v>42793.0</c:v>
                </c:pt>
                <c:pt idx="2189">
                  <c:v>42794.0</c:v>
                </c:pt>
                <c:pt idx="2190">
                  <c:v>42795.0</c:v>
                </c:pt>
                <c:pt idx="2191">
                  <c:v>42796.0</c:v>
                </c:pt>
                <c:pt idx="2192">
                  <c:v>42797.0</c:v>
                </c:pt>
                <c:pt idx="2193">
                  <c:v>42800.0</c:v>
                </c:pt>
                <c:pt idx="2194">
                  <c:v>42801.0</c:v>
                </c:pt>
                <c:pt idx="2195">
                  <c:v>42802.0</c:v>
                </c:pt>
                <c:pt idx="2196">
                  <c:v>42803.0</c:v>
                </c:pt>
                <c:pt idx="2197">
                  <c:v>42804.0</c:v>
                </c:pt>
                <c:pt idx="2198">
                  <c:v>42807.0</c:v>
                </c:pt>
                <c:pt idx="2199">
                  <c:v>42808.0</c:v>
                </c:pt>
                <c:pt idx="2200">
                  <c:v>42809.0</c:v>
                </c:pt>
                <c:pt idx="2201">
                  <c:v>42810.0</c:v>
                </c:pt>
                <c:pt idx="2202">
                  <c:v>42811.0</c:v>
                </c:pt>
                <c:pt idx="2203">
                  <c:v>42814.0</c:v>
                </c:pt>
                <c:pt idx="2204">
                  <c:v>42815.0</c:v>
                </c:pt>
                <c:pt idx="2205">
                  <c:v>42816.0</c:v>
                </c:pt>
                <c:pt idx="2206">
                  <c:v>42817.0</c:v>
                </c:pt>
                <c:pt idx="2207">
                  <c:v>42818.0</c:v>
                </c:pt>
                <c:pt idx="2208">
                  <c:v>42821.0</c:v>
                </c:pt>
                <c:pt idx="2209">
                  <c:v>42822.0</c:v>
                </c:pt>
                <c:pt idx="2210">
                  <c:v>42823.0</c:v>
                </c:pt>
                <c:pt idx="2211">
                  <c:v>42824.0</c:v>
                </c:pt>
                <c:pt idx="2212">
                  <c:v>42825.0</c:v>
                </c:pt>
                <c:pt idx="2213">
                  <c:v>42828.0</c:v>
                </c:pt>
                <c:pt idx="2214">
                  <c:v>42829.0</c:v>
                </c:pt>
                <c:pt idx="2215">
                  <c:v>42830.0</c:v>
                </c:pt>
                <c:pt idx="2216">
                  <c:v>42831.0</c:v>
                </c:pt>
                <c:pt idx="2217">
                  <c:v>42832.0</c:v>
                </c:pt>
                <c:pt idx="2218">
                  <c:v>42835.0</c:v>
                </c:pt>
                <c:pt idx="2219">
                  <c:v>42836.0</c:v>
                </c:pt>
                <c:pt idx="2220">
                  <c:v>42837.0</c:v>
                </c:pt>
                <c:pt idx="2221">
                  <c:v>42838.0</c:v>
                </c:pt>
                <c:pt idx="2222">
                  <c:v>42842.0</c:v>
                </c:pt>
                <c:pt idx="2223">
                  <c:v>42843.0</c:v>
                </c:pt>
                <c:pt idx="2224">
                  <c:v>42844.0</c:v>
                </c:pt>
                <c:pt idx="2225">
                  <c:v>42845.0</c:v>
                </c:pt>
                <c:pt idx="2226">
                  <c:v>42846.0</c:v>
                </c:pt>
                <c:pt idx="2227">
                  <c:v>42849.0</c:v>
                </c:pt>
                <c:pt idx="2228">
                  <c:v>42850.0</c:v>
                </c:pt>
                <c:pt idx="2229">
                  <c:v>42851.0</c:v>
                </c:pt>
                <c:pt idx="2230">
                  <c:v>42852.0</c:v>
                </c:pt>
                <c:pt idx="2231">
                  <c:v>42853.0</c:v>
                </c:pt>
                <c:pt idx="2232">
                  <c:v>42856.0</c:v>
                </c:pt>
                <c:pt idx="2233">
                  <c:v>42857.0</c:v>
                </c:pt>
                <c:pt idx="2234">
                  <c:v>42858.0</c:v>
                </c:pt>
                <c:pt idx="2235">
                  <c:v>42859.0</c:v>
                </c:pt>
                <c:pt idx="2236">
                  <c:v>42860.0</c:v>
                </c:pt>
                <c:pt idx="2237">
                  <c:v>42863.0</c:v>
                </c:pt>
                <c:pt idx="2238">
                  <c:v>42864.0</c:v>
                </c:pt>
                <c:pt idx="2239">
                  <c:v>42865.0</c:v>
                </c:pt>
                <c:pt idx="2240">
                  <c:v>42866.0</c:v>
                </c:pt>
                <c:pt idx="2241">
                  <c:v>42867.0</c:v>
                </c:pt>
                <c:pt idx="2242">
                  <c:v>42870.0</c:v>
                </c:pt>
                <c:pt idx="2243">
                  <c:v>42871.0</c:v>
                </c:pt>
                <c:pt idx="2244">
                  <c:v>42872.0</c:v>
                </c:pt>
                <c:pt idx="2245">
                  <c:v>42873.0</c:v>
                </c:pt>
                <c:pt idx="2246">
                  <c:v>42874.0</c:v>
                </c:pt>
                <c:pt idx="2247">
                  <c:v>42877.0</c:v>
                </c:pt>
                <c:pt idx="2248">
                  <c:v>42878.0</c:v>
                </c:pt>
                <c:pt idx="2249">
                  <c:v>42879.0</c:v>
                </c:pt>
                <c:pt idx="2250">
                  <c:v>42880.0</c:v>
                </c:pt>
                <c:pt idx="2251">
                  <c:v>42881.0</c:v>
                </c:pt>
                <c:pt idx="2252">
                  <c:v>42885.0</c:v>
                </c:pt>
                <c:pt idx="2253">
                  <c:v>42886.0</c:v>
                </c:pt>
                <c:pt idx="2254">
                  <c:v>42887.0</c:v>
                </c:pt>
                <c:pt idx="2255">
                  <c:v>42888.0</c:v>
                </c:pt>
                <c:pt idx="2256">
                  <c:v>42891.0</c:v>
                </c:pt>
                <c:pt idx="2257">
                  <c:v>42892.0</c:v>
                </c:pt>
                <c:pt idx="2258">
                  <c:v>42893.0</c:v>
                </c:pt>
                <c:pt idx="2259">
                  <c:v>42894.0</c:v>
                </c:pt>
                <c:pt idx="2260">
                  <c:v>42895.0</c:v>
                </c:pt>
                <c:pt idx="2261">
                  <c:v>42898.0</c:v>
                </c:pt>
                <c:pt idx="2262">
                  <c:v>42899.0</c:v>
                </c:pt>
                <c:pt idx="2263">
                  <c:v>42900.0</c:v>
                </c:pt>
                <c:pt idx="2264">
                  <c:v>42901.0</c:v>
                </c:pt>
                <c:pt idx="2265">
                  <c:v>42902.0</c:v>
                </c:pt>
                <c:pt idx="2266">
                  <c:v>42905.0</c:v>
                </c:pt>
                <c:pt idx="2267">
                  <c:v>42906.0</c:v>
                </c:pt>
                <c:pt idx="2268">
                  <c:v>42907.0</c:v>
                </c:pt>
                <c:pt idx="2269">
                  <c:v>42908.0</c:v>
                </c:pt>
                <c:pt idx="2270">
                  <c:v>42909.0</c:v>
                </c:pt>
                <c:pt idx="2271">
                  <c:v>42912.0</c:v>
                </c:pt>
                <c:pt idx="2272">
                  <c:v>42913.0</c:v>
                </c:pt>
                <c:pt idx="2273">
                  <c:v>42914.0</c:v>
                </c:pt>
                <c:pt idx="2274">
                  <c:v>42915.0</c:v>
                </c:pt>
                <c:pt idx="2275">
                  <c:v>42916.0</c:v>
                </c:pt>
                <c:pt idx="2276">
                  <c:v>42919.0</c:v>
                </c:pt>
                <c:pt idx="2277">
                  <c:v>42921.0</c:v>
                </c:pt>
                <c:pt idx="2278">
                  <c:v>42922.0</c:v>
                </c:pt>
                <c:pt idx="2279">
                  <c:v>42923.0</c:v>
                </c:pt>
                <c:pt idx="2280">
                  <c:v>42926.0</c:v>
                </c:pt>
                <c:pt idx="2281">
                  <c:v>42927.0</c:v>
                </c:pt>
                <c:pt idx="2282">
                  <c:v>42928.0</c:v>
                </c:pt>
                <c:pt idx="2283">
                  <c:v>42929.0</c:v>
                </c:pt>
                <c:pt idx="2284">
                  <c:v>42930.0</c:v>
                </c:pt>
                <c:pt idx="2285">
                  <c:v>42933.0</c:v>
                </c:pt>
                <c:pt idx="2286">
                  <c:v>42934.0</c:v>
                </c:pt>
                <c:pt idx="2287">
                  <c:v>42935.0</c:v>
                </c:pt>
                <c:pt idx="2288">
                  <c:v>42936.0</c:v>
                </c:pt>
                <c:pt idx="2289">
                  <c:v>42937.0</c:v>
                </c:pt>
                <c:pt idx="2290">
                  <c:v>42940.0</c:v>
                </c:pt>
                <c:pt idx="2291">
                  <c:v>42941.0</c:v>
                </c:pt>
                <c:pt idx="2292">
                  <c:v>42942.0</c:v>
                </c:pt>
                <c:pt idx="2293">
                  <c:v>42943.0</c:v>
                </c:pt>
                <c:pt idx="2294">
                  <c:v>42944.0</c:v>
                </c:pt>
                <c:pt idx="2295">
                  <c:v>42947.0</c:v>
                </c:pt>
                <c:pt idx="2296">
                  <c:v>42948.0</c:v>
                </c:pt>
                <c:pt idx="2297">
                  <c:v>42949.0</c:v>
                </c:pt>
                <c:pt idx="2298">
                  <c:v>42950.0</c:v>
                </c:pt>
                <c:pt idx="2299">
                  <c:v>42951.0</c:v>
                </c:pt>
                <c:pt idx="2300">
                  <c:v>42954.0</c:v>
                </c:pt>
                <c:pt idx="2301">
                  <c:v>42955.0</c:v>
                </c:pt>
                <c:pt idx="2302">
                  <c:v>42956.0</c:v>
                </c:pt>
                <c:pt idx="2303">
                  <c:v>42957.0</c:v>
                </c:pt>
                <c:pt idx="2304">
                  <c:v>42958.0</c:v>
                </c:pt>
                <c:pt idx="2305">
                  <c:v>42961.0</c:v>
                </c:pt>
                <c:pt idx="2306">
                  <c:v>42962.0</c:v>
                </c:pt>
                <c:pt idx="2307">
                  <c:v>42963.0</c:v>
                </c:pt>
                <c:pt idx="2308">
                  <c:v>42964.0</c:v>
                </c:pt>
                <c:pt idx="2309">
                  <c:v>42965.0</c:v>
                </c:pt>
                <c:pt idx="2310">
                  <c:v>42968.0</c:v>
                </c:pt>
                <c:pt idx="2311">
                  <c:v>42969.0</c:v>
                </c:pt>
                <c:pt idx="2312">
                  <c:v>42970.0</c:v>
                </c:pt>
                <c:pt idx="2313">
                  <c:v>42971.0</c:v>
                </c:pt>
                <c:pt idx="2314">
                  <c:v>42972.0</c:v>
                </c:pt>
                <c:pt idx="2315">
                  <c:v>42975.0</c:v>
                </c:pt>
                <c:pt idx="2316">
                  <c:v>42976.0</c:v>
                </c:pt>
                <c:pt idx="2317">
                  <c:v>42977.0</c:v>
                </c:pt>
                <c:pt idx="2318">
                  <c:v>42978.0</c:v>
                </c:pt>
                <c:pt idx="2319">
                  <c:v>42979.0</c:v>
                </c:pt>
                <c:pt idx="2320">
                  <c:v>42983.0</c:v>
                </c:pt>
                <c:pt idx="2321">
                  <c:v>42984.0</c:v>
                </c:pt>
                <c:pt idx="2322">
                  <c:v>42985.0</c:v>
                </c:pt>
                <c:pt idx="2323">
                  <c:v>42986.0</c:v>
                </c:pt>
                <c:pt idx="2324">
                  <c:v>42989.0</c:v>
                </c:pt>
                <c:pt idx="2325">
                  <c:v>42990.0</c:v>
                </c:pt>
                <c:pt idx="2326">
                  <c:v>42991.0</c:v>
                </c:pt>
                <c:pt idx="2327">
                  <c:v>42992.0</c:v>
                </c:pt>
                <c:pt idx="2328">
                  <c:v>42993.0</c:v>
                </c:pt>
                <c:pt idx="2329">
                  <c:v>42996.0</c:v>
                </c:pt>
                <c:pt idx="2330">
                  <c:v>42997.0</c:v>
                </c:pt>
                <c:pt idx="2331">
                  <c:v>42998.0</c:v>
                </c:pt>
                <c:pt idx="2332">
                  <c:v>42999.0</c:v>
                </c:pt>
                <c:pt idx="2333">
                  <c:v>43000.0</c:v>
                </c:pt>
                <c:pt idx="2334">
                  <c:v>43003.0</c:v>
                </c:pt>
                <c:pt idx="2335">
                  <c:v>43004.0</c:v>
                </c:pt>
                <c:pt idx="2336">
                  <c:v>43005.0</c:v>
                </c:pt>
                <c:pt idx="2337">
                  <c:v>43006.0</c:v>
                </c:pt>
                <c:pt idx="2338">
                  <c:v>43007.0</c:v>
                </c:pt>
                <c:pt idx="2339">
                  <c:v>43010.0</c:v>
                </c:pt>
                <c:pt idx="2340">
                  <c:v>43011.0</c:v>
                </c:pt>
                <c:pt idx="2341">
                  <c:v>43012.0</c:v>
                </c:pt>
                <c:pt idx="2342">
                  <c:v>43013.0</c:v>
                </c:pt>
                <c:pt idx="2343">
                  <c:v>43014.0</c:v>
                </c:pt>
                <c:pt idx="2344">
                  <c:v>43017.0</c:v>
                </c:pt>
                <c:pt idx="2345">
                  <c:v>43018.0</c:v>
                </c:pt>
                <c:pt idx="2346">
                  <c:v>43019.0</c:v>
                </c:pt>
                <c:pt idx="2347">
                  <c:v>43020.0</c:v>
                </c:pt>
                <c:pt idx="2348">
                  <c:v>43021.0</c:v>
                </c:pt>
                <c:pt idx="2349">
                  <c:v>43024.0</c:v>
                </c:pt>
                <c:pt idx="2350">
                  <c:v>43025.0</c:v>
                </c:pt>
                <c:pt idx="2351">
                  <c:v>43026.0</c:v>
                </c:pt>
                <c:pt idx="2352">
                  <c:v>43027.0</c:v>
                </c:pt>
                <c:pt idx="2353">
                  <c:v>43028.0</c:v>
                </c:pt>
                <c:pt idx="2354">
                  <c:v>43031.0</c:v>
                </c:pt>
                <c:pt idx="2355">
                  <c:v>43032.0</c:v>
                </c:pt>
                <c:pt idx="2356">
                  <c:v>43033.0</c:v>
                </c:pt>
                <c:pt idx="2357">
                  <c:v>43034.0</c:v>
                </c:pt>
                <c:pt idx="2358">
                  <c:v>43035.0</c:v>
                </c:pt>
                <c:pt idx="2359">
                  <c:v>43038.0</c:v>
                </c:pt>
                <c:pt idx="2360">
                  <c:v>43039.0</c:v>
                </c:pt>
                <c:pt idx="2361">
                  <c:v>43040.0</c:v>
                </c:pt>
                <c:pt idx="2362">
                  <c:v>43041.0</c:v>
                </c:pt>
                <c:pt idx="2363">
                  <c:v>43042.0</c:v>
                </c:pt>
                <c:pt idx="2364">
                  <c:v>43045.0</c:v>
                </c:pt>
                <c:pt idx="2365">
                  <c:v>43046.0</c:v>
                </c:pt>
                <c:pt idx="2366">
                  <c:v>43047.0</c:v>
                </c:pt>
                <c:pt idx="2367">
                  <c:v>43048.0</c:v>
                </c:pt>
                <c:pt idx="2368">
                  <c:v>43049.0</c:v>
                </c:pt>
                <c:pt idx="2369">
                  <c:v>43052.0</c:v>
                </c:pt>
                <c:pt idx="2370">
                  <c:v>43053.0</c:v>
                </c:pt>
                <c:pt idx="2371">
                  <c:v>43054.0</c:v>
                </c:pt>
                <c:pt idx="2372">
                  <c:v>43055.0</c:v>
                </c:pt>
                <c:pt idx="2373">
                  <c:v>43056.0</c:v>
                </c:pt>
                <c:pt idx="2374">
                  <c:v>43059.0</c:v>
                </c:pt>
                <c:pt idx="2375">
                  <c:v>43060.0</c:v>
                </c:pt>
                <c:pt idx="2376">
                  <c:v>43061.0</c:v>
                </c:pt>
                <c:pt idx="2377">
                  <c:v>43063.0</c:v>
                </c:pt>
                <c:pt idx="2378">
                  <c:v>43066.0</c:v>
                </c:pt>
                <c:pt idx="2379">
                  <c:v>43067.0</c:v>
                </c:pt>
                <c:pt idx="2380">
                  <c:v>43068.0</c:v>
                </c:pt>
                <c:pt idx="2381">
                  <c:v>43069.0</c:v>
                </c:pt>
                <c:pt idx="2382">
                  <c:v>43070.0</c:v>
                </c:pt>
                <c:pt idx="2383">
                  <c:v>43073.0</c:v>
                </c:pt>
                <c:pt idx="2384">
                  <c:v>43074.0</c:v>
                </c:pt>
                <c:pt idx="2385">
                  <c:v>43075.0</c:v>
                </c:pt>
                <c:pt idx="2386">
                  <c:v>43076.0</c:v>
                </c:pt>
                <c:pt idx="2387">
                  <c:v>43077.0</c:v>
                </c:pt>
                <c:pt idx="2388">
                  <c:v>43080.0</c:v>
                </c:pt>
                <c:pt idx="2389">
                  <c:v>43081.0</c:v>
                </c:pt>
                <c:pt idx="2390">
                  <c:v>43082.0</c:v>
                </c:pt>
                <c:pt idx="2391">
                  <c:v>43083.0</c:v>
                </c:pt>
                <c:pt idx="2392">
                  <c:v>43084.0</c:v>
                </c:pt>
                <c:pt idx="2393">
                  <c:v>43087.0</c:v>
                </c:pt>
                <c:pt idx="2394">
                  <c:v>43088.0</c:v>
                </c:pt>
                <c:pt idx="2395">
                  <c:v>43089.0</c:v>
                </c:pt>
                <c:pt idx="2396">
                  <c:v>43090.0</c:v>
                </c:pt>
                <c:pt idx="2397">
                  <c:v>43091.0</c:v>
                </c:pt>
                <c:pt idx="2398">
                  <c:v>43095.0</c:v>
                </c:pt>
                <c:pt idx="2399">
                  <c:v>43096.0</c:v>
                </c:pt>
                <c:pt idx="2400">
                  <c:v>43097.0</c:v>
                </c:pt>
                <c:pt idx="2401">
                  <c:v>43098.0</c:v>
                </c:pt>
                <c:pt idx="2402">
                  <c:v>43102.0</c:v>
                </c:pt>
                <c:pt idx="2403">
                  <c:v>43103.0</c:v>
                </c:pt>
                <c:pt idx="2404">
                  <c:v>43104.0</c:v>
                </c:pt>
                <c:pt idx="2405">
                  <c:v>43105.0</c:v>
                </c:pt>
                <c:pt idx="2406">
                  <c:v>43108.0</c:v>
                </c:pt>
                <c:pt idx="2407">
                  <c:v>43109.0</c:v>
                </c:pt>
                <c:pt idx="2408">
                  <c:v>43110.0</c:v>
                </c:pt>
                <c:pt idx="2409">
                  <c:v>43111.0</c:v>
                </c:pt>
                <c:pt idx="2410">
                  <c:v>43112.0</c:v>
                </c:pt>
                <c:pt idx="2411">
                  <c:v>43116.0</c:v>
                </c:pt>
                <c:pt idx="2412">
                  <c:v>43117.0</c:v>
                </c:pt>
                <c:pt idx="2413">
                  <c:v>43118.0</c:v>
                </c:pt>
                <c:pt idx="2414">
                  <c:v>43119.0</c:v>
                </c:pt>
                <c:pt idx="2415">
                  <c:v>43122.0</c:v>
                </c:pt>
                <c:pt idx="2416">
                  <c:v>43123.0</c:v>
                </c:pt>
                <c:pt idx="2417">
                  <c:v>43124.0</c:v>
                </c:pt>
                <c:pt idx="2418">
                  <c:v>43125.0</c:v>
                </c:pt>
                <c:pt idx="2419">
                  <c:v>43126.0</c:v>
                </c:pt>
                <c:pt idx="2420">
                  <c:v>43129.0</c:v>
                </c:pt>
                <c:pt idx="2421">
                  <c:v>43130.0</c:v>
                </c:pt>
                <c:pt idx="2422">
                  <c:v>43131.0</c:v>
                </c:pt>
                <c:pt idx="2423">
                  <c:v>43132.0</c:v>
                </c:pt>
                <c:pt idx="2424">
                  <c:v>43133.0</c:v>
                </c:pt>
                <c:pt idx="2425">
                  <c:v>43136.0</c:v>
                </c:pt>
                <c:pt idx="2426">
                  <c:v>43137.0</c:v>
                </c:pt>
                <c:pt idx="2427">
                  <c:v>43138.0</c:v>
                </c:pt>
                <c:pt idx="2428">
                  <c:v>43139.0</c:v>
                </c:pt>
                <c:pt idx="2429">
                  <c:v>43140.0</c:v>
                </c:pt>
                <c:pt idx="2430">
                  <c:v>43143.0</c:v>
                </c:pt>
                <c:pt idx="2431">
                  <c:v>43144.0</c:v>
                </c:pt>
                <c:pt idx="2432">
                  <c:v>43145.0</c:v>
                </c:pt>
                <c:pt idx="2433">
                  <c:v>43146.0</c:v>
                </c:pt>
                <c:pt idx="2434">
                  <c:v>43147.0</c:v>
                </c:pt>
                <c:pt idx="2435">
                  <c:v>43151.0</c:v>
                </c:pt>
                <c:pt idx="2436">
                  <c:v>43152.0</c:v>
                </c:pt>
                <c:pt idx="2437">
                  <c:v>43153.0</c:v>
                </c:pt>
                <c:pt idx="2438">
                  <c:v>43154.0</c:v>
                </c:pt>
                <c:pt idx="2439">
                  <c:v>43157.0</c:v>
                </c:pt>
                <c:pt idx="2440">
                  <c:v>43158.0</c:v>
                </c:pt>
                <c:pt idx="2441">
                  <c:v>43159.0</c:v>
                </c:pt>
                <c:pt idx="2442">
                  <c:v>43160.0</c:v>
                </c:pt>
                <c:pt idx="2443">
                  <c:v>43161.0</c:v>
                </c:pt>
                <c:pt idx="2444">
                  <c:v>43164.0</c:v>
                </c:pt>
                <c:pt idx="2445">
                  <c:v>43165.0</c:v>
                </c:pt>
                <c:pt idx="2446">
                  <c:v>43166.0</c:v>
                </c:pt>
                <c:pt idx="2447">
                  <c:v>43167.0</c:v>
                </c:pt>
                <c:pt idx="2448">
                  <c:v>43168.0</c:v>
                </c:pt>
                <c:pt idx="2449">
                  <c:v>43171.0</c:v>
                </c:pt>
                <c:pt idx="2450">
                  <c:v>43172.0</c:v>
                </c:pt>
                <c:pt idx="2451">
                  <c:v>43173.0</c:v>
                </c:pt>
                <c:pt idx="2452">
                  <c:v>43174.0</c:v>
                </c:pt>
                <c:pt idx="2453">
                  <c:v>43175.0</c:v>
                </c:pt>
                <c:pt idx="2454">
                  <c:v>43178.0</c:v>
                </c:pt>
                <c:pt idx="2455">
                  <c:v>43179.0</c:v>
                </c:pt>
                <c:pt idx="2456">
                  <c:v>43181.0</c:v>
                </c:pt>
                <c:pt idx="2457">
                  <c:v>43180.0</c:v>
                </c:pt>
                <c:pt idx="2458">
                  <c:v>43182.0</c:v>
                </c:pt>
                <c:pt idx="2459">
                  <c:v>43185.0</c:v>
                </c:pt>
                <c:pt idx="2460">
                  <c:v>43186.0</c:v>
                </c:pt>
                <c:pt idx="2461">
                  <c:v>43187.0</c:v>
                </c:pt>
                <c:pt idx="2462">
                  <c:v>43188.0</c:v>
                </c:pt>
                <c:pt idx="2463">
                  <c:v>43192.0</c:v>
                </c:pt>
                <c:pt idx="2464">
                  <c:v>43193.0</c:v>
                </c:pt>
                <c:pt idx="2465">
                  <c:v>43194.0</c:v>
                </c:pt>
                <c:pt idx="2466">
                  <c:v>43195.0</c:v>
                </c:pt>
                <c:pt idx="2467">
                  <c:v>43196.0</c:v>
                </c:pt>
                <c:pt idx="2468">
                  <c:v>43199.0</c:v>
                </c:pt>
                <c:pt idx="2469">
                  <c:v>43200.0</c:v>
                </c:pt>
                <c:pt idx="2470">
                  <c:v>43201.0</c:v>
                </c:pt>
                <c:pt idx="2471">
                  <c:v>43202.0</c:v>
                </c:pt>
                <c:pt idx="2472">
                  <c:v>43203.0</c:v>
                </c:pt>
              </c:numCache>
            </c:numRef>
          </c:cat>
          <c:val>
            <c:numRef>
              <c:f>Rolling_Daily!$N$64:$N$2536</c:f>
              <c:numCache>
                <c:formatCode>General</c:formatCode>
                <c:ptCount val="2473"/>
                <c:pt idx="0">
                  <c:v>-0.493835882106358</c:v>
                </c:pt>
                <c:pt idx="1">
                  <c:v>-0.456396244325704</c:v>
                </c:pt>
                <c:pt idx="2">
                  <c:v>-0.434716820182702</c:v>
                </c:pt>
                <c:pt idx="3">
                  <c:v>-0.429865346255082</c:v>
                </c:pt>
                <c:pt idx="4">
                  <c:v>-0.393180481856251</c:v>
                </c:pt>
                <c:pt idx="5">
                  <c:v>-0.532676002241132</c:v>
                </c:pt>
                <c:pt idx="6">
                  <c:v>-0.394070217998487</c:v>
                </c:pt>
                <c:pt idx="7">
                  <c:v>-0.383183833399422</c:v>
                </c:pt>
                <c:pt idx="8">
                  <c:v>-0.395469779085037</c:v>
                </c:pt>
                <c:pt idx="9">
                  <c:v>-0.408685506849842</c:v>
                </c:pt>
                <c:pt idx="10">
                  <c:v>-0.45485995063749</c:v>
                </c:pt>
                <c:pt idx="11">
                  <c:v>-0.461150221001661</c:v>
                </c:pt>
                <c:pt idx="12">
                  <c:v>-0.424626222574005</c:v>
                </c:pt>
                <c:pt idx="13">
                  <c:v>-0.401022346454582</c:v>
                </c:pt>
                <c:pt idx="14">
                  <c:v>-0.363257395730513</c:v>
                </c:pt>
                <c:pt idx="15">
                  <c:v>-0.250994667257279</c:v>
                </c:pt>
                <c:pt idx="16">
                  <c:v>-0.253105804810071</c:v>
                </c:pt>
                <c:pt idx="17">
                  <c:v>-0.275936262600451</c:v>
                </c:pt>
                <c:pt idx="18">
                  <c:v>-0.284548563834569</c:v>
                </c:pt>
                <c:pt idx="19">
                  <c:v>-0.0805830227160719</c:v>
                </c:pt>
                <c:pt idx="20">
                  <c:v>-0.0569103536143408</c:v>
                </c:pt>
                <c:pt idx="21">
                  <c:v>-0.0926644517420947</c:v>
                </c:pt>
                <c:pt idx="22">
                  <c:v>-0.00500762710123796</c:v>
                </c:pt>
                <c:pt idx="23">
                  <c:v>0.117392771211888</c:v>
                </c:pt>
                <c:pt idx="24">
                  <c:v>0.132130226805604</c:v>
                </c:pt>
                <c:pt idx="25">
                  <c:v>0.219449839149898</c:v>
                </c:pt>
                <c:pt idx="26">
                  <c:v>0.166980568991893</c:v>
                </c:pt>
                <c:pt idx="27">
                  <c:v>0.21528292235043</c:v>
                </c:pt>
                <c:pt idx="28">
                  <c:v>0.234983206544472</c:v>
                </c:pt>
                <c:pt idx="29">
                  <c:v>0.236351263289098</c:v>
                </c:pt>
                <c:pt idx="30">
                  <c:v>0.225077002362482</c:v>
                </c:pt>
                <c:pt idx="31">
                  <c:v>0.230995777759592</c:v>
                </c:pt>
                <c:pt idx="32">
                  <c:v>0.285939999531506</c:v>
                </c:pt>
                <c:pt idx="33">
                  <c:v>0.23759422286293</c:v>
                </c:pt>
                <c:pt idx="34">
                  <c:v>0.233027652979338</c:v>
                </c:pt>
                <c:pt idx="35">
                  <c:v>0.222911787743661</c:v>
                </c:pt>
                <c:pt idx="36">
                  <c:v>0.235925950522427</c:v>
                </c:pt>
                <c:pt idx="37">
                  <c:v>0.265248021761379</c:v>
                </c:pt>
                <c:pt idx="38">
                  <c:v>0.283436938589597</c:v>
                </c:pt>
                <c:pt idx="39">
                  <c:v>0.279649261257589</c:v>
                </c:pt>
                <c:pt idx="40">
                  <c:v>0.282709414068351</c:v>
                </c:pt>
                <c:pt idx="41">
                  <c:v>0.366841804806641</c:v>
                </c:pt>
                <c:pt idx="42">
                  <c:v>0.434005924033403</c:v>
                </c:pt>
                <c:pt idx="43">
                  <c:v>0.453905157301258</c:v>
                </c:pt>
                <c:pt idx="44">
                  <c:v>0.555166846835125</c:v>
                </c:pt>
                <c:pt idx="45">
                  <c:v>0.611987670170881</c:v>
                </c:pt>
                <c:pt idx="46">
                  <c:v>0.589587234672218</c:v>
                </c:pt>
                <c:pt idx="47">
                  <c:v>0.592882257102805</c:v>
                </c:pt>
                <c:pt idx="48">
                  <c:v>0.63035761938172</c:v>
                </c:pt>
                <c:pt idx="49">
                  <c:v>0.612709669667765</c:v>
                </c:pt>
                <c:pt idx="50">
                  <c:v>0.434014418869911</c:v>
                </c:pt>
                <c:pt idx="51">
                  <c:v>0.36306731453782</c:v>
                </c:pt>
                <c:pt idx="52">
                  <c:v>0.416971109657153</c:v>
                </c:pt>
                <c:pt idx="53">
                  <c:v>0.368590749867509</c:v>
                </c:pt>
                <c:pt idx="54">
                  <c:v>0.503766282918706</c:v>
                </c:pt>
                <c:pt idx="55">
                  <c:v>0.501850260081158</c:v>
                </c:pt>
                <c:pt idx="56">
                  <c:v>0.370968900749994</c:v>
                </c:pt>
                <c:pt idx="57">
                  <c:v>0.468955711549063</c:v>
                </c:pt>
                <c:pt idx="58">
                  <c:v>0.485576091182256</c:v>
                </c:pt>
                <c:pt idx="59">
                  <c:v>0.429506085671472</c:v>
                </c:pt>
                <c:pt idx="60">
                  <c:v>0.424928077225409</c:v>
                </c:pt>
                <c:pt idx="61">
                  <c:v>0.371773521982666</c:v>
                </c:pt>
                <c:pt idx="62">
                  <c:v>0.335985304154824</c:v>
                </c:pt>
                <c:pt idx="63">
                  <c:v>0.396791791512972</c:v>
                </c:pt>
                <c:pt idx="64">
                  <c:v>0.38368663418604</c:v>
                </c:pt>
                <c:pt idx="65">
                  <c:v>0.424004400728436</c:v>
                </c:pt>
                <c:pt idx="66">
                  <c:v>0.354287251282868</c:v>
                </c:pt>
                <c:pt idx="67">
                  <c:v>0.343014461912839</c:v>
                </c:pt>
                <c:pt idx="68">
                  <c:v>0.298328943231832</c:v>
                </c:pt>
                <c:pt idx="69">
                  <c:v>0.297146486893083</c:v>
                </c:pt>
                <c:pt idx="70">
                  <c:v>0.300174254781213</c:v>
                </c:pt>
                <c:pt idx="71">
                  <c:v>0.207327444632999</c:v>
                </c:pt>
                <c:pt idx="72">
                  <c:v>0.218792456605372</c:v>
                </c:pt>
                <c:pt idx="73">
                  <c:v>0.211764099115304</c:v>
                </c:pt>
                <c:pt idx="74">
                  <c:v>0.132759265037288</c:v>
                </c:pt>
                <c:pt idx="75">
                  <c:v>0.127987081199113</c:v>
                </c:pt>
                <c:pt idx="76">
                  <c:v>0.191436319009438</c:v>
                </c:pt>
                <c:pt idx="77">
                  <c:v>0.142464955568915</c:v>
                </c:pt>
                <c:pt idx="78">
                  <c:v>0.130961960679023</c:v>
                </c:pt>
                <c:pt idx="79">
                  <c:v>0.0141301046948854</c:v>
                </c:pt>
                <c:pt idx="80">
                  <c:v>-0.152797992863115</c:v>
                </c:pt>
                <c:pt idx="81">
                  <c:v>-0.0583202139871068</c:v>
                </c:pt>
                <c:pt idx="82">
                  <c:v>-0.0536041789363975</c:v>
                </c:pt>
                <c:pt idx="83">
                  <c:v>0.0571415353408286</c:v>
                </c:pt>
                <c:pt idx="84">
                  <c:v>0.0946164268819399</c:v>
                </c:pt>
                <c:pt idx="85">
                  <c:v>0.0896388136965268</c:v>
                </c:pt>
                <c:pt idx="86">
                  <c:v>0.0937335896011609</c:v>
                </c:pt>
                <c:pt idx="87">
                  <c:v>0.0995659748545466</c:v>
                </c:pt>
                <c:pt idx="88">
                  <c:v>0.0921497680127466</c:v>
                </c:pt>
                <c:pt idx="89">
                  <c:v>0.087525433445318</c:v>
                </c:pt>
                <c:pt idx="90">
                  <c:v>0.111109133558635</c:v>
                </c:pt>
                <c:pt idx="91">
                  <c:v>0.098846495138489</c:v>
                </c:pt>
                <c:pt idx="92">
                  <c:v>0.0828133930659334</c:v>
                </c:pt>
                <c:pt idx="93">
                  <c:v>0.0840169283699295</c:v>
                </c:pt>
                <c:pt idx="94">
                  <c:v>0.0576951698316661</c:v>
                </c:pt>
                <c:pt idx="95">
                  <c:v>0.0555296839497469</c:v>
                </c:pt>
                <c:pt idx="96">
                  <c:v>0.0275935081222897</c:v>
                </c:pt>
                <c:pt idx="97">
                  <c:v>0.0399782734231795</c:v>
                </c:pt>
                <c:pt idx="98">
                  <c:v>0.0804506644165198</c:v>
                </c:pt>
                <c:pt idx="99">
                  <c:v>0.0675844051076385</c:v>
                </c:pt>
                <c:pt idx="100">
                  <c:v>0.0695170372039798</c:v>
                </c:pt>
                <c:pt idx="101">
                  <c:v>0.0801276476729798</c:v>
                </c:pt>
                <c:pt idx="102">
                  <c:v>0.102546473868553</c:v>
                </c:pt>
                <c:pt idx="103">
                  <c:v>0.106447143439992</c:v>
                </c:pt>
                <c:pt idx="104">
                  <c:v>0.172557086049427</c:v>
                </c:pt>
                <c:pt idx="105">
                  <c:v>0.202298657749845</c:v>
                </c:pt>
                <c:pt idx="106">
                  <c:v>0.203903074235368</c:v>
                </c:pt>
                <c:pt idx="107">
                  <c:v>0.187790087666375</c:v>
                </c:pt>
                <c:pt idx="108">
                  <c:v>0.202706988861989</c:v>
                </c:pt>
                <c:pt idx="109">
                  <c:v>0.233256373756324</c:v>
                </c:pt>
                <c:pt idx="110">
                  <c:v>0.315912752998822</c:v>
                </c:pt>
                <c:pt idx="111">
                  <c:v>0.389544246497872</c:v>
                </c:pt>
                <c:pt idx="112">
                  <c:v>0.370112844379104</c:v>
                </c:pt>
                <c:pt idx="113">
                  <c:v>0.482939041128903</c:v>
                </c:pt>
                <c:pt idx="114">
                  <c:v>0.460196720734944</c:v>
                </c:pt>
                <c:pt idx="115">
                  <c:v>0.413928692683973</c:v>
                </c:pt>
                <c:pt idx="116">
                  <c:v>0.421247002560845</c:v>
                </c:pt>
                <c:pt idx="117">
                  <c:v>0.436923012085175</c:v>
                </c:pt>
                <c:pt idx="118">
                  <c:v>0.425755262345828</c:v>
                </c:pt>
                <c:pt idx="119">
                  <c:v>0.426655347748689</c:v>
                </c:pt>
                <c:pt idx="120">
                  <c:v>0.437624300408257</c:v>
                </c:pt>
                <c:pt idx="121">
                  <c:v>0.376768260151546</c:v>
                </c:pt>
                <c:pt idx="122">
                  <c:v>0.396561921198395</c:v>
                </c:pt>
                <c:pt idx="123">
                  <c:v>0.448526802445016</c:v>
                </c:pt>
                <c:pt idx="124">
                  <c:v>0.422212062464231</c:v>
                </c:pt>
                <c:pt idx="125">
                  <c:v>0.431819948041634</c:v>
                </c:pt>
                <c:pt idx="126">
                  <c:v>0.392306541962731</c:v>
                </c:pt>
                <c:pt idx="127">
                  <c:v>0.397007429001588</c:v>
                </c:pt>
                <c:pt idx="128">
                  <c:v>0.417218936681182</c:v>
                </c:pt>
                <c:pt idx="129">
                  <c:v>0.37934482370001</c:v>
                </c:pt>
                <c:pt idx="130">
                  <c:v>0.38556915784022</c:v>
                </c:pt>
                <c:pt idx="131">
                  <c:v>0.385146136530395</c:v>
                </c:pt>
                <c:pt idx="132">
                  <c:v>0.367326944085086</c:v>
                </c:pt>
                <c:pt idx="133">
                  <c:v>0.363160327588973</c:v>
                </c:pt>
                <c:pt idx="134">
                  <c:v>0.348315003459978</c:v>
                </c:pt>
                <c:pt idx="135">
                  <c:v>0.323050439624263</c:v>
                </c:pt>
                <c:pt idx="136">
                  <c:v>0.324235009557546</c:v>
                </c:pt>
                <c:pt idx="137">
                  <c:v>0.321488845431</c:v>
                </c:pt>
                <c:pt idx="138">
                  <c:v>0.32505776038279</c:v>
                </c:pt>
                <c:pt idx="139">
                  <c:v>0.329082757860492</c:v>
                </c:pt>
                <c:pt idx="140">
                  <c:v>0.263691057434421</c:v>
                </c:pt>
                <c:pt idx="141">
                  <c:v>0.266603617610665</c:v>
                </c:pt>
                <c:pt idx="142">
                  <c:v>0.305328151340652</c:v>
                </c:pt>
                <c:pt idx="143">
                  <c:v>0.356033712776326</c:v>
                </c:pt>
                <c:pt idx="144">
                  <c:v>0.194166911273268</c:v>
                </c:pt>
                <c:pt idx="145">
                  <c:v>0.273821168447391</c:v>
                </c:pt>
                <c:pt idx="146">
                  <c:v>0.3350323953643</c:v>
                </c:pt>
                <c:pt idx="147">
                  <c:v>0.325731392892625</c:v>
                </c:pt>
                <c:pt idx="148">
                  <c:v>0.240382486708023</c:v>
                </c:pt>
                <c:pt idx="149">
                  <c:v>0.328524622782603</c:v>
                </c:pt>
                <c:pt idx="150">
                  <c:v>0.332606155229917</c:v>
                </c:pt>
                <c:pt idx="151">
                  <c:v>0.290124717652188</c:v>
                </c:pt>
                <c:pt idx="152">
                  <c:v>0.384455442750194</c:v>
                </c:pt>
                <c:pt idx="153">
                  <c:v>0.393982248582894</c:v>
                </c:pt>
                <c:pt idx="154">
                  <c:v>0.44475301706036</c:v>
                </c:pt>
                <c:pt idx="155">
                  <c:v>0.500081564394533</c:v>
                </c:pt>
                <c:pt idx="156">
                  <c:v>0.50983007194831</c:v>
                </c:pt>
                <c:pt idx="157">
                  <c:v>0.657301795500081</c:v>
                </c:pt>
                <c:pt idx="158">
                  <c:v>0.650496922976851</c:v>
                </c:pt>
                <c:pt idx="159">
                  <c:v>0.584867942653698</c:v>
                </c:pt>
                <c:pt idx="160">
                  <c:v>0.623982035634651</c:v>
                </c:pt>
                <c:pt idx="161">
                  <c:v>0.660133872842419</c:v>
                </c:pt>
                <c:pt idx="162">
                  <c:v>0.665934711135173</c:v>
                </c:pt>
                <c:pt idx="163">
                  <c:v>0.669968428599998</c:v>
                </c:pt>
                <c:pt idx="164">
                  <c:v>0.68209945092946</c:v>
                </c:pt>
                <c:pt idx="165">
                  <c:v>0.671690425215031</c:v>
                </c:pt>
                <c:pt idx="166">
                  <c:v>0.696395769334626</c:v>
                </c:pt>
                <c:pt idx="167">
                  <c:v>0.668436273672572</c:v>
                </c:pt>
                <c:pt idx="168">
                  <c:v>0.670411858165912</c:v>
                </c:pt>
                <c:pt idx="169">
                  <c:v>0.672566370654638</c:v>
                </c:pt>
                <c:pt idx="170">
                  <c:v>0.707432777729733</c:v>
                </c:pt>
                <c:pt idx="171">
                  <c:v>0.706463966040104</c:v>
                </c:pt>
                <c:pt idx="172">
                  <c:v>0.62498534212846</c:v>
                </c:pt>
                <c:pt idx="173">
                  <c:v>0.599878371978601</c:v>
                </c:pt>
                <c:pt idx="174">
                  <c:v>0.561933864115033</c:v>
                </c:pt>
                <c:pt idx="175">
                  <c:v>0.57698731621721</c:v>
                </c:pt>
                <c:pt idx="176">
                  <c:v>0.449813121102909</c:v>
                </c:pt>
                <c:pt idx="177">
                  <c:v>0.441668172329675</c:v>
                </c:pt>
                <c:pt idx="178">
                  <c:v>0.453812081014974</c:v>
                </c:pt>
                <c:pt idx="179">
                  <c:v>0.482533254551797</c:v>
                </c:pt>
                <c:pt idx="180">
                  <c:v>0.458043028201222</c:v>
                </c:pt>
                <c:pt idx="181">
                  <c:v>0.465102384093073</c:v>
                </c:pt>
                <c:pt idx="182">
                  <c:v>0.419149593608641</c:v>
                </c:pt>
                <c:pt idx="183">
                  <c:v>0.429448299442019</c:v>
                </c:pt>
                <c:pt idx="184">
                  <c:v>0.400439977031746</c:v>
                </c:pt>
                <c:pt idx="185">
                  <c:v>0.334119202999992</c:v>
                </c:pt>
                <c:pt idx="186">
                  <c:v>0.334304612686298</c:v>
                </c:pt>
                <c:pt idx="187">
                  <c:v>0.305504041869552</c:v>
                </c:pt>
                <c:pt idx="188">
                  <c:v>0.313623528980061</c:v>
                </c:pt>
                <c:pt idx="189">
                  <c:v>0.298488528073937</c:v>
                </c:pt>
                <c:pt idx="190">
                  <c:v>0.269454839062449</c:v>
                </c:pt>
                <c:pt idx="191">
                  <c:v>0.229645247539559</c:v>
                </c:pt>
                <c:pt idx="192">
                  <c:v>0.214288173175431</c:v>
                </c:pt>
                <c:pt idx="193">
                  <c:v>0.200983168286231</c:v>
                </c:pt>
                <c:pt idx="194">
                  <c:v>0.123748989741514</c:v>
                </c:pt>
                <c:pt idx="195">
                  <c:v>0.125426216043109</c:v>
                </c:pt>
                <c:pt idx="196">
                  <c:v>0.142954274968087</c:v>
                </c:pt>
                <c:pt idx="197">
                  <c:v>0.161957506880526</c:v>
                </c:pt>
                <c:pt idx="198">
                  <c:v>0.148590569744993</c:v>
                </c:pt>
                <c:pt idx="199">
                  <c:v>0.156496484414976</c:v>
                </c:pt>
                <c:pt idx="200">
                  <c:v>0.159793766970582</c:v>
                </c:pt>
                <c:pt idx="201">
                  <c:v>0.161531818834943</c:v>
                </c:pt>
                <c:pt idx="202">
                  <c:v>0.111776449442491</c:v>
                </c:pt>
                <c:pt idx="203">
                  <c:v>0.123675213126854</c:v>
                </c:pt>
                <c:pt idx="204">
                  <c:v>0.183207838479742</c:v>
                </c:pt>
                <c:pt idx="205">
                  <c:v>0.182525554543211</c:v>
                </c:pt>
                <c:pt idx="206">
                  <c:v>0.176952127576524</c:v>
                </c:pt>
                <c:pt idx="207">
                  <c:v>0.148321734107124</c:v>
                </c:pt>
                <c:pt idx="208">
                  <c:v>0.126031321614358</c:v>
                </c:pt>
                <c:pt idx="209">
                  <c:v>0.108990675609036</c:v>
                </c:pt>
                <c:pt idx="210">
                  <c:v>0.186797825100349</c:v>
                </c:pt>
                <c:pt idx="211">
                  <c:v>0.156734527592349</c:v>
                </c:pt>
                <c:pt idx="212">
                  <c:v>0.158511261653088</c:v>
                </c:pt>
                <c:pt idx="213">
                  <c:v>0.142040037496219</c:v>
                </c:pt>
                <c:pt idx="214">
                  <c:v>0.132989669667855</c:v>
                </c:pt>
                <c:pt idx="215">
                  <c:v>0.102709730110436</c:v>
                </c:pt>
                <c:pt idx="216">
                  <c:v>0.102969720236926</c:v>
                </c:pt>
                <c:pt idx="217">
                  <c:v>0.0898326317846785</c:v>
                </c:pt>
                <c:pt idx="218">
                  <c:v>0.107387182078135</c:v>
                </c:pt>
                <c:pt idx="219">
                  <c:v>0.0899861407532773</c:v>
                </c:pt>
                <c:pt idx="220">
                  <c:v>0.110077508672642</c:v>
                </c:pt>
                <c:pt idx="221">
                  <c:v>0.153482101485568</c:v>
                </c:pt>
                <c:pt idx="222">
                  <c:v>0.150242512298701</c:v>
                </c:pt>
                <c:pt idx="223">
                  <c:v>0.154166492716567</c:v>
                </c:pt>
                <c:pt idx="224">
                  <c:v>0.108710093354584</c:v>
                </c:pt>
                <c:pt idx="225">
                  <c:v>0.188027888908799</c:v>
                </c:pt>
                <c:pt idx="226">
                  <c:v>0.216154927854646</c:v>
                </c:pt>
                <c:pt idx="227">
                  <c:v>0.166631638123322</c:v>
                </c:pt>
                <c:pt idx="228">
                  <c:v>0.163504521305647</c:v>
                </c:pt>
                <c:pt idx="229">
                  <c:v>0.171301349268324</c:v>
                </c:pt>
                <c:pt idx="230">
                  <c:v>0.142724416830493</c:v>
                </c:pt>
                <c:pt idx="231">
                  <c:v>0.12241171020947</c:v>
                </c:pt>
                <c:pt idx="232">
                  <c:v>0.112632139155443</c:v>
                </c:pt>
                <c:pt idx="233">
                  <c:v>0.213168292445287</c:v>
                </c:pt>
                <c:pt idx="234">
                  <c:v>0.202801063815781</c:v>
                </c:pt>
                <c:pt idx="235">
                  <c:v>0.0531976190979958</c:v>
                </c:pt>
                <c:pt idx="236">
                  <c:v>0.0680639816366564</c:v>
                </c:pt>
                <c:pt idx="237">
                  <c:v>0.0780122246469162</c:v>
                </c:pt>
                <c:pt idx="238">
                  <c:v>0.107196727300205</c:v>
                </c:pt>
                <c:pt idx="239">
                  <c:v>0.0728803744434487</c:v>
                </c:pt>
                <c:pt idx="240">
                  <c:v>0.0804184810828431</c:v>
                </c:pt>
                <c:pt idx="241">
                  <c:v>-0.0553388461716444</c:v>
                </c:pt>
                <c:pt idx="242">
                  <c:v>0.0105276236364498</c:v>
                </c:pt>
                <c:pt idx="243">
                  <c:v>0.00381557484061898</c:v>
                </c:pt>
                <c:pt idx="244">
                  <c:v>0.0486041812069698</c:v>
                </c:pt>
                <c:pt idx="245">
                  <c:v>0.0689962456102895</c:v>
                </c:pt>
                <c:pt idx="246">
                  <c:v>0.0613376628364836</c:v>
                </c:pt>
                <c:pt idx="247">
                  <c:v>0.0596801066330759</c:v>
                </c:pt>
                <c:pt idx="248">
                  <c:v>0.0873191620003425</c:v>
                </c:pt>
                <c:pt idx="249">
                  <c:v>0.21235400960079</c:v>
                </c:pt>
                <c:pt idx="250">
                  <c:v>0.247921302530529</c:v>
                </c:pt>
                <c:pt idx="251">
                  <c:v>0.261541785804633</c:v>
                </c:pt>
                <c:pt idx="252">
                  <c:v>0.260430136379218</c:v>
                </c:pt>
                <c:pt idx="253">
                  <c:v>0.255407179620536</c:v>
                </c:pt>
                <c:pt idx="254">
                  <c:v>0.293441476370545</c:v>
                </c:pt>
                <c:pt idx="255">
                  <c:v>0.435299848811018</c:v>
                </c:pt>
                <c:pt idx="256">
                  <c:v>0.44761552026284</c:v>
                </c:pt>
                <c:pt idx="257">
                  <c:v>0.513081792661162</c:v>
                </c:pt>
                <c:pt idx="258">
                  <c:v>0.623758102881142</c:v>
                </c:pt>
                <c:pt idx="259">
                  <c:v>0.551768394134202</c:v>
                </c:pt>
                <c:pt idx="260">
                  <c:v>0.55914166885174</c:v>
                </c:pt>
                <c:pt idx="261">
                  <c:v>0.662969096027416</c:v>
                </c:pt>
                <c:pt idx="262">
                  <c:v>0.647119615417596</c:v>
                </c:pt>
                <c:pt idx="263">
                  <c:v>0.652830884198074</c:v>
                </c:pt>
                <c:pt idx="264">
                  <c:v>0.573936967004251</c:v>
                </c:pt>
                <c:pt idx="265">
                  <c:v>0.62307141337472</c:v>
                </c:pt>
                <c:pt idx="266">
                  <c:v>0.805296405920335</c:v>
                </c:pt>
                <c:pt idx="267">
                  <c:v>0.805395867728389</c:v>
                </c:pt>
                <c:pt idx="268">
                  <c:v>0.850252015244717</c:v>
                </c:pt>
                <c:pt idx="269">
                  <c:v>0.842838457510347</c:v>
                </c:pt>
                <c:pt idx="270">
                  <c:v>1.035885637816933</c:v>
                </c:pt>
                <c:pt idx="271">
                  <c:v>1.014601281272062</c:v>
                </c:pt>
                <c:pt idx="272">
                  <c:v>1.058662667259706</c:v>
                </c:pt>
                <c:pt idx="273">
                  <c:v>1.176798167756462</c:v>
                </c:pt>
                <c:pt idx="274">
                  <c:v>1.17558598729475</c:v>
                </c:pt>
                <c:pt idx="275">
                  <c:v>1.115396387607429</c:v>
                </c:pt>
                <c:pt idx="276">
                  <c:v>0.989664966443787</c:v>
                </c:pt>
                <c:pt idx="277">
                  <c:v>1.008376412208704</c:v>
                </c:pt>
                <c:pt idx="278">
                  <c:v>1.004556708157146</c:v>
                </c:pt>
                <c:pt idx="279">
                  <c:v>1.003650039642358</c:v>
                </c:pt>
                <c:pt idx="280">
                  <c:v>0.890855638742268</c:v>
                </c:pt>
                <c:pt idx="281">
                  <c:v>0.802952031370081</c:v>
                </c:pt>
                <c:pt idx="282">
                  <c:v>0.812045507669266</c:v>
                </c:pt>
                <c:pt idx="283">
                  <c:v>0.759194284826902</c:v>
                </c:pt>
                <c:pt idx="284">
                  <c:v>0.77546247988137</c:v>
                </c:pt>
                <c:pt idx="285">
                  <c:v>0.818297996888756</c:v>
                </c:pt>
                <c:pt idx="286">
                  <c:v>0.867260917155257</c:v>
                </c:pt>
                <c:pt idx="287">
                  <c:v>0.472785012139691</c:v>
                </c:pt>
                <c:pt idx="288">
                  <c:v>0.26448144057548</c:v>
                </c:pt>
                <c:pt idx="289">
                  <c:v>0.234699466874191</c:v>
                </c:pt>
                <c:pt idx="290">
                  <c:v>0.355114549103052</c:v>
                </c:pt>
                <c:pt idx="291">
                  <c:v>0.357256755534679</c:v>
                </c:pt>
                <c:pt idx="292">
                  <c:v>0.389950754597637</c:v>
                </c:pt>
                <c:pt idx="293">
                  <c:v>0.392122566403715</c:v>
                </c:pt>
                <c:pt idx="294">
                  <c:v>0.394631660683135</c:v>
                </c:pt>
                <c:pt idx="295">
                  <c:v>0.51233975325834</c:v>
                </c:pt>
                <c:pt idx="296">
                  <c:v>0.531984047422113</c:v>
                </c:pt>
                <c:pt idx="297">
                  <c:v>0.571105568906839</c:v>
                </c:pt>
                <c:pt idx="298">
                  <c:v>0.581514599204304</c:v>
                </c:pt>
                <c:pt idx="299">
                  <c:v>0.492517160842163</c:v>
                </c:pt>
                <c:pt idx="300">
                  <c:v>0.482118017170302</c:v>
                </c:pt>
                <c:pt idx="301">
                  <c:v>0.38066065102339</c:v>
                </c:pt>
                <c:pt idx="302">
                  <c:v>0.409337320348464</c:v>
                </c:pt>
                <c:pt idx="303">
                  <c:v>0.188584470961065</c:v>
                </c:pt>
                <c:pt idx="304">
                  <c:v>0.0432128604678293</c:v>
                </c:pt>
                <c:pt idx="305">
                  <c:v>0.0436128989025813</c:v>
                </c:pt>
                <c:pt idx="306">
                  <c:v>0.0488786343793601</c:v>
                </c:pt>
                <c:pt idx="307">
                  <c:v>0.0709293953941239</c:v>
                </c:pt>
                <c:pt idx="308">
                  <c:v>0.0628532861737528</c:v>
                </c:pt>
                <c:pt idx="309">
                  <c:v>-0.0125331963737679</c:v>
                </c:pt>
                <c:pt idx="310">
                  <c:v>0.00474322846940683</c:v>
                </c:pt>
                <c:pt idx="311">
                  <c:v>0.0198497883052729</c:v>
                </c:pt>
                <c:pt idx="312">
                  <c:v>0.0244703430261558</c:v>
                </c:pt>
                <c:pt idx="313">
                  <c:v>0.0294727601985439</c:v>
                </c:pt>
                <c:pt idx="314">
                  <c:v>0.0907040128488401</c:v>
                </c:pt>
                <c:pt idx="315">
                  <c:v>0.0540100980729061</c:v>
                </c:pt>
                <c:pt idx="316">
                  <c:v>0.0228891943570457</c:v>
                </c:pt>
                <c:pt idx="317">
                  <c:v>-0.107867567600318</c:v>
                </c:pt>
                <c:pt idx="318">
                  <c:v>0.412187465900931</c:v>
                </c:pt>
                <c:pt idx="319">
                  <c:v>0.470502530837099</c:v>
                </c:pt>
                <c:pt idx="320">
                  <c:v>0.42283256874638</c:v>
                </c:pt>
                <c:pt idx="321">
                  <c:v>0.304459369423241</c:v>
                </c:pt>
                <c:pt idx="322">
                  <c:v>0.276987696507502</c:v>
                </c:pt>
                <c:pt idx="323">
                  <c:v>0.172012556291182</c:v>
                </c:pt>
                <c:pt idx="324">
                  <c:v>0.0839465239470921</c:v>
                </c:pt>
                <c:pt idx="325">
                  <c:v>0.397388707245658</c:v>
                </c:pt>
                <c:pt idx="326">
                  <c:v>0.445210261700477</c:v>
                </c:pt>
                <c:pt idx="327">
                  <c:v>0.283760769566333</c:v>
                </c:pt>
                <c:pt idx="328">
                  <c:v>0.186241128392519</c:v>
                </c:pt>
                <c:pt idx="329">
                  <c:v>0.182706780083884</c:v>
                </c:pt>
                <c:pt idx="330">
                  <c:v>0.170900542351928</c:v>
                </c:pt>
                <c:pt idx="331">
                  <c:v>0.184184101853471</c:v>
                </c:pt>
                <c:pt idx="332">
                  <c:v>0.176904864265629</c:v>
                </c:pt>
                <c:pt idx="333">
                  <c:v>0.139554450146154</c:v>
                </c:pt>
                <c:pt idx="334">
                  <c:v>0.249165300468008</c:v>
                </c:pt>
                <c:pt idx="335">
                  <c:v>0.254223813146774</c:v>
                </c:pt>
                <c:pt idx="336">
                  <c:v>0.302682462260648</c:v>
                </c:pt>
                <c:pt idx="337">
                  <c:v>0.313652308313765</c:v>
                </c:pt>
                <c:pt idx="338">
                  <c:v>0.224291826880831</c:v>
                </c:pt>
                <c:pt idx="339">
                  <c:v>0.335019906249588</c:v>
                </c:pt>
                <c:pt idx="340">
                  <c:v>0.521120833868751</c:v>
                </c:pt>
                <c:pt idx="341">
                  <c:v>0.482700081186127</c:v>
                </c:pt>
                <c:pt idx="342">
                  <c:v>0.466429522135498</c:v>
                </c:pt>
                <c:pt idx="343">
                  <c:v>0.49891515559942</c:v>
                </c:pt>
                <c:pt idx="344">
                  <c:v>0.439209055063249</c:v>
                </c:pt>
                <c:pt idx="345">
                  <c:v>0.497013773541348</c:v>
                </c:pt>
                <c:pt idx="346">
                  <c:v>0.448444989689303</c:v>
                </c:pt>
                <c:pt idx="347">
                  <c:v>0.468951844708349</c:v>
                </c:pt>
                <c:pt idx="348">
                  <c:v>0.458039145674027</c:v>
                </c:pt>
                <c:pt idx="349">
                  <c:v>0.44498619194317</c:v>
                </c:pt>
                <c:pt idx="350">
                  <c:v>0.38903034159502</c:v>
                </c:pt>
                <c:pt idx="351">
                  <c:v>0.423327092044206</c:v>
                </c:pt>
                <c:pt idx="352">
                  <c:v>0.392013732218115</c:v>
                </c:pt>
                <c:pt idx="353">
                  <c:v>0.429704777251133</c:v>
                </c:pt>
                <c:pt idx="354">
                  <c:v>0.433246200490282</c:v>
                </c:pt>
                <c:pt idx="355">
                  <c:v>0.446604794443686</c:v>
                </c:pt>
                <c:pt idx="356">
                  <c:v>0.357192814776971</c:v>
                </c:pt>
                <c:pt idx="357">
                  <c:v>0.458050691883788</c:v>
                </c:pt>
                <c:pt idx="358">
                  <c:v>0.469953826022314</c:v>
                </c:pt>
                <c:pt idx="359">
                  <c:v>0.476915123567043</c:v>
                </c:pt>
                <c:pt idx="360">
                  <c:v>0.469114460306758</c:v>
                </c:pt>
                <c:pt idx="361">
                  <c:v>0.483980503361637</c:v>
                </c:pt>
                <c:pt idx="362">
                  <c:v>0.504867136455067</c:v>
                </c:pt>
                <c:pt idx="363">
                  <c:v>0.507531085334018</c:v>
                </c:pt>
                <c:pt idx="364">
                  <c:v>0.504457719945785</c:v>
                </c:pt>
                <c:pt idx="365">
                  <c:v>0.517056148071173</c:v>
                </c:pt>
                <c:pt idx="366">
                  <c:v>0.549175047553013</c:v>
                </c:pt>
                <c:pt idx="367">
                  <c:v>0.520252446379382</c:v>
                </c:pt>
                <c:pt idx="368">
                  <c:v>0.46613040010811</c:v>
                </c:pt>
                <c:pt idx="369">
                  <c:v>0.475900505098444</c:v>
                </c:pt>
                <c:pt idx="370">
                  <c:v>0.432003389419179</c:v>
                </c:pt>
                <c:pt idx="371">
                  <c:v>0.388220909112152</c:v>
                </c:pt>
                <c:pt idx="372">
                  <c:v>0.397149350299582</c:v>
                </c:pt>
                <c:pt idx="373">
                  <c:v>0.392996523743056</c:v>
                </c:pt>
                <c:pt idx="374">
                  <c:v>0.383919731579009</c:v>
                </c:pt>
                <c:pt idx="375">
                  <c:v>0.40157675143161</c:v>
                </c:pt>
                <c:pt idx="376">
                  <c:v>0.339648013195744</c:v>
                </c:pt>
                <c:pt idx="377">
                  <c:v>0.354963629338156</c:v>
                </c:pt>
                <c:pt idx="378">
                  <c:v>0.38456060434811</c:v>
                </c:pt>
                <c:pt idx="379">
                  <c:v>0.446945469132645</c:v>
                </c:pt>
                <c:pt idx="380">
                  <c:v>0.506785976154852</c:v>
                </c:pt>
                <c:pt idx="381">
                  <c:v>0.580504910002836</c:v>
                </c:pt>
                <c:pt idx="382">
                  <c:v>0.592591239244277</c:v>
                </c:pt>
                <c:pt idx="383">
                  <c:v>0.673666452175533</c:v>
                </c:pt>
                <c:pt idx="384">
                  <c:v>0.65703544671782</c:v>
                </c:pt>
                <c:pt idx="385">
                  <c:v>0.657061270864662</c:v>
                </c:pt>
                <c:pt idx="386">
                  <c:v>0.68856861185507</c:v>
                </c:pt>
                <c:pt idx="387">
                  <c:v>0.691100196549169</c:v>
                </c:pt>
                <c:pt idx="388">
                  <c:v>0.500988048152275</c:v>
                </c:pt>
                <c:pt idx="389">
                  <c:v>0.448554729179162</c:v>
                </c:pt>
                <c:pt idx="390">
                  <c:v>0.455456610129164</c:v>
                </c:pt>
                <c:pt idx="391">
                  <c:v>0.45592760427429</c:v>
                </c:pt>
                <c:pt idx="392">
                  <c:v>0.464155821802927</c:v>
                </c:pt>
                <c:pt idx="393">
                  <c:v>0.439342672639154</c:v>
                </c:pt>
                <c:pt idx="394">
                  <c:v>0.423137986580499</c:v>
                </c:pt>
                <c:pt idx="395">
                  <c:v>0.442652704245335</c:v>
                </c:pt>
                <c:pt idx="396">
                  <c:v>0.240317420586422</c:v>
                </c:pt>
                <c:pt idx="397">
                  <c:v>0.22791531278328</c:v>
                </c:pt>
                <c:pt idx="398">
                  <c:v>0.21141871429442</c:v>
                </c:pt>
                <c:pt idx="399">
                  <c:v>0.26091676932692</c:v>
                </c:pt>
                <c:pt idx="400">
                  <c:v>0.285751633161718</c:v>
                </c:pt>
                <c:pt idx="401">
                  <c:v>0.415998136342269</c:v>
                </c:pt>
                <c:pt idx="402">
                  <c:v>0.356750264080219</c:v>
                </c:pt>
                <c:pt idx="403">
                  <c:v>0.347405132308742</c:v>
                </c:pt>
                <c:pt idx="404">
                  <c:v>0.347068214270334</c:v>
                </c:pt>
                <c:pt idx="405">
                  <c:v>0.315180992198976</c:v>
                </c:pt>
                <c:pt idx="406">
                  <c:v>0.354950846042808</c:v>
                </c:pt>
                <c:pt idx="407">
                  <c:v>0.388957268679196</c:v>
                </c:pt>
                <c:pt idx="408">
                  <c:v>0.452682461004033</c:v>
                </c:pt>
                <c:pt idx="409">
                  <c:v>0.419544379219993</c:v>
                </c:pt>
                <c:pt idx="410">
                  <c:v>0.320571833117797</c:v>
                </c:pt>
                <c:pt idx="411">
                  <c:v>0.311814655345565</c:v>
                </c:pt>
                <c:pt idx="412">
                  <c:v>0.389177087857962</c:v>
                </c:pt>
                <c:pt idx="413">
                  <c:v>0.352348657566083</c:v>
                </c:pt>
                <c:pt idx="414">
                  <c:v>0.350216953385276</c:v>
                </c:pt>
                <c:pt idx="415">
                  <c:v>0.325691879389704</c:v>
                </c:pt>
                <c:pt idx="416">
                  <c:v>0.421337486556413</c:v>
                </c:pt>
                <c:pt idx="417">
                  <c:v>0.386297011325512</c:v>
                </c:pt>
                <c:pt idx="418">
                  <c:v>0.341597292535399</c:v>
                </c:pt>
                <c:pt idx="419">
                  <c:v>0.371403437893123</c:v>
                </c:pt>
                <c:pt idx="420">
                  <c:v>0.385400229808455</c:v>
                </c:pt>
                <c:pt idx="421">
                  <c:v>0.380391593737545</c:v>
                </c:pt>
                <c:pt idx="422">
                  <c:v>0.371295319297641</c:v>
                </c:pt>
                <c:pt idx="423">
                  <c:v>0.375489185379159</c:v>
                </c:pt>
                <c:pt idx="424">
                  <c:v>0.349107877016997</c:v>
                </c:pt>
                <c:pt idx="425">
                  <c:v>0.348670878682217</c:v>
                </c:pt>
                <c:pt idx="426">
                  <c:v>0.334700858686398</c:v>
                </c:pt>
                <c:pt idx="427">
                  <c:v>0.359910864024287</c:v>
                </c:pt>
                <c:pt idx="428">
                  <c:v>0.351478940216637</c:v>
                </c:pt>
                <c:pt idx="429">
                  <c:v>0.369122954495535</c:v>
                </c:pt>
                <c:pt idx="430">
                  <c:v>0.408104687212089</c:v>
                </c:pt>
                <c:pt idx="431">
                  <c:v>0.357543864254608</c:v>
                </c:pt>
                <c:pt idx="432">
                  <c:v>0.229918711692683</c:v>
                </c:pt>
                <c:pt idx="433">
                  <c:v>0.261786456062622</c:v>
                </c:pt>
                <c:pt idx="434">
                  <c:v>0.260944412385106</c:v>
                </c:pt>
                <c:pt idx="435">
                  <c:v>0.260292853064741</c:v>
                </c:pt>
                <c:pt idx="436">
                  <c:v>0.275821214823163</c:v>
                </c:pt>
                <c:pt idx="437">
                  <c:v>0.31794809950794</c:v>
                </c:pt>
                <c:pt idx="438">
                  <c:v>0.398468409835951</c:v>
                </c:pt>
                <c:pt idx="439">
                  <c:v>0.328239741717568</c:v>
                </c:pt>
                <c:pt idx="440">
                  <c:v>0.294381758696748</c:v>
                </c:pt>
                <c:pt idx="441">
                  <c:v>0.349094355651565</c:v>
                </c:pt>
                <c:pt idx="442">
                  <c:v>0.324421690266836</c:v>
                </c:pt>
                <c:pt idx="443">
                  <c:v>0.328240156490328</c:v>
                </c:pt>
                <c:pt idx="444">
                  <c:v>0.466478324268412</c:v>
                </c:pt>
                <c:pt idx="445">
                  <c:v>0.506974778724111</c:v>
                </c:pt>
                <c:pt idx="446">
                  <c:v>0.527789122227572</c:v>
                </c:pt>
                <c:pt idx="447">
                  <c:v>0.331830620599546</c:v>
                </c:pt>
                <c:pt idx="448">
                  <c:v>0.346028730388167</c:v>
                </c:pt>
                <c:pt idx="449">
                  <c:v>0.709220280155331</c:v>
                </c:pt>
                <c:pt idx="450">
                  <c:v>0.748219761631552</c:v>
                </c:pt>
                <c:pt idx="451">
                  <c:v>0.848731026874737</c:v>
                </c:pt>
                <c:pt idx="452">
                  <c:v>0.857764720640316</c:v>
                </c:pt>
                <c:pt idx="453">
                  <c:v>0.827300886709771</c:v>
                </c:pt>
                <c:pt idx="454">
                  <c:v>0.895909356040402</c:v>
                </c:pt>
                <c:pt idx="455">
                  <c:v>0.889342660088038</c:v>
                </c:pt>
                <c:pt idx="456">
                  <c:v>0.902458904594079</c:v>
                </c:pt>
                <c:pt idx="457">
                  <c:v>0.96217954843856</c:v>
                </c:pt>
                <c:pt idx="458">
                  <c:v>0.765371108480298</c:v>
                </c:pt>
                <c:pt idx="459">
                  <c:v>0.783957400156405</c:v>
                </c:pt>
                <c:pt idx="460">
                  <c:v>0.845647501855028</c:v>
                </c:pt>
                <c:pt idx="461">
                  <c:v>0.892119676399146</c:v>
                </c:pt>
                <c:pt idx="462">
                  <c:v>0.947277628880183</c:v>
                </c:pt>
                <c:pt idx="463">
                  <c:v>0.932278060355804</c:v>
                </c:pt>
                <c:pt idx="464">
                  <c:v>0.906416641034466</c:v>
                </c:pt>
                <c:pt idx="465">
                  <c:v>0.879553319468472</c:v>
                </c:pt>
                <c:pt idx="466">
                  <c:v>0.844931186284879</c:v>
                </c:pt>
                <c:pt idx="467">
                  <c:v>0.760215286505631</c:v>
                </c:pt>
                <c:pt idx="468">
                  <c:v>0.735969425111654</c:v>
                </c:pt>
                <c:pt idx="469">
                  <c:v>0.816312071954202</c:v>
                </c:pt>
                <c:pt idx="470">
                  <c:v>0.547899864257004</c:v>
                </c:pt>
                <c:pt idx="471">
                  <c:v>0.444305309918082</c:v>
                </c:pt>
                <c:pt idx="472">
                  <c:v>0.354766531528084</c:v>
                </c:pt>
                <c:pt idx="473">
                  <c:v>0.328455854559119</c:v>
                </c:pt>
                <c:pt idx="474">
                  <c:v>0.238190037271049</c:v>
                </c:pt>
                <c:pt idx="475">
                  <c:v>0.258511228874972</c:v>
                </c:pt>
                <c:pt idx="476">
                  <c:v>0.143281137756105</c:v>
                </c:pt>
                <c:pt idx="477">
                  <c:v>0.145534848315693</c:v>
                </c:pt>
                <c:pt idx="478">
                  <c:v>0.315862251253009</c:v>
                </c:pt>
                <c:pt idx="479">
                  <c:v>0.305630164117175</c:v>
                </c:pt>
                <c:pt idx="480">
                  <c:v>0.273829355144894</c:v>
                </c:pt>
                <c:pt idx="481">
                  <c:v>0.262081236326407</c:v>
                </c:pt>
                <c:pt idx="482">
                  <c:v>0.22643154248893</c:v>
                </c:pt>
                <c:pt idx="483">
                  <c:v>0.21037201760943</c:v>
                </c:pt>
                <c:pt idx="484">
                  <c:v>0.32567579006474</c:v>
                </c:pt>
                <c:pt idx="485">
                  <c:v>0.312625048074204</c:v>
                </c:pt>
                <c:pt idx="486">
                  <c:v>0.321903806826664</c:v>
                </c:pt>
                <c:pt idx="487">
                  <c:v>0.321265951240999</c:v>
                </c:pt>
                <c:pt idx="488">
                  <c:v>0.325139264561391</c:v>
                </c:pt>
                <c:pt idx="489">
                  <c:v>0.52445653612927</c:v>
                </c:pt>
                <c:pt idx="490">
                  <c:v>0.528732795393371</c:v>
                </c:pt>
                <c:pt idx="491">
                  <c:v>0.527059482538875</c:v>
                </c:pt>
                <c:pt idx="492">
                  <c:v>0.550162871559182</c:v>
                </c:pt>
                <c:pt idx="493">
                  <c:v>0.543214157979829</c:v>
                </c:pt>
                <c:pt idx="494">
                  <c:v>0.598203633261251</c:v>
                </c:pt>
                <c:pt idx="495">
                  <c:v>0.601511133115685</c:v>
                </c:pt>
                <c:pt idx="496">
                  <c:v>0.621226770280613</c:v>
                </c:pt>
                <c:pt idx="497">
                  <c:v>0.616021144270232</c:v>
                </c:pt>
                <c:pt idx="498">
                  <c:v>0.652891811722846</c:v>
                </c:pt>
                <c:pt idx="499">
                  <c:v>0.593063901434553</c:v>
                </c:pt>
                <c:pt idx="500">
                  <c:v>0.609053540600728</c:v>
                </c:pt>
                <c:pt idx="501">
                  <c:v>0.599231089943329</c:v>
                </c:pt>
                <c:pt idx="502">
                  <c:v>0.646787395334134</c:v>
                </c:pt>
                <c:pt idx="503">
                  <c:v>0.664462775835848</c:v>
                </c:pt>
                <c:pt idx="504">
                  <c:v>0.677121629719903</c:v>
                </c:pt>
                <c:pt idx="505">
                  <c:v>0.722638719240907</c:v>
                </c:pt>
                <c:pt idx="506">
                  <c:v>0.703198089967702</c:v>
                </c:pt>
                <c:pt idx="507">
                  <c:v>0.905622602084682</c:v>
                </c:pt>
                <c:pt idx="508">
                  <c:v>0.927193019972731</c:v>
                </c:pt>
                <c:pt idx="509">
                  <c:v>0.86494033920951</c:v>
                </c:pt>
                <c:pt idx="510">
                  <c:v>0.868370476496562</c:v>
                </c:pt>
                <c:pt idx="511">
                  <c:v>0.849346812681852</c:v>
                </c:pt>
                <c:pt idx="512">
                  <c:v>0.832074431675651</c:v>
                </c:pt>
                <c:pt idx="513">
                  <c:v>0.838689087581648</c:v>
                </c:pt>
                <c:pt idx="514">
                  <c:v>0.834620713514676</c:v>
                </c:pt>
                <c:pt idx="515">
                  <c:v>0.862668500702904</c:v>
                </c:pt>
                <c:pt idx="516">
                  <c:v>0.734867407876479</c:v>
                </c:pt>
                <c:pt idx="517">
                  <c:v>0.686285465320173</c:v>
                </c:pt>
                <c:pt idx="518">
                  <c:v>0.707657353073645</c:v>
                </c:pt>
                <c:pt idx="519">
                  <c:v>0.717073090792456</c:v>
                </c:pt>
                <c:pt idx="520">
                  <c:v>0.594151678157964</c:v>
                </c:pt>
                <c:pt idx="521">
                  <c:v>0.611445458382746</c:v>
                </c:pt>
                <c:pt idx="522">
                  <c:v>0.606958695011021</c:v>
                </c:pt>
                <c:pt idx="523">
                  <c:v>0.519632198114866</c:v>
                </c:pt>
                <c:pt idx="524">
                  <c:v>0.535358064152087</c:v>
                </c:pt>
                <c:pt idx="525">
                  <c:v>0.471492929159324</c:v>
                </c:pt>
                <c:pt idx="526">
                  <c:v>0.478765380972311</c:v>
                </c:pt>
                <c:pt idx="527">
                  <c:v>0.422425256939025</c:v>
                </c:pt>
                <c:pt idx="528">
                  <c:v>0.40239890183717</c:v>
                </c:pt>
                <c:pt idx="529">
                  <c:v>0.262003555360514</c:v>
                </c:pt>
                <c:pt idx="530">
                  <c:v>0.320130733272858</c:v>
                </c:pt>
                <c:pt idx="531">
                  <c:v>0.294048818030606</c:v>
                </c:pt>
                <c:pt idx="532">
                  <c:v>0.322630174017178</c:v>
                </c:pt>
                <c:pt idx="533">
                  <c:v>0.313308751003521</c:v>
                </c:pt>
                <c:pt idx="534">
                  <c:v>0.307865558555319</c:v>
                </c:pt>
                <c:pt idx="535">
                  <c:v>0.307209251124856</c:v>
                </c:pt>
                <c:pt idx="536">
                  <c:v>0.314997137315787</c:v>
                </c:pt>
                <c:pt idx="537">
                  <c:v>0.303843378162874</c:v>
                </c:pt>
                <c:pt idx="538">
                  <c:v>0.304199179164825</c:v>
                </c:pt>
                <c:pt idx="539">
                  <c:v>0.281074446754206</c:v>
                </c:pt>
                <c:pt idx="540">
                  <c:v>0.208407140128429</c:v>
                </c:pt>
                <c:pt idx="541">
                  <c:v>0.279534996426424</c:v>
                </c:pt>
                <c:pt idx="542">
                  <c:v>0.256629439212717</c:v>
                </c:pt>
                <c:pt idx="543">
                  <c:v>0.323850626246663</c:v>
                </c:pt>
                <c:pt idx="544">
                  <c:v>0.347747947581963</c:v>
                </c:pt>
                <c:pt idx="545">
                  <c:v>0.381411685557212</c:v>
                </c:pt>
                <c:pt idx="546">
                  <c:v>0.280741437491817</c:v>
                </c:pt>
                <c:pt idx="547">
                  <c:v>0.3936187054388</c:v>
                </c:pt>
                <c:pt idx="548">
                  <c:v>0.437858469067499</c:v>
                </c:pt>
                <c:pt idx="549">
                  <c:v>0.350075905589376</c:v>
                </c:pt>
                <c:pt idx="550">
                  <c:v>0.326862680501359</c:v>
                </c:pt>
                <c:pt idx="551">
                  <c:v>0.313504606710827</c:v>
                </c:pt>
                <c:pt idx="552">
                  <c:v>0.285105742410398</c:v>
                </c:pt>
                <c:pt idx="553">
                  <c:v>0.370625394082818</c:v>
                </c:pt>
                <c:pt idx="554">
                  <c:v>0.480842658380503</c:v>
                </c:pt>
                <c:pt idx="555">
                  <c:v>0.484539167908231</c:v>
                </c:pt>
                <c:pt idx="556">
                  <c:v>0.427156163208465</c:v>
                </c:pt>
                <c:pt idx="557">
                  <c:v>0.442101679979377</c:v>
                </c:pt>
                <c:pt idx="558">
                  <c:v>0.532085677933409</c:v>
                </c:pt>
                <c:pt idx="559">
                  <c:v>0.524866768345294</c:v>
                </c:pt>
                <c:pt idx="560">
                  <c:v>0.561535151156784</c:v>
                </c:pt>
                <c:pt idx="561">
                  <c:v>0.564116181000908</c:v>
                </c:pt>
                <c:pt idx="562">
                  <c:v>0.56653503892149</c:v>
                </c:pt>
                <c:pt idx="563">
                  <c:v>0.526169739939913</c:v>
                </c:pt>
                <c:pt idx="564">
                  <c:v>0.527025810841666</c:v>
                </c:pt>
                <c:pt idx="565">
                  <c:v>0.555322727176903</c:v>
                </c:pt>
                <c:pt idx="566">
                  <c:v>0.550971781593691</c:v>
                </c:pt>
                <c:pt idx="567">
                  <c:v>0.536205508726424</c:v>
                </c:pt>
                <c:pt idx="568">
                  <c:v>0.607071285686378</c:v>
                </c:pt>
                <c:pt idx="569">
                  <c:v>0.615129312738335</c:v>
                </c:pt>
                <c:pt idx="570">
                  <c:v>0.650757812216929</c:v>
                </c:pt>
                <c:pt idx="571">
                  <c:v>0.636392680219486</c:v>
                </c:pt>
                <c:pt idx="572">
                  <c:v>0.542028874017212</c:v>
                </c:pt>
                <c:pt idx="573">
                  <c:v>0.511422434455021</c:v>
                </c:pt>
                <c:pt idx="574">
                  <c:v>0.512778095968032</c:v>
                </c:pt>
                <c:pt idx="575">
                  <c:v>0.497632670840947</c:v>
                </c:pt>
                <c:pt idx="576">
                  <c:v>0.511514511757234</c:v>
                </c:pt>
                <c:pt idx="577">
                  <c:v>0.511334672872608</c:v>
                </c:pt>
                <c:pt idx="578">
                  <c:v>0.538162682835302</c:v>
                </c:pt>
                <c:pt idx="579">
                  <c:v>0.70610531330992</c:v>
                </c:pt>
                <c:pt idx="580">
                  <c:v>0.785435643603164</c:v>
                </c:pt>
                <c:pt idx="581">
                  <c:v>0.798138058702974</c:v>
                </c:pt>
                <c:pt idx="582">
                  <c:v>0.829642904328181</c:v>
                </c:pt>
                <c:pt idx="583">
                  <c:v>0.907393353708197</c:v>
                </c:pt>
                <c:pt idx="584">
                  <c:v>0.875695989270604</c:v>
                </c:pt>
                <c:pt idx="585">
                  <c:v>0.731348517756325</c:v>
                </c:pt>
                <c:pt idx="586">
                  <c:v>0.702595572183005</c:v>
                </c:pt>
                <c:pt idx="587">
                  <c:v>0.905826494582032</c:v>
                </c:pt>
                <c:pt idx="588">
                  <c:v>0.910652412307477</c:v>
                </c:pt>
                <c:pt idx="589">
                  <c:v>0.9179288327173</c:v>
                </c:pt>
                <c:pt idx="590">
                  <c:v>1.023266672337801</c:v>
                </c:pt>
                <c:pt idx="591">
                  <c:v>1.114511893362848</c:v>
                </c:pt>
                <c:pt idx="592">
                  <c:v>1.10378744531115</c:v>
                </c:pt>
                <c:pt idx="593">
                  <c:v>1.088128102054914</c:v>
                </c:pt>
                <c:pt idx="594">
                  <c:v>1.246895432852695</c:v>
                </c:pt>
                <c:pt idx="595">
                  <c:v>1.287044048609358</c:v>
                </c:pt>
                <c:pt idx="596">
                  <c:v>1.285398481395895</c:v>
                </c:pt>
                <c:pt idx="597">
                  <c:v>1.303378106523581</c:v>
                </c:pt>
                <c:pt idx="598">
                  <c:v>1.291390613336458</c:v>
                </c:pt>
                <c:pt idx="599">
                  <c:v>1.551503485595049</c:v>
                </c:pt>
                <c:pt idx="600">
                  <c:v>1.560911296959837</c:v>
                </c:pt>
                <c:pt idx="601">
                  <c:v>1.583722981435387</c:v>
                </c:pt>
                <c:pt idx="602">
                  <c:v>1.681937739933351</c:v>
                </c:pt>
                <c:pt idx="603">
                  <c:v>2.09274225431144</c:v>
                </c:pt>
                <c:pt idx="604">
                  <c:v>1.883529526055404</c:v>
                </c:pt>
                <c:pt idx="605">
                  <c:v>1.723964853361413</c:v>
                </c:pt>
                <c:pt idx="606">
                  <c:v>1.837215325058419</c:v>
                </c:pt>
                <c:pt idx="607">
                  <c:v>1.949108738674885</c:v>
                </c:pt>
                <c:pt idx="608">
                  <c:v>1.949465502717699</c:v>
                </c:pt>
                <c:pt idx="609">
                  <c:v>1.927193951771604</c:v>
                </c:pt>
                <c:pt idx="610">
                  <c:v>1.742544995563576</c:v>
                </c:pt>
                <c:pt idx="611">
                  <c:v>1.97157654111774</c:v>
                </c:pt>
                <c:pt idx="612">
                  <c:v>1.989070629623229</c:v>
                </c:pt>
                <c:pt idx="613">
                  <c:v>1.876610461722426</c:v>
                </c:pt>
                <c:pt idx="614">
                  <c:v>1.733028186143301</c:v>
                </c:pt>
                <c:pt idx="615">
                  <c:v>1.454540490682919</c:v>
                </c:pt>
                <c:pt idx="616">
                  <c:v>1.508555480183883</c:v>
                </c:pt>
                <c:pt idx="617">
                  <c:v>1.508058892438334</c:v>
                </c:pt>
                <c:pt idx="618">
                  <c:v>1.558266602572523</c:v>
                </c:pt>
                <c:pt idx="619">
                  <c:v>1.355843490516152</c:v>
                </c:pt>
                <c:pt idx="620">
                  <c:v>1.51367777829726</c:v>
                </c:pt>
                <c:pt idx="621">
                  <c:v>1.571046365002003</c:v>
                </c:pt>
                <c:pt idx="622">
                  <c:v>1.485738165077301</c:v>
                </c:pt>
                <c:pt idx="623">
                  <c:v>1.525263877194674</c:v>
                </c:pt>
                <c:pt idx="624">
                  <c:v>1.492108285714957</c:v>
                </c:pt>
                <c:pt idx="625">
                  <c:v>1.417032571305147</c:v>
                </c:pt>
                <c:pt idx="626">
                  <c:v>1.334387358663496</c:v>
                </c:pt>
                <c:pt idx="627">
                  <c:v>1.250286127400991</c:v>
                </c:pt>
                <c:pt idx="628">
                  <c:v>1.243649821278161</c:v>
                </c:pt>
                <c:pt idx="629">
                  <c:v>1.306712708002936</c:v>
                </c:pt>
                <c:pt idx="630">
                  <c:v>1.035434661090849</c:v>
                </c:pt>
                <c:pt idx="631">
                  <c:v>1.030741052571318</c:v>
                </c:pt>
                <c:pt idx="632">
                  <c:v>0.80763911881697</c:v>
                </c:pt>
                <c:pt idx="633">
                  <c:v>0.767779587610431</c:v>
                </c:pt>
                <c:pt idx="634">
                  <c:v>0.766879556389321</c:v>
                </c:pt>
                <c:pt idx="635">
                  <c:v>0.823936848015096</c:v>
                </c:pt>
                <c:pt idx="636">
                  <c:v>0.830954235861091</c:v>
                </c:pt>
                <c:pt idx="637">
                  <c:v>0.75179868312299</c:v>
                </c:pt>
                <c:pt idx="638">
                  <c:v>0.420904952798885</c:v>
                </c:pt>
                <c:pt idx="639">
                  <c:v>0.410003715285581</c:v>
                </c:pt>
                <c:pt idx="640">
                  <c:v>-0.105575891843287</c:v>
                </c:pt>
                <c:pt idx="641">
                  <c:v>-0.0874881482292215</c:v>
                </c:pt>
                <c:pt idx="642">
                  <c:v>-0.791758731537115</c:v>
                </c:pt>
                <c:pt idx="643">
                  <c:v>-0.77049068676038</c:v>
                </c:pt>
                <c:pt idx="644">
                  <c:v>-0.800236077615104</c:v>
                </c:pt>
                <c:pt idx="645">
                  <c:v>-0.729223935176861</c:v>
                </c:pt>
                <c:pt idx="646">
                  <c:v>-0.637944077729516</c:v>
                </c:pt>
                <c:pt idx="647">
                  <c:v>-0.742661417116721</c:v>
                </c:pt>
                <c:pt idx="648">
                  <c:v>-0.672035740393007</c:v>
                </c:pt>
                <c:pt idx="649">
                  <c:v>-0.87663752621919</c:v>
                </c:pt>
                <c:pt idx="650">
                  <c:v>-0.725480359918838</c:v>
                </c:pt>
                <c:pt idx="651">
                  <c:v>-0.761394591222626</c:v>
                </c:pt>
                <c:pt idx="652">
                  <c:v>-0.197920954003534</c:v>
                </c:pt>
                <c:pt idx="653">
                  <c:v>-0.0984319425189559</c:v>
                </c:pt>
                <c:pt idx="654">
                  <c:v>-0.125446125848226</c:v>
                </c:pt>
                <c:pt idx="655">
                  <c:v>-0.163400398986748</c:v>
                </c:pt>
                <c:pt idx="656">
                  <c:v>-0.0900837715299925</c:v>
                </c:pt>
                <c:pt idx="657">
                  <c:v>0.24565457225113</c:v>
                </c:pt>
                <c:pt idx="658">
                  <c:v>0.303724089689628</c:v>
                </c:pt>
                <c:pt idx="659">
                  <c:v>0.737345441302259</c:v>
                </c:pt>
                <c:pt idx="660">
                  <c:v>0.754168688397368</c:v>
                </c:pt>
                <c:pt idx="661">
                  <c:v>0.88139138561057</c:v>
                </c:pt>
                <c:pt idx="662">
                  <c:v>0.90703832000657</c:v>
                </c:pt>
                <c:pt idx="663">
                  <c:v>0.906976452843671</c:v>
                </c:pt>
                <c:pt idx="664">
                  <c:v>0.964681000323713</c:v>
                </c:pt>
                <c:pt idx="665">
                  <c:v>0.926387367018302</c:v>
                </c:pt>
                <c:pt idx="666">
                  <c:v>1.008859808930368</c:v>
                </c:pt>
                <c:pt idx="667">
                  <c:v>1.018903907693765</c:v>
                </c:pt>
                <c:pt idx="668">
                  <c:v>0.96386138010862</c:v>
                </c:pt>
                <c:pt idx="669">
                  <c:v>0.966234031843656</c:v>
                </c:pt>
                <c:pt idx="670">
                  <c:v>0.960024009669511</c:v>
                </c:pt>
                <c:pt idx="671">
                  <c:v>1.049568019078748</c:v>
                </c:pt>
                <c:pt idx="672">
                  <c:v>1.10175464156631</c:v>
                </c:pt>
                <c:pt idx="673">
                  <c:v>1.406290419973097</c:v>
                </c:pt>
                <c:pt idx="674">
                  <c:v>1.429351633522958</c:v>
                </c:pt>
                <c:pt idx="675">
                  <c:v>1.310593701875362</c:v>
                </c:pt>
                <c:pt idx="676">
                  <c:v>1.311713875342906</c:v>
                </c:pt>
                <c:pt idx="677">
                  <c:v>1.275731370211844</c:v>
                </c:pt>
                <c:pt idx="678">
                  <c:v>1.299449882405319</c:v>
                </c:pt>
                <c:pt idx="679">
                  <c:v>1.315276454383803</c:v>
                </c:pt>
                <c:pt idx="680">
                  <c:v>1.32932277255402</c:v>
                </c:pt>
                <c:pt idx="681">
                  <c:v>1.308873437543649</c:v>
                </c:pt>
                <c:pt idx="682">
                  <c:v>1.221762022732103</c:v>
                </c:pt>
                <c:pt idx="683">
                  <c:v>1.262164901623931</c:v>
                </c:pt>
                <c:pt idx="684">
                  <c:v>1.25687387664779</c:v>
                </c:pt>
                <c:pt idx="685">
                  <c:v>1.252586136676577</c:v>
                </c:pt>
                <c:pt idx="686">
                  <c:v>1.289951763122596</c:v>
                </c:pt>
                <c:pt idx="687">
                  <c:v>1.202458736645511</c:v>
                </c:pt>
                <c:pt idx="688">
                  <c:v>1.101858069738662</c:v>
                </c:pt>
                <c:pt idx="689">
                  <c:v>1.086034831834991</c:v>
                </c:pt>
                <c:pt idx="690">
                  <c:v>0.924465880192211</c:v>
                </c:pt>
                <c:pt idx="691">
                  <c:v>0.864648853153932</c:v>
                </c:pt>
                <c:pt idx="692">
                  <c:v>0.763963011626354</c:v>
                </c:pt>
                <c:pt idx="693">
                  <c:v>0.771147639223249</c:v>
                </c:pt>
                <c:pt idx="694">
                  <c:v>0.790846982342103</c:v>
                </c:pt>
                <c:pt idx="695">
                  <c:v>0.769269461419003</c:v>
                </c:pt>
                <c:pt idx="696">
                  <c:v>0.779648652584386</c:v>
                </c:pt>
                <c:pt idx="697">
                  <c:v>0.776042991491869</c:v>
                </c:pt>
                <c:pt idx="698">
                  <c:v>0.758859302552889</c:v>
                </c:pt>
                <c:pt idx="699">
                  <c:v>0.759402589825713</c:v>
                </c:pt>
                <c:pt idx="700">
                  <c:v>0.72709097345147</c:v>
                </c:pt>
                <c:pt idx="701">
                  <c:v>0.749408642869691</c:v>
                </c:pt>
                <c:pt idx="702">
                  <c:v>0.727999896182833</c:v>
                </c:pt>
                <c:pt idx="703">
                  <c:v>0.744005496915599</c:v>
                </c:pt>
                <c:pt idx="704">
                  <c:v>0.747201025739299</c:v>
                </c:pt>
                <c:pt idx="705">
                  <c:v>0.762520310023683</c:v>
                </c:pt>
                <c:pt idx="706">
                  <c:v>0.786368098050361</c:v>
                </c:pt>
                <c:pt idx="707">
                  <c:v>0.699667450172145</c:v>
                </c:pt>
                <c:pt idx="708">
                  <c:v>0.839360805846248</c:v>
                </c:pt>
                <c:pt idx="709">
                  <c:v>0.806035055136526</c:v>
                </c:pt>
                <c:pt idx="710">
                  <c:v>0.753028780375681</c:v>
                </c:pt>
                <c:pt idx="711">
                  <c:v>0.639755916959051</c:v>
                </c:pt>
                <c:pt idx="712">
                  <c:v>0.602898445484047</c:v>
                </c:pt>
                <c:pt idx="713">
                  <c:v>0.653090467596187</c:v>
                </c:pt>
                <c:pt idx="714">
                  <c:v>0.604417178415978</c:v>
                </c:pt>
                <c:pt idx="715">
                  <c:v>0.606877461402584</c:v>
                </c:pt>
                <c:pt idx="716">
                  <c:v>0.916065533140464</c:v>
                </c:pt>
                <c:pt idx="717">
                  <c:v>0.956428079836616</c:v>
                </c:pt>
                <c:pt idx="718">
                  <c:v>0.989333793012246</c:v>
                </c:pt>
                <c:pt idx="719">
                  <c:v>0.96202857905538</c:v>
                </c:pt>
                <c:pt idx="720">
                  <c:v>0.972487812529644</c:v>
                </c:pt>
                <c:pt idx="721">
                  <c:v>0.957809665696694</c:v>
                </c:pt>
                <c:pt idx="722">
                  <c:v>0.986975114728956</c:v>
                </c:pt>
                <c:pt idx="723">
                  <c:v>1.122283972274209</c:v>
                </c:pt>
                <c:pt idx="724">
                  <c:v>1.016292478619787</c:v>
                </c:pt>
                <c:pt idx="725">
                  <c:v>1.048845937679185</c:v>
                </c:pt>
                <c:pt idx="726">
                  <c:v>0.996271606022295</c:v>
                </c:pt>
                <c:pt idx="727">
                  <c:v>1.008474595278805</c:v>
                </c:pt>
                <c:pt idx="728">
                  <c:v>0.959622098455393</c:v>
                </c:pt>
                <c:pt idx="729">
                  <c:v>1.060073800692535</c:v>
                </c:pt>
                <c:pt idx="730">
                  <c:v>1.124735273041138</c:v>
                </c:pt>
                <c:pt idx="731">
                  <c:v>1.176885770675695</c:v>
                </c:pt>
                <c:pt idx="732">
                  <c:v>1.188944443040642</c:v>
                </c:pt>
                <c:pt idx="733">
                  <c:v>1.21425771451984</c:v>
                </c:pt>
                <c:pt idx="734">
                  <c:v>1.183634652879212</c:v>
                </c:pt>
                <c:pt idx="735">
                  <c:v>1.06328826386118</c:v>
                </c:pt>
                <c:pt idx="736">
                  <c:v>1.034723387572943</c:v>
                </c:pt>
                <c:pt idx="737">
                  <c:v>0.932132140000726</c:v>
                </c:pt>
                <c:pt idx="738">
                  <c:v>0.971269361349966</c:v>
                </c:pt>
                <c:pt idx="739">
                  <c:v>0.898620255452254</c:v>
                </c:pt>
                <c:pt idx="740">
                  <c:v>0.90985820382442</c:v>
                </c:pt>
                <c:pt idx="741">
                  <c:v>0.971058509125255</c:v>
                </c:pt>
                <c:pt idx="742">
                  <c:v>0.932526182368987</c:v>
                </c:pt>
                <c:pt idx="743">
                  <c:v>0.916557437799552</c:v>
                </c:pt>
                <c:pt idx="744">
                  <c:v>1.233482021767584</c:v>
                </c:pt>
                <c:pt idx="745">
                  <c:v>1.291925866379615</c:v>
                </c:pt>
                <c:pt idx="746">
                  <c:v>1.281791797608339</c:v>
                </c:pt>
                <c:pt idx="747">
                  <c:v>1.073173426138696</c:v>
                </c:pt>
                <c:pt idx="748">
                  <c:v>1.023441791232241</c:v>
                </c:pt>
                <c:pt idx="749">
                  <c:v>1.00348651183345</c:v>
                </c:pt>
                <c:pt idx="750">
                  <c:v>1.02812256578685</c:v>
                </c:pt>
                <c:pt idx="751">
                  <c:v>1.051483900956284</c:v>
                </c:pt>
                <c:pt idx="752">
                  <c:v>1.055837526438473</c:v>
                </c:pt>
                <c:pt idx="753">
                  <c:v>0.992670355688688</c:v>
                </c:pt>
                <c:pt idx="754">
                  <c:v>1.050874227358006</c:v>
                </c:pt>
                <c:pt idx="755">
                  <c:v>1.086702543546873</c:v>
                </c:pt>
                <c:pt idx="756">
                  <c:v>1.108797001198265</c:v>
                </c:pt>
                <c:pt idx="757">
                  <c:v>1.098209598612515</c:v>
                </c:pt>
                <c:pt idx="758">
                  <c:v>1.029043154905849</c:v>
                </c:pt>
                <c:pt idx="759">
                  <c:v>1.069867715471794</c:v>
                </c:pt>
                <c:pt idx="760">
                  <c:v>1.016329573231713</c:v>
                </c:pt>
                <c:pt idx="761">
                  <c:v>0.903559982379883</c:v>
                </c:pt>
                <c:pt idx="762">
                  <c:v>0.835379112542042</c:v>
                </c:pt>
                <c:pt idx="763">
                  <c:v>0.785881024444334</c:v>
                </c:pt>
                <c:pt idx="764">
                  <c:v>0.746925621405669</c:v>
                </c:pt>
                <c:pt idx="765">
                  <c:v>0.752307210354773</c:v>
                </c:pt>
                <c:pt idx="766">
                  <c:v>0.843728946428806</c:v>
                </c:pt>
                <c:pt idx="767">
                  <c:v>0.84482614930935</c:v>
                </c:pt>
                <c:pt idx="768">
                  <c:v>0.908559721405569</c:v>
                </c:pt>
                <c:pt idx="769">
                  <c:v>0.868575211465156</c:v>
                </c:pt>
                <c:pt idx="770">
                  <c:v>0.862478667040099</c:v>
                </c:pt>
                <c:pt idx="771">
                  <c:v>0.773157490577087</c:v>
                </c:pt>
                <c:pt idx="772">
                  <c:v>0.759735601664022</c:v>
                </c:pt>
                <c:pt idx="773">
                  <c:v>0.810301560670954</c:v>
                </c:pt>
                <c:pt idx="774">
                  <c:v>0.84796745332188</c:v>
                </c:pt>
                <c:pt idx="775">
                  <c:v>0.474981800627396</c:v>
                </c:pt>
                <c:pt idx="776">
                  <c:v>0.556374401425411</c:v>
                </c:pt>
                <c:pt idx="777">
                  <c:v>0.646511638756719</c:v>
                </c:pt>
                <c:pt idx="778">
                  <c:v>0.638310560954436</c:v>
                </c:pt>
                <c:pt idx="779">
                  <c:v>0.749235263927108</c:v>
                </c:pt>
                <c:pt idx="780">
                  <c:v>0.758886372855864</c:v>
                </c:pt>
                <c:pt idx="781">
                  <c:v>0.933980897943902</c:v>
                </c:pt>
                <c:pt idx="782">
                  <c:v>0.862915575913874</c:v>
                </c:pt>
                <c:pt idx="783">
                  <c:v>1.134114033183054</c:v>
                </c:pt>
                <c:pt idx="784">
                  <c:v>1.197588308454507</c:v>
                </c:pt>
                <c:pt idx="785">
                  <c:v>1.074483475359875</c:v>
                </c:pt>
                <c:pt idx="786">
                  <c:v>0.949879160301984</c:v>
                </c:pt>
                <c:pt idx="787">
                  <c:v>1.146314180942789</c:v>
                </c:pt>
                <c:pt idx="788">
                  <c:v>1.172047901887775</c:v>
                </c:pt>
                <c:pt idx="789">
                  <c:v>1.223003787604339</c:v>
                </c:pt>
                <c:pt idx="790">
                  <c:v>0.985788030487643</c:v>
                </c:pt>
                <c:pt idx="791">
                  <c:v>1.292045279823688</c:v>
                </c:pt>
                <c:pt idx="792">
                  <c:v>1.373052533343323</c:v>
                </c:pt>
                <c:pt idx="793">
                  <c:v>1.450273208333753</c:v>
                </c:pt>
                <c:pt idx="794">
                  <c:v>1.481846908642997</c:v>
                </c:pt>
                <c:pt idx="795">
                  <c:v>1.47969140301647</c:v>
                </c:pt>
                <c:pt idx="796">
                  <c:v>1.44608581079411</c:v>
                </c:pt>
                <c:pt idx="797">
                  <c:v>1.478186403441158</c:v>
                </c:pt>
                <c:pt idx="798">
                  <c:v>1.477518686127324</c:v>
                </c:pt>
                <c:pt idx="799">
                  <c:v>1.415756455891111</c:v>
                </c:pt>
                <c:pt idx="800">
                  <c:v>1.437395699697964</c:v>
                </c:pt>
                <c:pt idx="801">
                  <c:v>1.438643275459708</c:v>
                </c:pt>
                <c:pt idx="802">
                  <c:v>1.492363512528182</c:v>
                </c:pt>
                <c:pt idx="803">
                  <c:v>1.506454556074136</c:v>
                </c:pt>
                <c:pt idx="804">
                  <c:v>1.543638923026547</c:v>
                </c:pt>
                <c:pt idx="805">
                  <c:v>1.498926586110008</c:v>
                </c:pt>
                <c:pt idx="806">
                  <c:v>1.460792803457821</c:v>
                </c:pt>
                <c:pt idx="807">
                  <c:v>1.453193732018036</c:v>
                </c:pt>
                <c:pt idx="808">
                  <c:v>1.451290662463252</c:v>
                </c:pt>
                <c:pt idx="809">
                  <c:v>1.448322667289608</c:v>
                </c:pt>
                <c:pt idx="810">
                  <c:v>1.429566728557928</c:v>
                </c:pt>
                <c:pt idx="811">
                  <c:v>1.433127646900827</c:v>
                </c:pt>
                <c:pt idx="812">
                  <c:v>1.411870398458427</c:v>
                </c:pt>
                <c:pt idx="813">
                  <c:v>1.418013922065343</c:v>
                </c:pt>
                <c:pt idx="814">
                  <c:v>1.407613749371848</c:v>
                </c:pt>
                <c:pt idx="815">
                  <c:v>1.403175610525022</c:v>
                </c:pt>
                <c:pt idx="816">
                  <c:v>1.390204100529959</c:v>
                </c:pt>
                <c:pt idx="817">
                  <c:v>1.422033072808034</c:v>
                </c:pt>
                <c:pt idx="818">
                  <c:v>1.407988305985523</c:v>
                </c:pt>
                <c:pt idx="819">
                  <c:v>1.407944398869947</c:v>
                </c:pt>
                <c:pt idx="820">
                  <c:v>1.43073511128866</c:v>
                </c:pt>
                <c:pt idx="821">
                  <c:v>1.504775010662745</c:v>
                </c:pt>
                <c:pt idx="822">
                  <c:v>1.519765973467356</c:v>
                </c:pt>
                <c:pt idx="823">
                  <c:v>1.404006978468326</c:v>
                </c:pt>
                <c:pt idx="824">
                  <c:v>1.376695229094146</c:v>
                </c:pt>
                <c:pt idx="825">
                  <c:v>1.318416073539481</c:v>
                </c:pt>
                <c:pt idx="826">
                  <c:v>1.36762224531911</c:v>
                </c:pt>
                <c:pt idx="827">
                  <c:v>1.34930049803133</c:v>
                </c:pt>
                <c:pt idx="828">
                  <c:v>1.314150272765501</c:v>
                </c:pt>
                <c:pt idx="829">
                  <c:v>1.31190250174667</c:v>
                </c:pt>
                <c:pt idx="830">
                  <c:v>1.421982223023433</c:v>
                </c:pt>
                <c:pt idx="831">
                  <c:v>1.411561925785153</c:v>
                </c:pt>
                <c:pt idx="832">
                  <c:v>1.402514076929716</c:v>
                </c:pt>
                <c:pt idx="833">
                  <c:v>1.293217957691868</c:v>
                </c:pt>
                <c:pt idx="834">
                  <c:v>1.26414832502124</c:v>
                </c:pt>
                <c:pt idx="835">
                  <c:v>1.160175927893718</c:v>
                </c:pt>
                <c:pt idx="836">
                  <c:v>1.18772598135234</c:v>
                </c:pt>
                <c:pt idx="837">
                  <c:v>1.191192300033676</c:v>
                </c:pt>
                <c:pt idx="838">
                  <c:v>1.193252456820704</c:v>
                </c:pt>
                <c:pt idx="839">
                  <c:v>1.183886980723504</c:v>
                </c:pt>
                <c:pt idx="840">
                  <c:v>1.18136837140156</c:v>
                </c:pt>
                <c:pt idx="841">
                  <c:v>1.27604677226857</c:v>
                </c:pt>
                <c:pt idx="842">
                  <c:v>1.266929910089492</c:v>
                </c:pt>
                <c:pt idx="843">
                  <c:v>1.267514663156698</c:v>
                </c:pt>
                <c:pt idx="844">
                  <c:v>1.253457180479456</c:v>
                </c:pt>
                <c:pt idx="845">
                  <c:v>1.197136050815516</c:v>
                </c:pt>
                <c:pt idx="846">
                  <c:v>1.181476387820228</c:v>
                </c:pt>
                <c:pt idx="847">
                  <c:v>1.225268986818085</c:v>
                </c:pt>
                <c:pt idx="848">
                  <c:v>1.508331681684306</c:v>
                </c:pt>
                <c:pt idx="849">
                  <c:v>1.519442341038592</c:v>
                </c:pt>
                <c:pt idx="850">
                  <c:v>1.503783348807719</c:v>
                </c:pt>
                <c:pt idx="851">
                  <c:v>1.531422424132015</c:v>
                </c:pt>
                <c:pt idx="852">
                  <c:v>1.483028760906349</c:v>
                </c:pt>
                <c:pt idx="853">
                  <c:v>1.396680833742979</c:v>
                </c:pt>
                <c:pt idx="854">
                  <c:v>1.473299893836754</c:v>
                </c:pt>
                <c:pt idx="855">
                  <c:v>1.474613206680916</c:v>
                </c:pt>
                <c:pt idx="856">
                  <c:v>1.465970446558084</c:v>
                </c:pt>
                <c:pt idx="857">
                  <c:v>1.353356510149969</c:v>
                </c:pt>
                <c:pt idx="858">
                  <c:v>1.399447771239616</c:v>
                </c:pt>
                <c:pt idx="859">
                  <c:v>1.418013229263315</c:v>
                </c:pt>
                <c:pt idx="860">
                  <c:v>1.412080125484814</c:v>
                </c:pt>
                <c:pt idx="861">
                  <c:v>1.401360803265913</c:v>
                </c:pt>
                <c:pt idx="862">
                  <c:v>1.415378844511069</c:v>
                </c:pt>
                <c:pt idx="863">
                  <c:v>1.425930318564223</c:v>
                </c:pt>
                <c:pt idx="864">
                  <c:v>1.46999950455154</c:v>
                </c:pt>
                <c:pt idx="865">
                  <c:v>1.472688310191661</c:v>
                </c:pt>
                <c:pt idx="866">
                  <c:v>1.578869591347638</c:v>
                </c:pt>
                <c:pt idx="867">
                  <c:v>1.480809302852318</c:v>
                </c:pt>
                <c:pt idx="868">
                  <c:v>1.515875385186714</c:v>
                </c:pt>
                <c:pt idx="869">
                  <c:v>1.48066862026508</c:v>
                </c:pt>
                <c:pt idx="870">
                  <c:v>1.509196630243237</c:v>
                </c:pt>
                <c:pt idx="871">
                  <c:v>1.730005165580145</c:v>
                </c:pt>
                <c:pt idx="872">
                  <c:v>1.654273429592995</c:v>
                </c:pt>
                <c:pt idx="873">
                  <c:v>1.667659512870801</c:v>
                </c:pt>
                <c:pt idx="874">
                  <c:v>1.656807237660818</c:v>
                </c:pt>
                <c:pt idx="875">
                  <c:v>1.672371006024886</c:v>
                </c:pt>
                <c:pt idx="876">
                  <c:v>1.759778283336863</c:v>
                </c:pt>
                <c:pt idx="877">
                  <c:v>1.807318205801293</c:v>
                </c:pt>
                <c:pt idx="878">
                  <c:v>1.760937436944918</c:v>
                </c:pt>
                <c:pt idx="879">
                  <c:v>1.338757437527665</c:v>
                </c:pt>
                <c:pt idx="880">
                  <c:v>1.329592634050407</c:v>
                </c:pt>
                <c:pt idx="881">
                  <c:v>1.281297458950444</c:v>
                </c:pt>
                <c:pt idx="882">
                  <c:v>1.233898874204371</c:v>
                </c:pt>
                <c:pt idx="883">
                  <c:v>1.313349251159771</c:v>
                </c:pt>
                <c:pt idx="884">
                  <c:v>1.454577549379871</c:v>
                </c:pt>
                <c:pt idx="885">
                  <c:v>1.330585141649161</c:v>
                </c:pt>
                <c:pt idx="886">
                  <c:v>1.326739779332972</c:v>
                </c:pt>
                <c:pt idx="887">
                  <c:v>1.354278737665373</c:v>
                </c:pt>
                <c:pt idx="888">
                  <c:v>1.448757911231996</c:v>
                </c:pt>
                <c:pt idx="889">
                  <c:v>1.445822202433649</c:v>
                </c:pt>
                <c:pt idx="890">
                  <c:v>1.517313484186248</c:v>
                </c:pt>
                <c:pt idx="891">
                  <c:v>1.548812640280543</c:v>
                </c:pt>
                <c:pt idx="892">
                  <c:v>1.555824116338959</c:v>
                </c:pt>
                <c:pt idx="893">
                  <c:v>1.561462800815468</c:v>
                </c:pt>
                <c:pt idx="894">
                  <c:v>1.582458933880692</c:v>
                </c:pt>
                <c:pt idx="895">
                  <c:v>1.570900199257593</c:v>
                </c:pt>
                <c:pt idx="896">
                  <c:v>1.590682078209401</c:v>
                </c:pt>
                <c:pt idx="897">
                  <c:v>1.585781146922001</c:v>
                </c:pt>
                <c:pt idx="898">
                  <c:v>1.759284953831101</c:v>
                </c:pt>
                <c:pt idx="899">
                  <c:v>1.766689042149381</c:v>
                </c:pt>
                <c:pt idx="900">
                  <c:v>1.848770199462663</c:v>
                </c:pt>
                <c:pt idx="901">
                  <c:v>1.83084886514031</c:v>
                </c:pt>
                <c:pt idx="902">
                  <c:v>1.261717511518431</c:v>
                </c:pt>
                <c:pt idx="903">
                  <c:v>1.252124044934174</c:v>
                </c:pt>
                <c:pt idx="904">
                  <c:v>1.242667311865778</c:v>
                </c:pt>
                <c:pt idx="905">
                  <c:v>1.249528598340513</c:v>
                </c:pt>
                <c:pt idx="906">
                  <c:v>1.263017517231704</c:v>
                </c:pt>
                <c:pt idx="907">
                  <c:v>1.269148590825896</c:v>
                </c:pt>
                <c:pt idx="908">
                  <c:v>1.195068756154332</c:v>
                </c:pt>
                <c:pt idx="909">
                  <c:v>1.139443487861681</c:v>
                </c:pt>
                <c:pt idx="910">
                  <c:v>1.20403422190961</c:v>
                </c:pt>
                <c:pt idx="911">
                  <c:v>1.260080397076743</c:v>
                </c:pt>
                <c:pt idx="912">
                  <c:v>1.702325580137365</c:v>
                </c:pt>
                <c:pt idx="913">
                  <c:v>1.696348144290973</c:v>
                </c:pt>
                <c:pt idx="914">
                  <c:v>1.648792895231879</c:v>
                </c:pt>
                <c:pt idx="915">
                  <c:v>1.992787995115183</c:v>
                </c:pt>
                <c:pt idx="916">
                  <c:v>2.757409381408594</c:v>
                </c:pt>
                <c:pt idx="917">
                  <c:v>2.739288930705368</c:v>
                </c:pt>
                <c:pt idx="918">
                  <c:v>2.751876986372162</c:v>
                </c:pt>
                <c:pt idx="919">
                  <c:v>2.658416189547378</c:v>
                </c:pt>
                <c:pt idx="920">
                  <c:v>2.573790957680194</c:v>
                </c:pt>
                <c:pt idx="921">
                  <c:v>2.26742260117982</c:v>
                </c:pt>
                <c:pt idx="922">
                  <c:v>2.22737791030622</c:v>
                </c:pt>
                <c:pt idx="923">
                  <c:v>2.318105300302048</c:v>
                </c:pt>
                <c:pt idx="924">
                  <c:v>2.009656517398707</c:v>
                </c:pt>
                <c:pt idx="925">
                  <c:v>1.885158855518606</c:v>
                </c:pt>
                <c:pt idx="926">
                  <c:v>1.830133397434511</c:v>
                </c:pt>
                <c:pt idx="927">
                  <c:v>1.876080192487661</c:v>
                </c:pt>
                <c:pt idx="928">
                  <c:v>1.826802191718043</c:v>
                </c:pt>
                <c:pt idx="929">
                  <c:v>1.834699028652036</c:v>
                </c:pt>
                <c:pt idx="930">
                  <c:v>1.825165358437566</c:v>
                </c:pt>
                <c:pt idx="931">
                  <c:v>1.861395522402852</c:v>
                </c:pt>
                <c:pt idx="932">
                  <c:v>1.666999037551887</c:v>
                </c:pt>
                <c:pt idx="933">
                  <c:v>1.696013001169404</c:v>
                </c:pt>
                <c:pt idx="934">
                  <c:v>1.925655862068724</c:v>
                </c:pt>
                <c:pt idx="935">
                  <c:v>1.930218124546673</c:v>
                </c:pt>
                <c:pt idx="936">
                  <c:v>1.671750960451124</c:v>
                </c:pt>
                <c:pt idx="937">
                  <c:v>1.661897038004503</c:v>
                </c:pt>
                <c:pt idx="938">
                  <c:v>1.589899643032564</c:v>
                </c:pt>
                <c:pt idx="939">
                  <c:v>1.52542780430781</c:v>
                </c:pt>
                <c:pt idx="940">
                  <c:v>1.504609986766036</c:v>
                </c:pt>
                <c:pt idx="941">
                  <c:v>1.60835737845284</c:v>
                </c:pt>
                <c:pt idx="942">
                  <c:v>1.591892042278946</c:v>
                </c:pt>
                <c:pt idx="943">
                  <c:v>1.565546454005448</c:v>
                </c:pt>
                <c:pt idx="944">
                  <c:v>1.555722665708561</c:v>
                </c:pt>
                <c:pt idx="945">
                  <c:v>1.548211084313392</c:v>
                </c:pt>
                <c:pt idx="946">
                  <c:v>1.352057424204898</c:v>
                </c:pt>
                <c:pt idx="947">
                  <c:v>1.312309180641118</c:v>
                </c:pt>
                <c:pt idx="948">
                  <c:v>1.345928252778897</c:v>
                </c:pt>
                <c:pt idx="949">
                  <c:v>1.308289765505876</c:v>
                </c:pt>
                <c:pt idx="950">
                  <c:v>1.355707890317872</c:v>
                </c:pt>
                <c:pt idx="951">
                  <c:v>1.262666207182475</c:v>
                </c:pt>
                <c:pt idx="952">
                  <c:v>1.210937107232054</c:v>
                </c:pt>
                <c:pt idx="953">
                  <c:v>1.16222589453684</c:v>
                </c:pt>
                <c:pt idx="954">
                  <c:v>1.08908023274958</c:v>
                </c:pt>
                <c:pt idx="955">
                  <c:v>1.199752878039104</c:v>
                </c:pt>
                <c:pt idx="956">
                  <c:v>1.217438333386384</c:v>
                </c:pt>
                <c:pt idx="957">
                  <c:v>1.234176001677216</c:v>
                </c:pt>
                <c:pt idx="958">
                  <c:v>1.187678073759315</c:v>
                </c:pt>
                <c:pt idx="959">
                  <c:v>1.092424847591675</c:v>
                </c:pt>
                <c:pt idx="960">
                  <c:v>1.049047498827652</c:v>
                </c:pt>
                <c:pt idx="961">
                  <c:v>1.095388372377921</c:v>
                </c:pt>
                <c:pt idx="962">
                  <c:v>0.957825637808543</c:v>
                </c:pt>
                <c:pt idx="963">
                  <c:v>1.07263475421289</c:v>
                </c:pt>
                <c:pt idx="964">
                  <c:v>1.031210748941643</c:v>
                </c:pt>
                <c:pt idx="965">
                  <c:v>0.810019744722958</c:v>
                </c:pt>
                <c:pt idx="966">
                  <c:v>0.841397478401309</c:v>
                </c:pt>
                <c:pt idx="967">
                  <c:v>0.958629576074011</c:v>
                </c:pt>
                <c:pt idx="968">
                  <c:v>1.007442236015524</c:v>
                </c:pt>
                <c:pt idx="969">
                  <c:v>1.09699542917914</c:v>
                </c:pt>
                <c:pt idx="970">
                  <c:v>1.196440207126561</c:v>
                </c:pt>
                <c:pt idx="971">
                  <c:v>1.108779486043111</c:v>
                </c:pt>
                <c:pt idx="972">
                  <c:v>0.96682191348996</c:v>
                </c:pt>
                <c:pt idx="973">
                  <c:v>0.954381312743086</c:v>
                </c:pt>
                <c:pt idx="974">
                  <c:v>1.023489987272771</c:v>
                </c:pt>
                <c:pt idx="975">
                  <c:v>1.02482637470706</c:v>
                </c:pt>
                <c:pt idx="976">
                  <c:v>0.970083836848783</c:v>
                </c:pt>
                <c:pt idx="977">
                  <c:v>0.950161744473258</c:v>
                </c:pt>
                <c:pt idx="978">
                  <c:v>0.928111087692382</c:v>
                </c:pt>
                <c:pt idx="979">
                  <c:v>0.901707720999925</c:v>
                </c:pt>
                <c:pt idx="980">
                  <c:v>0.931271470175229</c:v>
                </c:pt>
                <c:pt idx="981">
                  <c:v>0.860096607817971</c:v>
                </c:pt>
                <c:pt idx="982">
                  <c:v>0.859622111875751</c:v>
                </c:pt>
                <c:pt idx="983">
                  <c:v>0.869299208607584</c:v>
                </c:pt>
                <c:pt idx="984">
                  <c:v>0.829357544346897</c:v>
                </c:pt>
                <c:pt idx="985">
                  <c:v>0.830689376951122</c:v>
                </c:pt>
                <c:pt idx="986">
                  <c:v>0.76934616615792</c:v>
                </c:pt>
                <c:pt idx="987">
                  <c:v>0.788600434905817</c:v>
                </c:pt>
                <c:pt idx="988">
                  <c:v>0.728831789537405</c:v>
                </c:pt>
                <c:pt idx="989">
                  <c:v>0.854460430031993</c:v>
                </c:pt>
                <c:pt idx="990">
                  <c:v>0.986143218309977</c:v>
                </c:pt>
                <c:pt idx="991">
                  <c:v>0.995062804304668</c:v>
                </c:pt>
                <c:pt idx="992">
                  <c:v>0.948745924896373</c:v>
                </c:pt>
                <c:pt idx="993">
                  <c:v>1.092820637356452</c:v>
                </c:pt>
                <c:pt idx="994">
                  <c:v>0.889075169181349</c:v>
                </c:pt>
                <c:pt idx="995">
                  <c:v>0.967797767745661</c:v>
                </c:pt>
                <c:pt idx="996">
                  <c:v>1.019700840367935</c:v>
                </c:pt>
                <c:pt idx="997">
                  <c:v>0.934084618231049</c:v>
                </c:pt>
                <c:pt idx="998">
                  <c:v>0.915984305621187</c:v>
                </c:pt>
                <c:pt idx="999">
                  <c:v>0.782739923950063</c:v>
                </c:pt>
                <c:pt idx="1000">
                  <c:v>1.16452627417018</c:v>
                </c:pt>
                <c:pt idx="1001">
                  <c:v>1.127649961049057</c:v>
                </c:pt>
                <c:pt idx="1002">
                  <c:v>1.225621917269525</c:v>
                </c:pt>
                <c:pt idx="1003">
                  <c:v>1.280123946357589</c:v>
                </c:pt>
                <c:pt idx="1004">
                  <c:v>1.34890814682877</c:v>
                </c:pt>
                <c:pt idx="1005">
                  <c:v>1.253105935634671</c:v>
                </c:pt>
                <c:pt idx="1006">
                  <c:v>1.235224012055173</c:v>
                </c:pt>
                <c:pt idx="1007">
                  <c:v>1.162044532771334</c:v>
                </c:pt>
                <c:pt idx="1008">
                  <c:v>1.174178561508162</c:v>
                </c:pt>
                <c:pt idx="1009">
                  <c:v>1.15130570132094</c:v>
                </c:pt>
                <c:pt idx="1010">
                  <c:v>1.168635021975013</c:v>
                </c:pt>
                <c:pt idx="1011">
                  <c:v>1.265242788348618</c:v>
                </c:pt>
                <c:pt idx="1012">
                  <c:v>1.321761509149892</c:v>
                </c:pt>
                <c:pt idx="1013">
                  <c:v>1.336967621904221</c:v>
                </c:pt>
                <c:pt idx="1014">
                  <c:v>1.317225489175311</c:v>
                </c:pt>
                <c:pt idx="1015">
                  <c:v>1.422338347275637</c:v>
                </c:pt>
                <c:pt idx="1016">
                  <c:v>1.424581982602847</c:v>
                </c:pt>
                <c:pt idx="1017">
                  <c:v>1.228360865602191</c:v>
                </c:pt>
                <c:pt idx="1018">
                  <c:v>1.202165598601147</c:v>
                </c:pt>
                <c:pt idx="1019">
                  <c:v>1.246318901358612</c:v>
                </c:pt>
                <c:pt idx="1020">
                  <c:v>1.196155204513076</c:v>
                </c:pt>
                <c:pt idx="1021">
                  <c:v>1.133500134156199</c:v>
                </c:pt>
                <c:pt idx="1022">
                  <c:v>1.143519866983256</c:v>
                </c:pt>
                <c:pt idx="1023">
                  <c:v>1.053270915201124</c:v>
                </c:pt>
                <c:pt idx="1024">
                  <c:v>1.007617333194273</c:v>
                </c:pt>
                <c:pt idx="1025">
                  <c:v>1.074062612223673</c:v>
                </c:pt>
                <c:pt idx="1026">
                  <c:v>1.077572111386141</c:v>
                </c:pt>
                <c:pt idx="1027">
                  <c:v>1.05244476270165</c:v>
                </c:pt>
                <c:pt idx="1028">
                  <c:v>1.0947240410688</c:v>
                </c:pt>
                <c:pt idx="1029">
                  <c:v>1.06985277430742</c:v>
                </c:pt>
                <c:pt idx="1030">
                  <c:v>1.122766418689753</c:v>
                </c:pt>
                <c:pt idx="1031">
                  <c:v>0.873604463137601</c:v>
                </c:pt>
                <c:pt idx="1032">
                  <c:v>0.912085241087792</c:v>
                </c:pt>
                <c:pt idx="1033">
                  <c:v>0.858939845816066</c:v>
                </c:pt>
                <c:pt idx="1034">
                  <c:v>0.809669885650618</c:v>
                </c:pt>
                <c:pt idx="1035">
                  <c:v>0.788542893764822</c:v>
                </c:pt>
                <c:pt idx="1036">
                  <c:v>0.680277903007923</c:v>
                </c:pt>
                <c:pt idx="1037">
                  <c:v>0.675013798813927</c:v>
                </c:pt>
                <c:pt idx="1038">
                  <c:v>0.693528612913256</c:v>
                </c:pt>
                <c:pt idx="1039">
                  <c:v>0.743417788904739</c:v>
                </c:pt>
                <c:pt idx="1040">
                  <c:v>0.728536021852187</c:v>
                </c:pt>
                <c:pt idx="1041">
                  <c:v>0.808051379824078</c:v>
                </c:pt>
                <c:pt idx="1042">
                  <c:v>0.630391868127052</c:v>
                </c:pt>
                <c:pt idx="1043">
                  <c:v>0.559996332683639</c:v>
                </c:pt>
                <c:pt idx="1044">
                  <c:v>0.499380619724578</c:v>
                </c:pt>
                <c:pt idx="1045">
                  <c:v>0.507950787447581</c:v>
                </c:pt>
                <c:pt idx="1046">
                  <c:v>0.394769733136685</c:v>
                </c:pt>
                <c:pt idx="1047">
                  <c:v>0.354609441878094</c:v>
                </c:pt>
                <c:pt idx="1048">
                  <c:v>0.588260714778767</c:v>
                </c:pt>
                <c:pt idx="1049">
                  <c:v>0.629188919063457</c:v>
                </c:pt>
                <c:pt idx="1050">
                  <c:v>0.60179484562691</c:v>
                </c:pt>
                <c:pt idx="1051">
                  <c:v>0.56884821661614</c:v>
                </c:pt>
                <c:pt idx="1052">
                  <c:v>0.539289863808457</c:v>
                </c:pt>
                <c:pt idx="1053">
                  <c:v>0.541131767761391</c:v>
                </c:pt>
                <c:pt idx="1054">
                  <c:v>0.680090001668043</c:v>
                </c:pt>
                <c:pt idx="1055">
                  <c:v>0.802110913989946</c:v>
                </c:pt>
                <c:pt idx="1056">
                  <c:v>0.846397051356388</c:v>
                </c:pt>
                <c:pt idx="1057">
                  <c:v>0.724991723082479</c:v>
                </c:pt>
                <c:pt idx="1058">
                  <c:v>0.763393203179565</c:v>
                </c:pt>
                <c:pt idx="1059">
                  <c:v>0.706010048865891</c:v>
                </c:pt>
                <c:pt idx="1060">
                  <c:v>0.775869688117477</c:v>
                </c:pt>
                <c:pt idx="1061">
                  <c:v>0.782795440223598</c:v>
                </c:pt>
                <c:pt idx="1062">
                  <c:v>0.622982009730741</c:v>
                </c:pt>
                <c:pt idx="1063">
                  <c:v>0.545212388302556</c:v>
                </c:pt>
                <c:pt idx="1064">
                  <c:v>0.582067342718752</c:v>
                </c:pt>
                <c:pt idx="1065">
                  <c:v>0.584104159532289</c:v>
                </c:pt>
                <c:pt idx="1066">
                  <c:v>0.569029512225667</c:v>
                </c:pt>
                <c:pt idx="1067">
                  <c:v>0.908377475787445</c:v>
                </c:pt>
                <c:pt idx="1068">
                  <c:v>0.898963773788195</c:v>
                </c:pt>
                <c:pt idx="1069">
                  <c:v>1.333146232108388</c:v>
                </c:pt>
                <c:pt idx="1070">
                  <c:v>1.345653617961793</c:v>
                </c:pt>
                <c:pt idx="1071">
                  <c:v>1.645053530667907</c:v>
                </c:pt>
                <c:pt idx="1072">
                  <c:v>1.582160256644791</c:v>
                </c:pt>
                <c:pt idx="1073">
                  <c:v>1.519587623776837</c:v>
                </c:pt>
                <c:pt idx="1074">
                  <c:v>1.456370701979134</c:v>
                </c:pt>
                <c:pt idx="1075">
                  <c:v>1.354520358154501</c:v>
                </c:pt>
                <c:pt idx="1076">
                  <c:v>1.29711804917764</c:v>
                </c:pt>
                <c:pt idx="1077">
                  <c:v>1.003261963342892</c:v>
                </c:pt>
                <c:pt idx="1078">
                  <c:v>0.993388797255856</c:v>
                </c:pt>
                <c:pt idx="1079">
                  <c:v>0.965127750385971</c:v>
                </c:pt>
                <c:pt idx="1080">
                  <c:v>1.057600908504472</c:v>
                </c:pt>
                <c:pt idx="1081">
                  <c:v>1.183083850625103</c:v>
                </c:pt>
                <c:pt idx="1082">
                  <c:v>1.240960892391956</c:v>
                </c:pt>
                <c:pt idx="1083">
                  <c:v>1.197344964199081</c:v>
                </c:pt>
                <c:pt idx="1084">
                  <c:v>1.243774288489503</c:v>
                </c:pt>
                <c:pt idx="1085">
                  <c:v>1.229708897278484</c:v>
                </c:pt>
                <c:pt idx="1086">
                  <c:v>1.198758648756078</c:v>
                </c:pt>
                <c:pt idx="1087">
                  <c:v>1.011346952745206</c:v>
                </c:pt>
                <c:pt idx="1088">
                  <c:v>1.030180437147773</c:v>
                </c:pt>
                <c:pt idx="1089">
                  <c:v>1.046632761460805</c:v>
                </c:pt>
                <c:pt idx="1090">
                  <c:v>1.0953571151768</c:v>
                </c:pt>
                <c:pt idx="1091">
                  <c:v>1.057381772059994</c:v>
                </c:pt>
                <c:pt idx="1092">
                  <c:v>1.005787854209648</c:v>
                </c:pt>
                <c:pt idx="1093">
                  <c:v>1.035709667852197</c:v>
                </c:pt>
                <c:pt idx="1094">
                  <c:v>0.979174007207718</c:v>
                </c:pt>
                <c:pt idx="1095">
                  <c:v>1.193396643065272</c:v>
                </c:pt>
                <c:pt idx="1096">
                  <c:v>1.2274262461808</c:v>
                </c:pt>
                <c:pt idx="1097">
                  <c:v>1.160836786824366</c:v>
                </c:pt>
                <c:pt idx="1098">
                  <c:v>1.144103031943818</c:v>
                </c:pt>
                <c:pt idx="1099">
                  <c:v>1.211854739964186</c:v>
                </c:pt>
                <c:pt idx="1100">
                  <c:v>0.591893243356481</c:v>
                </c:pt>
                <c:pt idx="1101">
                  <c:v>0.656985920056641</c:v>
                </c:pt>
                <c:pt idx="1102">
                  <c:v>0.389837203335937</c:v>
                </c:pt>
                <c:pt idx="1103">
                  <c:v>0.375376646934394</c:v>
                </c:pt>
                <c:pt idx="1104">
                  <c:v>0.400144506330096</c:v>
                </c:pt>
                <c:pt idx="1105">
                  <c:v>0.518143954220381</c:v>
                </c:pt>
                <c:pt idx="1106">
                  <c:v>0.587421765438757</c:v>
                </c:pt>
                <c:pt idx="1107">
                  <c:v>0.639494583805966</c:v>
                </c:pt>
                <c:pt idx="1108">
                  <c:v>0.729754050623797</c:v>
                </c:pt>
                <c:pt idx="1109">
                  <c:v>0.764224240603857</c:v>
                </c:pt>
                <c:pt idx="1110">
                  <c:v>0.812825077678141</c:v>
                </c:pt>
                <c:pt idx="1111">
                  <c:v>0.791204539066306</c:v>
                </c:pt>
                <c:pt idx="1112">
                  <c:v>0.789468452475975</c:v>
                </c:pt>
                <c:pt idx="1113">
                  <c:v>0.780039425922728</c:v>
                </c:pt>
                <c:pt idx="1114">
                  <c:v>0.681928610823679</c:v>
                </c:pt>
                <c:pt idx="1115">
                  <c:v>0.659315010083344</c:v>
                </c:pt>
                <c:pt idx="1116">
                  <c:v>0.561297820440621</c:v>
                </c:pt>
                <c:pt idx="1117">
                  <c:v>0.49393027332337</c:v>
                </c:pt>
                <c:pt idx="1118">
                  <c:v>0.509966833401132</c:v>
                </c:pt>
                <c:pt idx="1119">
                  <c:v>0.504985603487839</c:v>
                </c:pt>
                <c:pt idx="1120">
                  <c:v>0.477217682950971</c:v>
                </c:pt>
                <c:pt idx="1121">
                  <c:v>0.404691028563236</c:v>
                </c:pt>
                <c:pt idx="1122">
                  <c:v>0.384285334260034</c:v>
                </c:pt>
                <c:pt idx="1123">
                  <c:v>0.378756089028656</c:v>
                </c:pt>
                <c:pt idx="1124">
                  <c:v>0.415470295108257</c:v>
                </c:pt>
                <c:pt idx="1125">
                  <c:v>0.430489547430331</c:v>
                </c:pt>
                <c:pt idx="1126">
                  <c:v>0.266365182809175</c:v>
                </c:pt>
                <c:pt idx="1127">
                  <c:v>0.26165821571993</c:v>
                </c:pt>
                <c:pt idx="1128">
                  <c:v>0.263270256660544</c:v>
                </c:pt>
                <c:pt idx="1129">
                  <c:v>0.261058378792029</c:v>
                </c:pt>
                <c:pt idx="1130">
                  <c:v>0.226152185163536</c:v>
                </c:pt>
                <c:pt idx="1131">
                  <c:v>0.255309351743817</c:v>
                </c:pt>
                <c:pt idx="1132">
                  <c:v>0.205284723659925</c:v>
                </c:pt>
                <c:pt idx="1133">
                  <c:v>0.0263616061056185</c:v>
                </c:pt>
                <c:pt idx="1134">
                  <c:v>0.245489535790109</c:v>
                </c:pt>
                <c:pt idx="1135">
                  <c:v>0.220774395034814</c:v>
                </c:pt>
                <c:pt idx="1136">
                  <c:v>0.0643797662887345</c:v>
                </c:pt>
                <c:pt idx="1137">
                  <c:v>0.0784636806149832</c:v>
                </c:pt>
                <c:pt idx="1138">
                  <c:v>-0.0222147907270664</c:v>
                </c:pt>
                <c:pt idx="1139">
                  <c:v>-0.0430006376031564</c:v>
                </c:pt>
                <c:pt idx="1140">
                  <c:v>-0.0847986104917115</c:v>
                </c:pt>
                <c:pt idx="1141">
                  <c:v>-0.0876080594897085</c:v>
                </c:pt>
                <c:pt idx="1142">
                  <c:v>-0.187051696749235</c:v>
                </c:pt>
                <c:pt idx="1143">
                  <c:v>0.292213658778409</c:v>
                </c:pt>
                <c:pt idx="1144">
                  <c:v>0.25891531349301</c:v>
                </c:pt>
                <c:pt idx="1145">
                  <c:v>0.259553110932106</c:v>
                </c:pt>
                <c:pt idx="1146">
                  <c:v>0.426022674304568</c:v>
                </c:pt>
                <c:pt idx="1147">
                  <c:v>0.455615263040158</c:v>
                </c:pt>
                <c:pt idx="1148">
                  <c:v>0.512082473915331</c:v>
                </c:pt>
                <c:pt idx="1149">
                  <c:v>0.507132464298956</c:v>
                </c:pt>
                <c:pt idx="1150">
                  <c:v>0.542472930575922</c:v>
                </c:pt>
                <c:pt idx="1151">
                  <c:v>0.511235647797873</c:v>
                </c:pt>
                <c:pt idx="1152">
                  <c:v>0.57326131547646</c:v>
                </c:pt>
                <c:pt idx="1153">
                  <c:v>0.621047735260143</c:v>
                </c:pt>
                <c:pt idx="1154">
                  <c:v>0.675509130247787</c:v>
                </c:pt>
                <c:pt idx="1155">
                  <c:v>0.679194312469926</c:v>
                </c:pt>
                <c:pt idx="1156">
                  <c:v>0.673437515992472</c:v>
                </c:pt>
                <c:pt idx="1157">
                  <c:v>0.697344239105454</c:v>
                </c:pt>
                <c:pt idx="1158">
                  <c:v>0.705153500982761</c:v>
                </c:pt>
                <c:pt idx="1159">
                  <c:v>0.701129670029646</c:v>
                </c:pt>
                <c:pt idx="1160">
                  <c:v>0.735405026681196</c:v>
                </c:pt>
                <c:pt idx="1161">
                  <c:v>0.831438408938282</c:v>
                </c:pt>
                <c:pt idx="1162">
                  <c:v>0.933703027958761</c:v>
                </c:pt>
                <c:pt idx="1163">
                  <c:v>0.952309620780679</c:v>
                </c:pt>
                <c:pt idx="1164">
                  <c:v>1.255115449223206</c:v>
                </c:pt>
                <c:pt idx="1165">
                  <c:v>1.255710257818922</c:v>
                </c:pt>
                <c:pt idx="1166">
                  <c:v>1.252218667105471</c:v>
                </c:pt>
                <c:pt idx="1167">
                  <c:v>1.356860432737346</c:v>
                </c:pt>
                <c:pt idx="1168">
                  <c:v>1.382159480250416</c:v>
                </c:pt>
                <c:pt idx="1169">
                  <c:v>1.367278106044402</c:v>
                </c:pt>
                <c:pt idx="1170">
                  <c:v>1.454649345675789</c:v>
                </c:pt>
                <c:pt idx="1171">
                  <c:v>1.561183445282448</c:v>
                </c:pt>
                <c:pt idx="1172">
                  <c:v>1.519935449649688</c:v>
                </c:pt>
                <c:pt idx="1173">
                  <c:v>1.747820042011772</c:v>
                </c:pt>
                <c:pt idx="1174">
                  <c:v>2.256817150950747</c:v>
                </c:pt>
                <c:pt idx="1175">
                  <c:v>2.555077058798072</c:v>
                </c:pt>
                <c:pt idx="1176">
                  <c:v>1.840534939623619</c:v>
                </c:pt>
                <c:pt idx="1177">
                  <c:v>1.554107296511384</c:v>
                </c:pt>
                <c:pt idx="1178">
                  <c:v>1.457605791399005</c:v>
                </c:pt>
                <c:pt idx="1179">
                  <c:v>1.249890850030392</c:v>
                </c:pt>
                <c:pt idx="1180">
                  <c:v>1.215111149751757</c:v>
                </c:pt>
                <c:pt idx="1181">
                  <c:v>1.112043827925111</c:v>
                </c:pt>
                <c:pt idx="1182">
                  <c:v>1.126036314440071</c:v>
                </c:pt>
                <c:pt idx="1183">
                  <c:v>1.125455253357485</c:v>
                </c:pt>
                <c:pt idx="1184">
                  <c:v>1.10766279479578</c:v>
                </c:pt>
                <c:pt idx="1185">
                  <c:v>1.035700382626093</c:v>
                </c:pt>
                <c:pt idx="1186">
                  <c:v>1.058622647483586</c:v>
                </c:pt>
                <c:pt idx="1187">
                  <c:v>1.102701113643267</c:v>
                </c:pt>
                <c:pt idx="1188">
                  <c:v>1.111055839436826</c:v>
                </c:pt>
                <c:pt idx="1189">
                  <c:v>1.079879914981541</c:v>
                </c:pt>
                <c:pt idx="1190">
                  <c:v>1.111720254546096</c:v>
                </c:pt>
                <c:pt idx="1191">
                  <c:v>1.130564231494764</c:v>
                </c:pt>
                <c:pt idx="1192">
                  <c:v>1.164088501481051</c:v>
                </c:pt>
                <c:pt idx="1193">
                  <c:v>1.061334541275493</c:v>
                </c:pt>
                <c:pt idx="1194">
                  <c:v>1.107494172863975</c:v>
                </c:pt>
                <c:pt idx="1195">
                  <c:v>1.112976803126616</c:v>
                </c:pt>
                <c:pt idx="1196">
                  <c:v>0.915596643292527</c:v>
                </c:pt>
                <c:pt idx="1197">
                  <c:v>0.941368393899775</c:v>
                </c:pt>
                <c:pt idx="1198">
                  <c:v>0.953255855961993</c:v>
                </c:pt>
                <c:pt idx="1199">
                  <c:v>0.929438256459164</c:v>
                </c:pt>
                <c:pt idx="1200">
                  <c:v>0.960889172904416</c:v>
                </c:pt>
                <c:pt idx="1201">
                  <c:v>0.967903164777403</c:v>
                </c:pt>
                <c:pt idx="1202">
                  <c:v>0.920656610847557</c:v>
                </c:pt>
                <c:pt idx="1203">
                  <c:v>0.262729080187767</c:v>
                </c:pt>
                <c:pt idx="1204">
                  <c:v>0.260128843807181</c:v>
                </c:pt>
                <c:pt idx="1205">
                  <c:v>0.330142886780532</c:v>
                </c:pt>
                <c:pt idx="1206">
                  <c:v>0.246141502934425</c:v>
                </c:pt>
                <c:pt idx="1207">
                  <c:v>0.226706830819996</c:v>
                </c:pt>
                <c:pt idx="1208">
                  <c:v>0.261136917951999</c:v>
                </c:pt>
                <c:pt idx="1209">
                  <c:v>0.281855431464964</c:v>
                </c:pt>
                <c:pt idx="1210">
                  <c:v>-0.00711052668166343</c:v>
                </c:pt>
                <c:pt idx="1211">
                  <c:v>0.0358422719613725</c:v>
                </c:pt>
                <c:pt idx="1212">
                  <c:v>-0.128375212912344</c:v>
                </c:pt>
                <c:pt idx="1213">
                  <c:v>0.0802530056228326</c:v>
                </c:pt>
                <c:pt idx="1214">
                  <c:v>0.0293035264265609</c:v>
                </c:pt>
                <c:pt idx="1215">
                  <c:v>-0.178375013826646</c:v>
                </c:pt>
                <c:pt idx="1216">
                  <c:v>-0.214126161772095</c:v>
                </c:pt>
                <c:pt idx="1217">
                  <c:v>-0.26770191242211</c:v>
                </c:pt>
                <c:pt idx="1218">
                  <c:v>-0.348691100489923</c:v>
                </c:pt>
                <c:pt idx="1219">
                  <c:v>-0.119773700384748</c:v>
                </c:pt>
                <c:pt idx="1220">
                  <c:v>0.0557120186436476</c:v>
                </c:pt>
                <c:pt idx="1221">
                  <c:v>-0.031794679326628</c:v>
                </c:pt>
                <c:pt idx="1222">
                  <c:v>-0.0317525662461195</c:v>
                </c:pt>
                <c:pt idx="1223">
                  <c:v>-0.0595514721371718</c:v>
                </c:pt>
                <c:pt idx="1224">
                  <c:v>-0.0603351835171769</c:v>
                </c:pt>
                <c:pt idx="1225">
                  <c:v>0.0273193320799508</c:v>
                </c:pt>
                <c:pt idx="1226">
                  <c:v>0.00335914893973963</c:v>
                </c:pt>
                <c:pt idx="1227">
                  <c:v>0.0250395394205038</c:v>
                </c:pt>
                <c:pt idx="1228">
                  <c:v>-0.0154686656445961</c:v>
                </c:pt>
                <c:pt idx="1229">
                  <c:v>0.0163065012740246</c:v>
                </c:pt>
                <c:pt idx="1230">
                  <c:v>0.00439938187652093</c:v>
                </c:pt>
                <c:pt idx="1231">
                  <c:v>0.0379505459244292</c:v>
                </c:pt>
                <c:pt idx="1232">
                  <c:v>0.0144178452223648</c:v>
                </c:pt>
                <c:pt idx="1233">
                  <c:v>0.0257771676717746</c:v>
                </c:pt>
                <c:pt idx="1234">
                  <c:v>0.236455977463738</c:v>
                </c:pt>
                <c:pt idx="1235">
                  <c:v>0.221456883716379</c:v>
                </c:pt>
                <c:pt idx="1236">
                  <c:v>0.155158897439726</c:v>
                </c:pt>
                <c:pt idx="1237">
                  <c:v>0.0968806618558724</c:v>
                </c:pt>
                <c:pt idx="1238">
                  <c:v>0.0907757942139498</c:v>
                </c:pt>
                <c:pt idx="1239">
                  <c:v>0.0911130208698319</c:v>
                </c:pt>
                <c:pt idx="1240">
                  <c:v>0.221643504116368</c:v>
                </c:pt>
                <c:pt idx="1241">
                  <c:v>0.297503205115958</c:v>
                </c:pt>
                <c:pt idx="1242">
                  <c:v>0.293720005628597</c:v>
                </c:pt>
                <c:pt idx="1243">
                  <c:v>0.377521848258845</c:v>
                </c:pt>
                <c:pt idx="1244">
                  <c:v>0.274485029159295</c:v>
                </c:pt>
                <c:pt idx="1245">
                  <c:v>0.3625295845765</c:v>
                </c:pt>
                <c:pt idx="1246">
                  <c:v>0.761203876571827</c:v>
                </c:pt>
                <c:pt idx="1247">
                  <c:v>0.916839762784517</c:v>
                </c:pt>
                <c:pt idx="1248">
                  <c:v>0.958432224341372</c:v>
                </c:pt>
                <c:pt idx="1249">
                  <c:v>0.913975437517716</c:v>
                </c:pt>
                <c:pt idx="1250">
                  <c:v>0.715374828546036</c:v>
                </c:pt>
                <c:pt idx="1251">
                  <c:v>0.635659081864431</c:v>
                </c:pt>
                <c:pt idx="1252">
                  <c:v>0.702383344039645</c:v>
                </c:pt>
                <c:pt idx="1253">
                  <c:v>0.703279556723842</c:v>
                </c:pt>
                <c:pt idx="1254">
                  <c:v>0.671749911281727</c:v>
                </c:pt>
                <c:pt idx="1255">
                  <c:v>0.629070711988089</c:v>
                </c:pt>
                <c:pt idx="1256">
                  <c:v>0.609734886847077</c:v>
                </c:pt>
                <c:pt idx="1257">
                  <c:v>0.654594900657237</c:v>
                </c:pt>
                <c:pt idx="1258">
                  <c:v>0.752838774628982</c:v>
                </c:pt>
                <c:pt idx="1259">
                  <c:v>0.764695776799215</c:v>
                </c:pt>
                <c:pt idx="1260">
                  <c:v>0.792398068349179</c:v>
                </c:pt>
                <c:pt idx="1261">
                  <c:v>0.771806721177477</c:v>
                </c:pt>
                <c:pt idx="1262">
                  <c:v>0.738954704205573</c:v>
                </c:pt>
                <c:pt idx="1263">
                  <c:v>0.748946424338769</c:v>
                </c:pt>
                <c:pt idx="1264">
                  <c:v>0.748836865186158</c:v>
                </c:pt>
                <c:pt idx="1265">
                  <c:v>0.811652855886665</c:v>
                </c:pt>
                <c:pt idx="1266">
                  <c:v>0.826852606897406</c:v>
                </c:pt>
                <c:pt idx="1267">
                  <c:v>0.795104277425135</c:v>
                </c:pt>
                <c:pt idx="1268">
                  <c:v>0.849133840416241</c:v>
                </c:pt>
                <c:pt idx="1269">
                  <c:v>0.866508373142193</c:v>
                </c:pt>
                <c:pt idx="1270">
                  <c:v>0.839630259511942</c:v>
                </c:pt>
                <c:pt idx="1271">
                  <c:v>0.716021928123662</c:v>
                </c:pt>
                <c:pt idx="1272">
                  <c:v>0.745473680211587</c:v>
                </c:pt>
                <c:pt idx="1273">
                  <c:v>0.748736751891486</c:v>
                </c:pt>
                <c:pt idx="1274">
                  <c:v>0.77803423278692</c:v>
                </c:pt>
                <c:pt idx="1275">
                  <c:v>0.861496293756038</c:v>
                </c:pt>
                <c:pt idx="1276">
                  <c:v>0.869284601159102</c:v>
                </c:pt>
                <c:pt idx="1277">
                  <c:v>0.90420744134113</c:v>
                </c:pt>
                <c:pt idx="1278">
                  <c:v>0.904746627386149</c:v>
                </c:pt>
                <c:pt idx="1279">
                  <c:v>0.916900051507025</c:v>
                </c:pt>
                <c:pt idx="1280">
                  <c:v>0.959443112306159</c:v>
                </c:pt>
                <c:pt idx="1281">
                  <c:v>0.967097698833839</c:v>
                </c:pt>
                <c:pt idx="1282">
                  <c:v>0.914903571523996</c:v>
                </c:pt>
                <c:pt idx="1283">
                  <c:v>0.852431093282744</c:v>
                </c:pt>
                <c:pt idx="1284">
                  <c:v>0.86050224131221</c:v>
                </c:pt>
                <c:pt idx="1285">
                  <c:v>0.968070323374811</c:v>
                </c:pt>
                <c:pt idx="1286">
                  <c:v>1.10643199454986</c:v>
                </c:pt>
                <c:pt idx="1287">
                  <c:v>1.125345282344165</c:v>
                </c:pt>
                <c:pt idx="1288">
                  <c:v>1.110637216021757</c:v>
                </c:pt>
                <c:pt idx="1289">
                  <c:v>1.013939196727387</c:v>
                </c:pt>
                <c:pt idx="1290">
                  <c:v>1.007605781320948</c:v>
                </c:pt>
                <c:pt idx="1291">
                  <c:v>0.969013012314717</c:v>
                </c:pt>
                <c:pt idx="1292">
                  <c:v>0.96944874206803</c:v>
                </c:pt>
                <c:pt idx="1293">
                  <c:v>1.073675426759273</c:v>
                </c:pt>
                <c:pt idx="1294">
                  <c:v>1.138359592328387</c:v>
                </c:pt>
                <c:pt idx="1295">
                  <c:v>1.159153507389733</c:v>
                </c:pt>
                <c:pt idx="1296">
                  <c:v>1.176839383608536</c:v>
                </c:pt>
                <c:pt idx="1297">
                  <c:v>1.04523903567096</c:v>
                </c:pt>
                <c:pt idx="1298">
                  <c:v>1.231068513496232</c:v>
                </c:pt>
                <c:pt idx="1299">
                  <c:v>1.273815175755515</c:v>
                </c:pt>
                <c:pt idx="1300">
                  <c:v>1.277973012177324</c:v>
                </c:pt>
                <c:pt idx="1301">
                  <c:v>1.310473833913664</c:v>
                </c:pt>
                <c:pt idx="1302">
                  <c:v>1.480032417398904</c:v>
                </c:pt>
                <c:pt idx="1303">
                  <c:v>1.458172993974846</c:v>
                </c:pt>
                <c:pt idx="1304">
                  <c:v>2.039978890982056</c:v>
                </c:pt>
                <c:pt idx="1305">
                  <c:v>2.037160382518884</c:v>
                </c:pt>
                <c:pt idx="1306">
                  <c:v>2.029390380979749</c:v>
                </c:pt>
                <c:pt idx="1307">
                  <c:v>1.897863331913959</c:v>
                </c:pt>
                <c:pt idx="1308">
                  <c:v>1.89572550128711</c:v>
                </c:pt>
                <c:pt idx="1309">
                  <c:v>1.953309649258504</c:v>
                </c:pt>
                <c:pt idx="1310">
                  <c:v>1.856045494330525</c:v>
                </c:pt>
                <c:pt idx="1311">
                  <c:v>1.857947920310483</c:v>
                </c:pt>
                <c:pt idx="1312">
                  <c:v>1.830009810693498</c:v>
                </c:pt>
                <c:pt idx="1313">
                  <c:v>1.853695441667835</c:v>
                </c:pt>
                <c:pt idx="1314">
                  <c:v>1.908395234078413</c:v>
                </c:pt>
                <c:pt idx="1315">
                  <c:v>1.744969778237368</c:v>
                </c:pt>
                <c:pt idx="1316">
                  <c:v>1.649755091904172</c:v>
                </c:pt>
                <c:pt idx="1317">
                  <c:v>1.609482041705948</c:v>
                </c:pt>
                <c:pt idx="1318">
                  <c:v>1.594768644965472</c:v>
                </c:pt>
                <c:pt idx="1319">
                  <c:v>1.64650575289268</c:v>
                </c:pt>
                <c:pt idx="1320">
                  <c:v>1.800496022009959</c:v>
                </c:pt>
                <c:pt idx="1321">
                  <c:v>1.630657367270485</c:v>
                </c:pt>
                <c:pt idx="1322">
                  <c:v>1.5829881813444</c:v>
                </c:pt>
                <c:pt idx="1323">
                  <c:v>1.554628452449994</c:v>
                </c:pt>
                <c:pt idx="1324">
                  <c:v>1.512297500735039</c:v>
                </c:pt>
                <c:pt idx="1325">
                  <c:v>1.533669565266866</c:v>
                </c:pt>
                <c:pt idx="1326">
                  <c:v>1.512008456448538</c:v>
                </c:pt>
                <c:pt idx="1327">
                  <c:v>1.529441166324079</c:v>
                </c:pt>
                <c:pt idx="1328">
                  <c:v>1.515041091214979</c:v>
                </c:pt>
                <c:pt idx="1329">
                  <c:v>1.477789830263127</c:v>
                </c:pt>
                <c:pt idx="1330">
                  <c:v>1.38222666084592</c:v>
                </c:pt>
                <c:pt idx="1331">
                  <c:v>1.28528494430744</c:v>
                </c:pt>
                <c:pt idx="1332">
                  <c:v>1.337601213551829</c:v>
                </c:pt>
                <c:pt idx="1333">
                  <c:v>1.262830288333281</c:v>
                </c:pt>
                <c:pt idx="1334">
                  <c:v>1.182906802149408</c:v>
                </c:pt>
                <c:pt idx="1335">
                  <c:v>0.836179679271455</c:v>
                </c:pt>
                <c:pt idx="1336">
                  <c:v>0.820964746601286</c:v>
                </c:pt>
                <c:pt idx="1337">
                  <c:v>0.809026578506079</c:v>
                </c:pt>
                <c:pt idx="1338">
                  <c:v>0.648580695462487</c:v>
                </c:pt>
                <c:pt idx="1339">
                  <c:v>0.650415472088512</c:v>
                </c:pt>
                <c:pt idx="1340">
                  <c:v>0.583618039921906</c:v>
                </c:pt>
                <c:pt idx="1341">
                  <c:v>0.616445236613377</c:v>
                </c:pt>
                <c:pt idx="1342">
                  <c:v>0.551149697606205</c:v>
                </c:pt>
                <c:pt idx="1343">
                  <c:v>0.522553971104606</c:v>
                </c:pt>
                <c:pt idx="1344">
                  <c:v>0.481603295911916</c:v>
                </c:pt>
                <c:pt idx="1345">
                  <c:v>0.465999551749419</c:v>
                </c:pt>
                <c:pt idx="1346">
                  <c:v>0.54771365509993</c:v>
                </c:pt>
                <c:pt idx="1347">
                  <c:v>0.572059371701673</c:v>
                </c:pt>
                <c:pt idx="1348">
                  <c:v>0.557193302697246</c:v>
                </c:pt>
                <c:pt idx="1349">
                  <c:v>0.590795636854999</c:v>
                </c:pt>
                <c:pt idx="1350">
                  <c:v>0.531744019252344</c:v>
                </c:pt>
                <c:pt idx="1351">
                  <c:v>0.525672180117966</c:v>
                </c:pt>
                <c:pt idx="1352">
                  <c:v>0.573061402784339</c:v>
                </c:pt>
                <c:pt idx="1353">
                  <c:v>0.663058759225645</c:v>
                </c:pt>
                <c:pt idx="1354">
                  <c:v>0.654053673563487</c:v>
                </c:pt>
                <c:pt idx="1355">
                  <c:v>0.713023386195472</c:v>
                </c:pt>
                <c:pt idx="1356">
                  <c:v>0.716462670800208</c:v>
                </c:pt>
                <c:pt idx="1357">
                  <c:v>0.717067929854008</c:v>
                </c:pt>
                <c:pt idx="1358">
                  <c:v>0.714244675309594</c:v>
                </c:pt>
                <c:pt idx="1359">
                  <c:v>0.696784168409949</c:v>
                </c:pt>
                <c:pt idx="1360">
                  <c:v>0.698512680435207</c:v>
                </c:pt>
                <c:pt idx="1361">
                  <c:v>0.704289318801221</c:v>
                </c:pt>
                <c:pt idx="1362">
                  <c:v>0.705917681532367</c:v>
                </c:pt>
                <c:pt idx="1363">
                  <c:v>0.689897054866214</c:v>
                </c:pt>
                <c:pt idx="1364">
                  <c:v>0.718704820775564</c:v>
                </c:pt>
                <c:pt idx="1365">
                  <c:v>0.700416439211223</c:v>
                </c:pt>
                <c:pt idx="1366">
                  <c:v>0.58525758718007</c:v>
                </c:pt>
                <c:pt idx="1367">
                  <c:v>0.613847745965219</c:v>
                </c:pt>
                <c:pt idx="1368">
                  <c:v>0.530430008202088</c:v>
                </c:pt>
                <c:pt idx="1369">
                  <c:v>0.399414540697285</c:v>
                </c:pt>
                <c:pt idx="1370">
                  <c:v>0.339332979037115</c:v>
                </c:pt>
                <c:pt idx="1371">
                  <c:v>0.35568714443776</c:v>
                </c:pt>
                <c:pt idx="1372">
                  <c:v>0.368874352595412</c:v>
                </c:pt>
                <c:pt idx="1373">
                  <c:v>0.405966284748594</c:v>
                </c:pt>
                <c:pt idx="1374">
                  <c:v>0.531569664045965</c:v>
                </c:pt>
                <c:pt idx="1375">
                  <c:v>0.707695586029868</c:v>
                </c:pt>
                <c:pt idx="1376">
                  <c:v>0.734520127553608</c:v>
                </c:pt>
                <c:pt idx="1377">
                  <c:v>0.715399625597053</c:v>
                </c:pt>
                <c:pt idx="1378">
                  <c:v>1.313236125439414</c:v>
                </c:pt>
                <c:pt idx="1379">
                  <c:v>1.321032585765624</c:v>
                </c:pt>
                <c:pt idx="1380">
                  <c:v>1.119563080273843</c:v>
                </c:pt>
                <c:pt idx="1381">
                  <c:v>1.193752927734264</c:v>
                </c:pt>
                <c:pt idx="1382">
                  <c:v>1.22006212169252</c:v>
                </c:pt>
                <c:pt idx="1383">
                  <c:v>1.340997738625861</c:v>
                </c:pt>
                <c:pt idx="1384">
                  <c:v>1.298155146745096</c:v>
                </c:pt>
                <c:pt idx="1385">
                  <c:v>1.342691997077779</c:v>
                </c:pt>
                <c:pt idx="1386">
                  <c:v>1.24538427797429</c:v>
                </c:pt>
                <c:pt idx="1387">
                  <c:v>1.228081303448434</c:v>
                </c:pt>
                <c:pt idx="1388">
                  <c:v>1.023950579092009</c:v>
                </c:pt>
                <c:pt idx="1389">
                  <c:v>1.015289967309603</c:v>
                </c:pt>
                <c:pt idx="1390">
                  <c:v>1.096315471316514</c:v>
                </c:pt>
                <c:pt idx="1391">
                  <c:v>1.092089505401092</c:v>
                </c:pt>
                <c:pt idx="1392">
                  <c:v>1.067240613790921</c:v>
                </c:pt>
                <c:pt idx="1393">
                  <c:v>1.091631162867288</c:v>
                </c:pt>
                <c:pt idx="1394">
                  <c:v>1.095090997195793</c:v>
                </c:pt>
                <c:pt idx="1395">
                  <c:v>1.104995410249416</c:v>
                </c:pt>
                <c:pt idx="1396">
                  <c:v>1.135232465973931</c:v>
                </c:pt>
                <c:pt idx="1397">
                  <c:v>1.056023059925021</c:v>
                </c:pt>
                <c:pt idx="1398">
                  <c:v>1.077735338588572</c:v>
                </c:pt>
                <c:pt idx="1399">
                  <c:v>1.344872042836222</c:v>
                </c:pt>
                <c:pt idx="1400">
                  <c:v>1.401212710259159</c:v>
                </c:pt>
                <c:pt idx="1401">
                  <c:v>1.366849031644879</c:v>
                </c:pt>
                <c:pt idx="1402">
                  <c:v>1.335517171087213</c:v>
                </c:pt>
                <c:pt idx="1403">
                  <c:v>1.259660485596767</c:v>
                </c:pt>
                <c:pt idx="1404">
                  <c:v>1.211428995195735</c:v>
                </c:pt>
                <c:pt idx="1405">
                  <c:v>1.079563510727344</c:v>
                </c:pt>
                <c:pt idx="1406">
                  <c:v>0.912590804062033</c:v>
                </c:pt>
                <c:pt idx="1407">
                  <c:v>0.846647569522785</c:v>
                </c:pt>
                <c:pt idx="1408">
                  <c:v>0.820218642502639</c:v>
                </c:pt>
                <c:pt idx="1409">
                  <c:v>0.320532436519881</c:v>
                </c:pt>
                <c:pt idx="1410">
                  <c:v>0.737058804758408</c:v>
                </c:pt>
                <c:pt idx="1411">
                  <c:v>0.830987699662537</c:v>
                </c:pt>
                <c:pt idx="1412">
                  <c:v>0.889730913742841</c:v>
                </c:pt>
                <c:pt idx="1413">
                  <c:v>0.892191402622991</c:v>
                </c:pt>
                <c:pt idx="1414">
                  <c:v>0.75312920946717</c:v>
                </c:pt>
                <c:pt idx="1415">
                  <c:v>0.79027011168435</c:v>
                </c:pt>
                <c:pt idx="1416">
                  <c:v>0.946103378595787</c:v>
                </c:pt>
                <c:pt idx="1417">
                  <c:v>1.038583169849378</c:v>
                </c:pt>
                <c:pt idx="1418">
                  <c:v>1.087496068264409</c:v>
                </c:pt>
                <c:pt idx="1419">
                  <c:v>1.282675693445374</c:v>
                </c:pt>
                <c:pt idx="1420">
                  <c:v>1.215952741620435</c:v>
                </c:pt>
                <c:pt idx="1421">
                  <c:v>1.207981834708826</c:v>
                </c:pt>
                <c:pt idx="1422">
                  <c:v>1.211432741890355</c:v>
                </c:pt>
                <c:pt idx="1423">
                  <c:v>1.209167430993561</c:v>
                </c:pt>
                <c:pt idx="1424">
                  <c:v>1.198813758458457</c:v>
                </c:pt>
                <c:pt idx="1425">
                  <c:v>1.186166390404285</c:v>
                </c:pt>
                <c:pt idx="1426">
                  <c:v>1.179539830825606</c:v>
                </c:pt>
                <c:pt idx="1427">
                  <c:v>1.209629951180818</c:v>
                </c:pt>
                <c:pt idx="1428">
                  <c:v>1.322934753153797</c:v>
                </c:pt>
                <c:pt idx="1429">
                  <c:v>1.281662947688109</c:v>
                </c:pt>
                <c:pt idx="1430">
                  <c:v>1.264482627753428</c:v>
                </c:pt>
                <c:pt idx="1431">
                  <c:v>1.260951211819137</c:v>
                </c:pt>
                <c:pt idx="1432">
                  <c:v>1.256813839902004</c:v>
                </c:pt>
                <c:pt idx="1433">
                  <c:v>1.342017313706306</c:v>
                </c:pt>
                <c:pt idx="1434">
                  <c:v>1.333388129823474</c:v>
                </c:pt>
                <c:pt idx="1435">
                  <c:v>1.338953687344776</c:v>
                </c:pt>
                <c:pt idx="1436">
                  <c:v>1.404613060797236</c:v>
                </c:pt>
                <c:pt idx="1437">
                  <c:v>1.41487606283449</c:v>
                </c:pt>
                <c:pt idx="1438">
                  <c:v>1.422569811470737</c:v>
                </c:pt>
                <c:pt idx="1439">
                  <c:v>1.431454569811596</c:v>
                </c:pt>
                <c:pt idx="1440">
                  <c:v>1.463128560314331</c:v>
                </c:pt>
                <c:pt idx="1441">
                  <c:v>1.403944550311788</c:v>
                </c:pt>
                <c:pt idx="1442">
                  <c:v>1.515910955034758</c:v>
                </c:pt>
                <c:pt idx="1443">
                  <c:v>1.355066705293758</c:v>
                </c:pt>
                <c:pt idx="1444">
                  <c:v>1.419444463819389</c:v>
                </c:pt>
                <c:pt idx="1445">
                  <c:v>1.529791976001302</c:v>
                </c:pt>
                <c:pt idx="1446">
                  <c:v>1.483597791984549</c:v>
                </c:pt>
                <c:pt idx="1447">
                  <c:v>1.51853007464536</c:v>
                </c:pt>
                <c:pt idx="1448">
                  <c:v>1.464914980590335</c:v>
                </c:pt>
                <c:pt idx="1449">
                  <c:v>1.306207906653978</c:v>
                </c:pt>
                <c:pt idx="1450">
                  <c:v>1.20085640376317</c:v>
                </c:pt>
                <c:pt idx="1451">
                  <c:v>1.309181844281024</c:v>
                </c:pt>
                <c:pt idx="1452">
                  <c:v>1.372506667483261</c:v>
                </c:pt>
                <c:pt idx="1453">
                  <c:v>1.328809127822647</c:v>
                </c:pt>
                <c:pt idx="1454">
                  <c:v>1.333482655105554</c:v>
                </c:pt>
                <c:pt idx="1455">
                  <c:v>1.295922750372021</c:v>
                </c:pt>
                <c:pt idx="1456">
                  <c:v>1.256576352518761</c:v>
                </c:pt>
                <c:pt idx="1457">
                  <c:v>1.273000897757877</c:v>
                </c:pt>
                <c:pt idx="1458">
                  <c:v>1.196714806396786</c:v>
                </c:pt>
                <c:pt idx="1459">
                  <c:v>1.149585737043556</c:v>
                </c:pt>
                <c:pt idx="1460">
                  <c:v>1.201160252425099</c:v>
                </c:pt>
                <c:pt idx="1461">
                  <c:v>1.13085701367609</c:v>
                </c:pt>
                <c:pt idx="1462">
                  <c:v>1.18800205846468</c:v>
                </c:pt>
                <c:pt idx="1463">
                  <c:v>1.174908210428209</c:v>
                </c:pt>
                <c:pt idx="1464">
                  <c:v>1.15758380301418</c:v>
                </c:pt>
                <c:pt idx="1465">
                  <c:v>1.156792660793053</c:v>
                </c:pt>
                <c:pt idx="1466">
                  <c:v>1.14267050556676</c:v>
                </c:pt>
                <c:pt idx="1467">
                  <c:v>1.016001628613368</c:v>
                </c:pt>
                <c:pt idx="1468">
                  <c:v>1.014186576395458</c:v>
                </c:pt>
                <c:pt idx="1469">
                  <c:v>1.006213481459433</c:v>
                </c:pt>
                <c:pt idx="1470">
                  <c:v>1.014204035045858</c:v>
                </c:pt>
                <c:pt idx="1471">
                  <c:v>1.01608218510967</c:v>
                </c:pt>
                <c:pt idx="1472">
                  <c:v>0.987182173883571</c:v>
                </c:pt>
                <c:pt idx="1473">
                  <c:v>0.91036034311886</c:v>
                </c:pt>
                <c:pt idx="1474">
                  <c:v>0.920787980974151</c:v>
                </c:pt>
                <c:pt idx="1475">
                  <c:v>0.899541433137116</c:v>
                </c:pt>
                <c:pt idx="1476">
                  <c:v>0.887389036767837</c:v>
                </c:pt>
                <c:pt idx="1477">
                  <c:v>0.8443996282965</c:v>
                </c:pt>
                <c:pt idx="1478">
                  <c:v>0.855396104387201</c:v>
                </c:pt>
                <c:pt idx="1479">
                  <c:v>0.85438176783741</c:v>
                </c:pt>
                <c:pt idx="1480">
                  <c:v>0.80358417277256</c:v>
                </c:pt>
                <c:pt idx="1481">
                  <c:v>0.82343951559595</c:v>
                </c:pt>
                <c:pt idx="1482">
                  <c:v>0.8139240790862</c:v>
                </c:pt>
                <c:pt idx="1483">
                  <c:v>0.792666970104009</c:v>
                </c:pt>
                <c:pt idx="1484">
                  <c:v>0.891598288375769</c:v>
                </c:pt>
                <c:pt idx="1485">
                  <c:v>0.898131510497045</c:v>
                </c:pt>
                <c:pt idx="1486">
                  <c:v>0.926867607991356</c:v>
                </c:pt>
                <c:pt idx="1487">
                  <c:v>0.949877247802717</c:v>
                </c:pt>
                <c:pt idx="1488">
                  <c:v>0.986647316320238</c:v>
                </c:pt>
                <c:pt idx="1489">
                  <c:v>1.055470765619149</c:v>
                </c:pt>
                <c:pt idx="1490">
                  <c:v>0.968665774767354</c:v>
                </c:pt>
                <c:pt idx="1491">
                  <c:v>0.904999212109319</c:v>
                </c:pt>
                <c:pt idx="1492">
                  <c:v>0.973507416871531</c:v>
                </c:pt>
                <c:pt idx="1493">
                  <c:v>0.916310399493417</c:v>
                </c:pt>
                <c:pt idx="1494">
                  <c:v>0.850290130023584</c:v>
                </c:pt>
                <c:pt idx="1495">
                  <c:v>0.862235572912734</c:v>
                </c:pt>
                <c:pt idx="1496">
                  <c:v>0.870617202615273</c:v>
                </c:pt>
                <c:pt idx="1497">
                  <c:v>0.877491122330588</c:v>
                </c:pt>
                <c:pt idx="1498">
                  <c:v>0.88474022896762</c:v>
                </c:pt>
                <c:pt idx="1499">
                  <c:v>0.892325026670101</c:v>
                </c:pt>
                <c:pt idx="1500">
                  <c:v>0.927084934267807</c:v>
                </c:pt>
                <c:pt idx="1501">
                  <c:v>1.24712131450458</c:v>
                </c:pt>
                <c:pt idx="1502">
                  <c:v>1.153404557755983</c:v>
                </c:pt>
                <c:pt idx="1503">
                  <c:v>1.094296892416202</c:v>
                </c:pt>
                <c:pt idx="1504">
                  <c:v>1.226795468968771</c:v>
                </c:pt>
                <c:pt idx="1505">
                  <c:v>1.296444827104464</c:v>
                </c:pt>
                <c:pt idx="1506">
                  <c:v>1.32772088965693</c:v>
                </c:pt>
                <c:pt idx="1507">
                  <c:v>1.349956740403805</c:v>
                </c:pt>
                <c:pt idx="1508">
                  <c:v>1.343100322369993</c:v>
                </c:pt>
                <c:pt idx="1509">
                  <c:v>1.270976114667564</c:v>
                </c:pt>
                <c:pt idx="1510">
                  <c:v>1.276532976049162</c:v>
                </c:pt>
                <c:pt idx="1511">
                  <c:v>1.389007486835222</c:v>
                </c:pt>
                <c:pt idx="1512">
                  <c:v>1.409419885154725</c:v>
                </c:pt>
                <c:pt idx="1513">
                  <c:v>1.373946294081806</c:v>
                </c:pt>
                <c:pt idx="1514">
                  <c:v>1.290993652415829</c:v>
                </c:pt>
                <c:pt idx="1515">
                  <c:v>1.31646682318537</c:v>
                </c:pt>
                <c:pt idx="1516">
                  <c:v>1.308551344954195</c:v>
                </c:pt>
                <c:pt idx="1517">
                  <c:v>1.270265645467563</c:v>
                </c:pt>
                <c:pt idx="1518">
                  <c:v>1.216867963771636</c:v>
                </c:pt>
                <c:pt idx="1519">
                  <c:v>1.1150809605977</c:v>
                </c:pt>
                <c:pt idx="1520">
                  <c:v>1.120440944462949</c:v>
                </c:pt>
                <c:pt idx="1521">
                  <c:v>1.239093357426253</c:v>
                </c:pt>
                <c:pt idx="1522">
                  <c:v>1.062265601019573</c:v>
                </c:pt>
                <c:pt idx="1523">
                  <c:v>0.956175635878479</c:v>
                </c:pt>
                <c:pt idx="1524">
                  <c:v>0.974952152708791</c:v>
                </c:pt>
                <c:pt idx="1525">
                  <c:v>1.132570014341543</c:v>
                </c:pt>
                <c:pt idx="1526">
                  <c:v>1.135553979502576</c:v>
                </c:pt>
                <c:pt idx="1527">
                  <c:v>1.125066607831245</c:v>
                </c:pt>
                <c:pt idx="1528">
                  <c:v>1.140479023518701</c:v>
                </c:pt>
                <c:pt idx="1529">
                  <c:v>1.196991315910833</c:v>
                </c:pt>
                <c:pt idx="1530">
                  <c:v>1.178993262141476</c:v>
                </c:pt>
                <c:pt idx="1531">
                  <c:v>1.052747723863312</c:v>
                </c:pt>
                <c:pt idx="1532">
                  <c:v>0.627964174076276</c:v>
                </c:pt>
                <c:pt idx="1533">
                  <c:v>0.793663959645092</c:v>
                </c:pt>
                <c:pt idx="1534">
                  <c:v>0.862023708031956</c:v>
                </c:pt>
                <c:pt idx="1535">
                  <c:v>0.837415468512087</c:v>
                </c:pt>
                <c:pt idx="1536">
                  <c:v>0.762786554790661</c:v>
                </c:pt>
                <c:pt idx="1537">
                  <c:v>0.737168413832586</c:v>
                </c:pt>
                <c:pt idx="1538">
                  <c:v>0.732856206113988</c:v>
                </c:pt>
                <c:pt idx="1539">
                  <c:v>0.686472476706244</c:v>
                </c:pt>
                <c:pt idx="1540">
                  <c:v>0.864099213520411</c:v>
                </c:pt>
                <c:pt idx="1541">
                  <c:v>0.820638163034345</c:v>
                </c:pt>
                <c:pt idx="1542">
                  <c:v>0.693684769419496</c:v>
                </c:pt>
                <c:pt idx="1543">
                  <c:v>0.660607911476643</c:v>
                </c:pt>
                <c:pt idx="1544">
                  <c:v>0.680940204630132</c:v>
                </c:pt>
                <c:pt idx="1545">
                  <c:v>0.713994659751004</c:v>
                </c:pt>
                <c:pt idx="1546">
                  <c:v>0.62998573189694</c:v>
                </c:pt>
                <c:pt idx="1547">
                  <c:v>0.668048229464721</c:v>
                </c:pt>
                <c:pt idx="1548">
                  <c:v>0.573141912835181</c:v>
                </c:pt>
                <c:pt idx="1549">
                  <c:v>0.568833336769294</c:v>
                </c:pt>
                <c:pt idx="1550">
                  <c:v>0.618601059259272</c:v>
                </c:pt>
                <c:pt idx="1551">
                  <c:v>0.599314068248892</c:v>
                </c:pt>
                <c:pt idx="1552">
                  <c:v>0.646567970455166</c:v>
                </c:pt>
                <c:pt idx="1553">
                  <c:v>0.7152293063712</c:v>
                </c:pt>
                <c:pt idx="1554">
                  <c:v>0.776729688608626</c:v>
                </c:pt>
                <c:pt idx="1555">
                  <c:v>0.741788365559575</c:v>
                </c:pt>
                <c:pt idx="1556">
                  <c:v>0.672646057907063</c:v>
                </c:pt>
                <c:pt idx="1557">
                  <c:v>0.681138890685233</c:v>
                </c:pt>
                <c:pt idx="1558">
                  <c:v>0.750505434938073</c:v>
                </c:pt>
                <c:pt idx="1559">
                  <c:v>0.738029975548522</c:v>
                </c:pt>
                <c:pt idx="1560">
                  <c:v>0.72176671982892</c:v>
                </c:pt>
                <c:pt idx="1561">
                  <c:v>0.681971686373239</c:v>
                </c:pt>
                <c:pt idx="1562">
                  <c:v>0.759504946633349</c:v>
                </c:pt>
                <c:pt idx="1563">
                  <c:v>0.660259592791132</c:v>
                </c:pt>
                <c:pt idx="1564">
                  <c:v>0.761907508773497</c:v>
                </c:pt>
                <c:pt idx="1565">
                  <c:v>0.784158540261477</c:v>
                </c:pt>
                <c:pt idx="1566">
                  <c:v>0.758396258306738</c:v>
                </c:pt>
                <c:pt idx="1567">
                  <c:v>0.600494810902497</c:v>
                </c:pt>
                <c:pt idx="1568">
                  <c:v>0.57934095620164</c:v>
                </c:pt>
                <c:pt idx="1569">
                  <c:v>0.582041655571414</c:v>
                </c:pt>
                <c:pt idx="1570">
                  <c:v>0.8043173122328</c:v>
                </c:pt>
                <c:pt idx="1571">
                  <c:v>0.881222921322683</c:v>
                </c:pt>
                <c:pt idx="1572">
                  <c:v>1.013324402378658</c:v>
                </c:pt>
                <c:pt idx="1573">
                  <c:v>1.084267823964181</c:v>
                </c:pt>
                <c:pt idx="1574">
                  <c:v>1.055600243515111</c:v>
                </c:pt>
                <c:pt idx="1575">
                  <c:v>1.202557850034837</c:v>
                </c:pt>
                <c:pt idx="1576">
                  <c:v>1.114370962661801</c:v>
                </c:pt>
                <c:pt idx="1577">
                  <c:v>1.174553319577033</c:v>
                </c:pt>
                <c:pt idx="1578">
                  <c:v>1.108766345893595</c:v>
                </c:pt>
                <c:pt idx="1579">
                  <c:v>1.29320789698691</c:v>
                </c:pt>
                <c:pt idx="1580">
                  <c:v>1.251174681262541</c:v>
                </c:pt>
                <c:pt idx="1581">
                  <c:v>1.227603769366059</c:v>
                </c:pt>
                <c:pt idx="1582">
                  <c:v>1.361901753483767</c:v>
                </c:pt>
                <c:pt idx="1583">
                  <c:v>1.445621454715239</c:v>
                </c:pt>
                <c:pt idx="1584">
                  <c:v>1.418721204870481</c:v>
                </c:pt>
                <c:pt idx="1585">
                  <c:v>1.482836549062217</c:v>
                </c:pt>
                <c:pt idx="1586">
                  <c:v>1.448037825462105</c:v>
                </c:pt>
                <c:pt idx="1587">
                  <c:v>1.254126011984638</c:v>
                </c:pt>
                <c:pt idx="1588">
                  <c:v>1.313637020831438</c:v>
                </c:pt>
                <c:pt idx="1589">
                  <c:v>1.408947350040521</c:v>
                </c:pt>
                <c:pt idx="1590">
                  <c:v>1.433573237308769</c:v>
                </c:pt>
                <c:pt idx="1591">
                  <c:v>1.442261378825527</c:v>
                </c:pt>
                <c:pt idx="1592">
                  <c:v>1.295704375846217</c:v>
                </c:pt>
                <c:pt idx="1593">
                  <c:v>1.31694674655362</c:v>
                </c:pt>
                <c:pt idx="1594">
                  <c:v>1.457146877742543</c:v>
                </c:pt>
                <c:pt idx="1595">
                  <c:v>1.425423257918545</c:v>
                </c:pt>
                <c:pt idx="1596">
                  <c:v>1.42015284872613</c:v>
                </c:pt>
                <c:pt idx="1597">
                  <c:v>1.446034737586114</c:v>
                </c:pt>
                <c:pt idx="1598">
                  <c:v>1.509714060403128</c:v>
                </c:pt>
                <c:pt idx="1599">
                  <c:v>1.414014678825784</c:v>
                </c:pt>
                <c:pt idx="1600">
                  <c:v>1.416982141721415</c:v>
                </c:pt>
                <c:pt idx="1601">
                  <c:v>1.387078338094511</c:v>
                </c:pt>
                <c:pt idx="1602">
                  <c:v>1.381616047453609</c:v>
                </c:pt>
                <c:pt idx="1603">
                  <c:v>1.368792530182951</c:v>
                </c:pt>
                <c:pt idx="1604">
                  <c:v>1.369585493562005</c:v>
                </c:pt>
                <c:pt idx="1605">
                  <c:v>1.426208957328068</c:v>
                </c:pt>
                <c:pt idx="1606">
                  <c:v>1.411340440687476</c:v>
                </c:pt>
                <c:pt idx="1607">
                  <c:v>1.470187674210139</c:v>
                </c:pt>
                <c:pt idx="1608">
                  <c:v>1.482937268578576</c:v>
                </c:pt>
                <c:pt idx="1609">
                  <c:v>1.501832799194604</c:v>
                </c:pt>
                <c:pt idx="1610">
                  <c:v>1.483319429531468</c:v>
                </c:pt>
                <c:pt idx="1611">
                  <c:v>1.504518944962367</c:v>
                </c:pt>
                <c:pt idx="1612">
                  <c:v>1.522271621472892</c:v>
                </c:pt>
                <c:pt idx="1613">
                  <c:v>1.456947964710673</c:v>
                </c:pt>
                <c:pt idx="1614">
                  <c:v>1.436204189741635</c:v>
                </c:pt>
                <c:pt idx="1615">
                  <c:v>1.440129347708574</c:v>
                </c:pt>
                <c:pt idx="1616">
                  <c:v>1.455839409842139</c:v>
                </c:pt>
                <c:pt idx="1617">
                  <c:v>1.525621962394413</c:v>
                </c:pt>
                <c:pt idx="1618">
                  <c:v>1.717787750406478</c:v>
                </c:pt>
                <c:pt idx="1619">
                  <c:v>1.653189020253097</c:v>
                </c:pt>
                <c:pt idx="1620">
                  <c:v>1.545976682329774</c:v>
                </c:pt>
                <c:pt idx="1621">
                  <c:v>1.545381302839444</c:v>
                </c:pt>
                <c:pt idx="1622">
                  <c:v>1.486015007735279</c:v>
                </c:pt>
                <c:pt idx="1623">
                  <c:v>1.605886831674417</c:v>
                </c:pt>
                <c:pt idx="1624">
                  <c:v>1.790210872200662</c:v>
                </c:pt>
                <c:pt idx="1625">
                  <c:v>1.672487697014379</c:v>
                </c:pt>
                <c:pt idx="1626">
                  <c:v>1.749492982125051</c:v>
                </c:pt>
                <c:pt idx="1627">
                  <c:v>1.7592260189123</c:v>
                </c:pt>
                <c:pt idx="1628">
                  <c:v>1.784658968046771</c:v>
                </c:pt>
                <c:pt idx="1629">
                  <c:v>1.846154159336506</c:v>
                </c:pt>
                <c:pt idx="1630">
                  <c:v>2.075321518535844</c:v>
                </c:pt>
                <c:pt idx="1631">
                  <c:v>2.410665836921199</c:v>
                </c:pt>
                <c:pt idx="1632">
                  <c:v>2.337404253394488</c:v>
                </c:pt>
                <c:pt idx="1633">
                  <c:v>2.566820286790814</c:v>
                </c:pt>
                <c:pt idx="1634">
                  <c:v>2.609369825262923</c:v>
                </c:pt>
                <c:pt idx="1635">
                  <c:v>2.552206401958433</c:v>
                </c:pt>
                <c:pt idx="1636">
                  <c:v>2.555210549166084</c:v>
                </c:pt>
                <c:pt idx="1637">
                  <c:v>2.182877644247827</c:v>
                </c:pt>
                <c:pt idx="1638">
                  <c:v>2.193116306725724</c:v>
                </c:pt>
                <c:pt idx="1639">
                  <c:v>2.187094815233954</c:v>
                </c:pt>
                <c:pt idx="1640">
                  <c:v>2.207968558492595</c:v>
                </c:pt>
                <c:pt idx="1641">
                  <c:v>2.203624059124986</c:v>
                </c:pt>
                <c:pt idx="1642">
                  <c:v>2.192377924198358</c:v>
                </c:pt>
                <c:pt idx="1643">
                  <c:v>2.149101474289034</c:v>
                </c:pt>
                <c:pt idx="1644">
                  <c:v>2.158671277894809</c:v>
                </c:pt>
                <c:pt idx="1645">
                  <c:v>2.129176392007317</c:v>
                </c:pt>
                <c:pt idx="1646">
                  <c:v>2.12847576306075</c:v>
                </c:pt>
                <c:pt idx="1647">
                  <c:v>2.108558714270759</c:v>
                </c:pt>
                <c:pt idx="1648">
                  <c:v>2.003553091575482</c:v>
                </c:pt>
                <c:pt idx="1649">
                  <c:v>1.897470863157181</c:v>
                </c:pt>
                <c:pt idx="1650">
                  <c:v>1.909652250565753</c:v>
                </c:pt>
                <c:pt idx="1651">
                  <c:v>1.772662650045432</c:v>
                </c:pt>
                <c:pt idx="1652">
                  <c:v>1.754733318006067</c:v>
                </c:pt>
                <c:pt idx="1653">
                  <c:v>1.780123405844173</c:v>
                </c:pt>
                <c:pt idx="1654">
                  <c:v>1.79552598543373</c:v>
                </c:pt>
                <c:pt idx="1655">
                  <c:v>1.683131170872515</c:v>
                </c:pt>
                <c:pt idx="1656">
                  <c:v>1.739588675480664</c:v>
                </c:pt>
                <c:pt idx="1657">
                  <c:v>1.732852539347422</c:v>
                </c:pt>
                <c:pt idx="1658">
                  <c:v>1.759797610927605</c:v>
                </c:pt>
                <c:pt idx="1659">
                  <c:v>1.747627085836522</c:v>
                </c:pt>
                <c:pt idx="1660">
                  <c:v>1.789111503776166</c:v>
                </c:pt>
                <c:pt idx="1661">
                  <c:v>1.748701337547366</c:v>
                </c:pt>
                <c:pt idx="1662">
                  <c:v>1.476608824354546</c:v>
                </c:pt>
                <c:pt idx="1663">
                  <c:v>1.424217947770492</c:v>
                </c:pt>
                <c:pt idx="1664">
                  <c:v>1.446584059108904</c:v>
                </c:pt>
                <c:pt idx="1665">
                  <c:v>1.441966682281052</c:v>
                </c:pt>
                <c:pt idx="1666">
                  <c:v>1.567153626235505</c:v>
                </c:pt>
                <c:pt idx="1667">
                  <c:v>1.599060193369129</c:v>
                </c:pt>
                <c:pt idx="1668">
                  <c:v>1.69838756232725</c:v>
                </c:pt>
                <c:pt idx="1669">
                  <c:v>1.673207898604387</c:v>
                </c:pt>
                <c:pt idx="1670">
                  <c:v>1.668334469067171</c:v>
                </c:pt>
                <c:pt idx="1671">
                  <c:v>1.630304450416972</c:v>
                </c:pt>
                <c:pt idx="1672">
                  <c:v>1.629616778533679</c:v>
                </c:pt>
                <c:pt idx="1673">
                  <c:v>1.604331676020237</c:v>
                </c:pt>
                <c:pt idx="1674">
                  <c:v>1.639047207363601</c:v>
                </c:pt>
                <c:pt idx="1675">
                  <c:v>1.620067416683843</c:v>
                </c:pt>
                <c:pt idx="1676">
                  <c:v>1.631514632474095</c:v>
                </c:pt>
                <c:pt idx="1677">
                  <c:v>1.62801767636384</c:v>
                </c:pt>
                <c:pt idx="1678">
                  <c:v>1.640945255323063</c:v>
                </c:pt>
                <c:pt idx="1679">
                  <c:v>1.694101947770049</c:v>
                </c:pt>
                <c:pt idx="1680">
                  <c:v>1.789315772697561</c:v>
                </c:pt>
                <c:pt idx="1681">
                  <c:v>1.837950228858828</c:v>
                </c:pt>
                <c:pt idx="1682">
                  <c:v>2.009659148230929</c:v>
                </c:pt>
                <c:pt idx="1683">
                  <c:v>2.016690413083193</c:v>
                </c:pt>
                <c:pt idx="1684">
                  <c:v>1.958824034107721</c:v>
                </c:pt>
                <c:pt idx="1685">
                  <c:v>1.994331978171498</c:v>
                </c:pt>
                <c:pt idx="1686">
                  <c:v>2.029219624494069</c:v>
                </c:pt>
                <c:pt idx="1687">
                  <c:v>1.953892571476925</c:v>
                </c:pt>
                <c:pt idx="1688">
                  <c:v>1.904742771762566</c:v>
                </c:pt>
                <c:pt idx="1689">
                  <c:v>1.814195055062409</c:v>
                </c:pt>
                <c:pt idx="1690">
                  <c:v>1.815055727216994</c:v>
                </c:pt>
                <c:pt idx="1691">
                  <c:v>1.796862214900718</c:v>
                </c:pt>
                <c:pt idx="1692">
                  <c:v>1.861318315467608</c:v>
                </c:pt>
                <c:pt idx="1693">
                  <c:v>1.892600441841479</c:v>
                </c:pt>
                <c:pt idx="1694">
                  <c:v>1.927689648049351</c:v>
                </c:pt>
                <c:pt idx="1695">
                  <c:v>1.999375337614478</c:v>
                </c:pt>
                <c:pt idx="1696">
                  <c:v>1.952901723766867</c:v>
                </c:pt>
                <c:pt idx="1697">
                  <c:v>1.821002784140217</c:v>
                </c:pt>
                <c:pt idx="1698">
                  <c:v>1.843434821275595</c:v>
                </c:pt>
                <c:pt idx="1699">
                  <c:v>1.906978451592405</c:v>
                </c:pt>
                <c:pt idx="1700">
                  <c:v>1.839932107832199</c:v>
                </c:pt>
                <c:pt idx="1701">
                  <c:v>1.865032329588279</c:v>
                </c:pt>
                <c:pt idx="1702">
                  <c:v>1.796072537937764</c:v>
                </c:pt>
                <c:pt idx="1703">
                  <c:v>1.736223862898255</c:v>
                </c:pt>
                <c:pt idx="1704">
                  <c:v>1.79962649994481</c:v>
                </c:pt>
                <c:pt idx="1705">
                  <c:v>1.794305067052708</c:v>
                </c:pt>
                <c:pt idx="1706">
                  <c:v>1.910498059698961</c:v>
                </c:pt>
                <c:pt idx="1707">
                  <c:v>1.901992940680951</c:v>
                </c:pt>
                <c:pt idx="1708">
                  <c:v>1.90537997841528</c:v>
                </c:pt>
                <c:pt idx="1709">
                  <c:v>1.904276735487282</c:v>
                </c:pt>
                <c:pt idx="1710">
                  <c:v>1.919547885073791</c:v>
                </c:pt>
                <c:pt idx="1711">
                  <c:v>1.92997388346576</c:v>
                </c:pt>
                <c:pt idx="1712">
                  <c:v>1.884639895966962</c:v>
                </c:pt>
                <c:pt idx="1713">
                  <c:v>1.906926381400305</c:v>
                </c:pt>
                <c:pt idx="1714">
                  <c:v>1.7847416671498</c:v>
                </c:pt>
                <c:pt idx="1715">
                  <c:v>1.808450316550287</c:v>
                </c:pt>
                <c:pt idx="1716">
                  <c:v>1.743264935758292</c:v>
                </c:pt>
                <c:pt idx="1717">
                  <c:v>1.72573648066967</c:v>
                </c:pt>
                <c:pt idx="1718">
                  <c:v>1.885377192222568</c:v>
                </c:pt>
                <c:pt idx="1719">
                  <c:v>1.70506711838679</c:v>
                </c:pt>
                <c:pt idx="1720">
                  <c:v>1.63964473602001</c:v>
                </c:pt>
                <c:pt idx="1721">
                  <c:v>1.603705157929432</c:v>
                </c:pt>
                <c:pt idx="1722">
                  <c:v>1.569131575579508</c:v>
                </c:pt>
                <c:pt idx="1723">
                  <c:v>1.443522648597837</c:v>
                </c:pt>
                <c:pt idx="1724">
                  <c:v>1.46094948870128</c:v>
                </c:pt>
                <c:pt idx="1725">
                  <c:v>1.15092849916694</c:v>
                </c:pt>
                <c:pt idx="1726">
                  <c:v>1.1810885114025</c:v>
                </c:pt>
                <c:pt idx="1727">
                  <c:v>1.141536249474075</c:v>
                </c:pt>
                <c:pt idx="1728">
                  <c:v>1.161997742401085</c:v>
                </c:pt>
                <c:pt idx="1729">
                  <c:v>1.017606079821066</c:v>
                </c:pt>
                <c:pt idx="1730">
                  <c:v>1.049444417627364</c:v>
                </c:pt>
                <c:pt idx="1731">
                  <c:v>0.985264163932443</c:v>
                </c:pt>
                <c:pt idx="1732">
                  <c:v>0.954925176287294</c:v>
                </c:pt>
                <c:pt idx="1733">
                  <c:v>0.997817082610174</c:v>
                </c:pt>
                <c:pt idx="1734">
                  <c:v>0.830428120348872</c:v>
                </c:pt>
                <c:pt idx="1735">
                  <c:v>0.840637716931577</c:v>
                </c:pt>
                <c:pt idx="1736">
                  <c:v>0.843177311531235</c:v>
                </c:pt>
                <c:pt idx="1737">
                  <c:v>0.677774341081319</c:v>
                </c:pt>
                <c:pt idx="1738">
                  <c:v>0.916618356122241</c:v>
                </c:pt>
                <c:pt idx="1739">
                  <c:v>0.919445581623828</c:v>
                </c:pt>
                <c:pt idx="1740">
                  <c:v>0.891253410381983</c:v>
                </c:pt>
                <c:pt idx="1741">
                  <c:v>0.895182673294932</c:v>
                </c:pt>
                <c:pt idx="1742">
                  <c:v>0.911328837880016</c:v>
                </c:pt>
                <c:pt idx="1743">
                  <c:v>0.904640943127071</c:v>
                </c:pt>
                <c:pt idx="1744">
                  <c:v>0.896407947825832</c:v>
                </c:pt>
                <c:pt idx="1745">
                  <c:v>1.050221226167528</c:v>
                </c:pt>
                <c:pt idx="1746">
                  <c:v>1.054222270568665</c:v>
                </c:pt>
                <c:pt idx="1747">
                  <c:v>1.053296057688562</c:v>
                </c:pt>
                <c:pt idx="1748">
                  <c:v>1.029212215597108</c:v>
                </c:pt>
                <c:pt idx="1749">
                  <c:v>0.970692103015886</c:v>
                </c:pt>
                <c:pt idx="1750">
                  <c:v>0.986384541539094</c:v>
                </c:pt>
                <c:pt idx="1751">
                  <c:v>1.154883369501215</c:v>
                </c:pt>
                <c:pt idx="1752">
                  <c:v>1.183745019238535</c:v>
                </c:pt>
                <c:pt idx="1753">
                  <c:v>1.21997463594716</c:v>
                </c:pt>
                <c:pt idx="1754">
                  <c:v>1.169356997736168</c:v>
                </c:pt>
                <c:pt idx="1755">
                  <c:v>1.147826213366505</c:v>
                </c:pt>
                <c:pt idx="1756">
                  <c:v>1.117776265877076</c:v>
                </c:pt>
                <c:pt idx="1757">
                  <c:v>1.096961795770763</c:v>
                </c:pt>
                <c:pt idx="1758">
                  <c:v>1.035097701318265</c:v>
                </c:pt>
                <c:pt idx="1759">
                  <c:v>0.885789440207582</c:v>
                </c:pt>
                <c:pt idx="1760">
                  <c:v>0.85697604835868</c:v>
                </c:pt>
                <c:pt idx="1761">
                  <c:v>0.876114910378274</c:v>
                </c:pt>
                <c:pt idx="1762">
                  <c:v>0.838682165397316</c:v>
                </c:pt>
                <c:pt idx="1763">
                  <c:v>0.876962848462451</c:v>
                </c:pt>
                <c:pt idx="1764">
                  <c:v>0.803182523482698</c:v>
                </c:pt>
                <c:pt idx="1765">
                  <c:v>0.836521469098527</c:v>
                </c:pt>
                <c:pt idx="1766">
                  <c:v>0.77190244451087</c:v>
                </c:pt>
                <c:pt idx="1767">
                  <c:v>0.752678049933287</c:v>
                </c:pt>
                <c:pt idx="1768">
                  <c:v>0.817031233249057</c:v>
                </c:pt>
                <c:pt idx="1769">
                  <c:v>0.648969099767506</c:v>
                </c:pt>
                <c:pt idx="1770">
                  <c:v>0.697525088484671</c:v>
                </c:pt>
                <c:pt idx="1771">
                  <c:v>0.720598707459337</c:v>
                </c:pt>
                <c:pt idx="1772">
                  <c:v>0.729186554267508</c:v>
                </c:pt>
                <c:pt idx="1773">
                  <c:v>0.715685688993395</c:v>
                </c:pt>
                <c:pt idx="1774">
                  <c:v>0.712747768950025</c:v>
                </c:pt>
                <c:pt idx="1775">
                  <c:v>0.769395801954139</c:v>
                </c:pt>
                <c:pt idx="1776">
                  <c:v>0.735067088624189</c:v>
                </c:pt>
                <c:pt idx="1777">
                  <c:v>0.79919140448401</c:v>
                </c:pt>
                <c:pt idx="1778">
                  <c:v>0.699246496760903</c:v>
                </c:pt>
                <c:pt idx="1779">
                  <c:v>0.681877886887427</c:v>
                </c:pt>
                <c:pt idx="1780">
                  <c:v>0.688618387024088</c:v>
                </c:pt>
                <c:pt idx="1781">
                  <c:v>0.655380130533495</c:v>
                </c:pt>
                <c:pt idx="1782">
                  <c:v>0.558000999610695</c:v>
                </c:pt>
                <c:pt idx="1783">
                  <c:v>0.565185939169704</c:v>
                </c:pt>
                <c:pt idx="1784">
                  <c:v>0.483807240867475</c:v>
                </c:pt>
                <c:pt idx="1785">
                  <c:v>0.555957413359974</c:v>
                </c:pt>
                <c:pt idx="1786">
                  <c:v>0.614908054534889</c:v>
                </c:pt>
                <c:pt idx="1787">
                  <c:v>0.848149621595467</c:v>
                </c:pt>
                <c:pt idx="1788">
                  <c:v>0.759870349336737</c:v>
                </c:pt>
                <c:pt idx="1789">
                  <c:v>0.805868930416253</c:v>
                </c:pt>
                <c:pt idx="1790">
                  <c:v>0.832628416150136</c:v>
                </c:pt>
                <c:pt idx="1791">
                  <c:v>0.895364074566287</c:v>
                </c:pt>
                <c:pt idx="1792">
                  <c:v>0.872574192585677</c:v>
                </c:pt>
                <c:pt idx="1793">
                  <c:v>0.910467948393135</c:v>
                </c:pt>
                <c:pt idx="1794">
                  <c:v>0.914245689069805</c:v>
                </c:pt>
                <c:pt idx="1795">
                  <c:v>0.922484903660179</c:v>
                </c:pt>
                <c:pt idx="1796">
                  <c:v>0.676132036357016</c:v>
                </c:pt>
                <c:pt idx="1797">
                  <c:v>0.729946611952074</c:v>
                </c:pt>
                <c:pt idx="1798">
                  <c:v>0.664218761355205</c:v>
                </c:pt>
                <c:pt idx="1799">
                  <c:v>0.684250414442961</c:v>
                </c:pt>
                <c:pt idx="1800">
                  <c:v>0.696384847500633</c:v>
                </c:pt>
                <c:pt idx="1801">
                  <c:v>0.536286630932996</c:v>
                </c:pt>
                <c:pt idx="1802">
                  <c:v>0.430474525944691</c:v>
                </c:pt>
                <c:pt idx="1803">
                  <c:v>0.373053680853433</c:v>
                </c:pt>
                <c:pt idx="1804">
                  <c:v>0.492228046166786</c:v>
                </c:pt>
                <c:pt idx="1805">
                  <c:v>0.483685539763794</c:v>
                </c:pt>
                <c:pt idx="1806">
                  <c:v>0.451202731697841</c:v>
                </c:pt>
                <c:pt idx="1807">
                  <c:v>0.420743403141392</c:v>
                </c:pt>
                <c:pt idx="1808">
                  <c:v>0.392881083943179</c:v>
                </c:pt>
                <c:pt idx="1809">
                  <c:v>0.459834498100045</c:v>
                </c:pt>
                <c:pt idx="1810">
                  <c:v>0.409203384248159</c:v>
                </c:pt>
                <c:pt idx="1811">
                  <c:v>0.484780693715006</c:v>
                </c:pt>
                <c:pt idx="1812">
                  <c:v>0.536847323054659</c:v>
                </c:pt>
                <c:pt idx="1813">
                  <c:v>0.539171215396119</c:v>
                </c:pt>
                <c:pt idx="1814">
                  <c:v>0.541850628809956</c:v>
                </c:pt>
                <c:pt idx="1815">
                  <c:v>0.512891388172517</c:v>
                </c:pt>
                <c:pt idx="1816">
                  <c:v>0.518327118465168</c:v>
                </c:pt>
                <c:pt idx="1817">
                  <c:v>0.492798140543705</c:v>
                </c:pt>
                <c:pt idx="1818">
                  <c:v>0.362284553348966</c:v>
                </c:pt>
                <c:pt idx="1819">
                  <c:v>0.298530838827828</c:v>
                </c:pt>
                <c:pt idx="1820">
                  <c:v>0.213621866005157</c:v>
                </c:pt>
                <c:pt idx="1821">
                  <c:v>0.208792197748948</c:v>
                </c:pt>
                <c:pt idx="1822">
                  <c:v>0.18981210908868</c:v>
                </c:pt>
                <c:pt idx="1823">
                  <c:v>0.121255034078751</c:v>
                </c:pt>
                <c:pt idx="1824">
                  <c:v>0.0992272115505309</c:v>
                </c:pt>
                <c:pt idx="1825">
                  <c:v>0.102626417944362</c:v>
                </c:pt>
                <c:pt idx="1826">
                  <c:v>0.133386337699533</c:v>
                </c:pt>
                <c:pt idx="1827">
                  <c:v>0.209773255310428</c:v>
                </c:pt>
                <c:pt idx="1828">
                  <c:v>0.282084486050994</c:v>
                </c:pt>
                <c:pt idx="1829">
                  <c:v>0.290529094060519</c:v>
                </c:pt>
                <c:pt idx="1830">
                  <c:v>0.280920636153208</c:v>
                </c:pt>
                <c:pt idx="1831">
                  <c:v>0.3066383088886</c:v>
                </c:pt>
                <c:pt idx="1832">
                  <c:v>0.437957331485091</c:v>
                </c:pt>
                <c:pt idx="1833">
                  <c:v>0.458444295453935</c:v>
                </c:pt>
                <c:pt idx="1834">
                  <c:v>0.516984566046738</c:v>
                </c:pt>
                <c:pt idx="1835">
                  <c:v>0.496022349386451</c:v>
                </c:pt>
                <c:pt idx="1836">
                  <c:v>0.532182121317682</c:v>
                </c:pt>
                <c:pt idx="1837">
                  <c:v>0.54102379226991</c:v>
                </c:pt>
                <c:pt idx="1838">
                  <c:v>0.545130501982255</c:v>
                </c:pt>
                <c:pt idx="1839">
                  <c:v>0.516577163830448</c:v>
                </c:pt>
                <c:pt idx="1840">
                  <c:v>0.511030947768659</c:v>
                </c:pt>
                <c:pt idx="1841">
                  <c:v>0.550627773377862</c:v>
                </c:pt>
                <c:pt idx="1842">
                  <c:v>0.50600197720678</c:v>
                </c:pt>
                <c:pt idx="1843">
                  <c:v>0.424900311667833</c:v>
                </c:pt>
                <c:pt idx="1844">
                  <c:v>0.410389165797037</c:v>
                </c:pt>
                <c:pt idx="1845">
                  <c:v>0.471987952837039</c:v>
                </c:pt>
                <c:pt idx="1846">
                  <c:v>0.492481138322131</c:v>
                </c:pt>
                <c:pt idx="1847">
                  <c:v>0.497469359547334</c:v>
                </c:pt>
                <c:pt idx="1848">
                  <c:v>0.518574961583673</c:v>
                </c:pt>
                <c:pt idx="1849">
                  <c:v>0.569351520848314</c:v>
                </c:pt>
                <c:pt idx="1850">
                  <c:v>0.733417756369776</c:v>
                </c:pt>
                <c:pt idx="1851">
                  <c:v>0.851619131190267</c:v>
                </c:pt>
                <c:pt idx="1852">
                  <c:v>0.881427630255872</c:v>
                </c:pt>
                <c:pt idx="1853">
                  <c:v>0.976838292637995</c:v>
                </c:pt>
                <c:pt idx="1854">
                  <c:v>1.145756194644335</c:v>
                </c:pt>
                <c:pt idx="1855">
                  <c:v>1.159620640217797</c:v>
                </c:pt>
                <c:pt idx="1856">
                  <c:v>1.146330166197174</c:v>
                </c:pt>
                <c:pt idx="1857">
                  <c:v>1.102572650027619</c:v>
                </c:pt>
                <c:pt idx="1858">
                  <c:v>1.097577963961438</c:v>
                </c:pt>
                <c:pt idx="1859">
                  <c:v>1.022987351462089</c:v>
                </c:pt>
                <c:pt idx="1860">
                  <c:v>1.008096827483751</c:v>
                </c:pt>
                <c:pt idx="1861">
                  <c:v>1.032002132476966</c:v>
                </c:pt>
                <c:pt idx="1862">
                  <c:v>1.045621192847324</c:v>
                </c:pt>
                <c:pt idx="1863">
                  <c:v>0.933163095774438</c:v>
                </c:pt>
                <c:pt idx="1864">
                  <c:v>0.91523609166525</c:v>
                </c:pt>
                <c:pt idx="1865">
                  <c:v>0.91881213585963</c:v>
                </c:pt>
                <c:pt idx="1866">
                  <c:v>0.912291824815122</c:v>
                </c:pt>
                <c:pt idx="1867">
                  <c:v>0.886136639685475</c:v>
                </c:pt>
                <c:pt idx="1868">
                  <c:v>0.922076214074688</c:v>
                </c:pt>
                <c:pt idx="1869">
                  <c:v>1.007344971488523</c:v>
                </c:pt>
                <c:pt idx="1870">
                  <c:v>1.067522433041497</c:v>
                </c:pt>
                <c:pt idx="1871">
                  <c:v>1.047379955505646</c:v>
                </c:pt>
                <c:pt idx="1872">
                  <c:v>1.018677762640508</c:v>
                </c:pt>
                <c:pt idx="1873">
                  <c:v>1.01628312272052</c:v>
                </c:pt>
                <c:pt idx="1874">
                  <c:v>1.085097692445851</c:v>
                </c:pt>
                <c:pt idx="1875">
                  <c:v>1.126832213276562</c:v>
                </c:pt>
                <c:pt idx="1876">
                  <c:v>1.143064210459121</c:v>
                </c:pt>
                <c:pt idx="1877">
                  <c:v>1.121254082437983</c:v>
                </c:pt>
                <c:pt idx="1878">
                  <c:v>1.127630724241374</c:v>
                </c:pt>
                <c:pt idx="1879">
                  <c:v>1.138857072567409</c:v>
                </c:pt>
                <c:pt idx="1880">
                  <c:v>1.152533643098242</c:v>
                </c:pt>
                <c:pt idx="1881">
                  <c:v>1.15360311768521</c:v>
                </c:pt>
                <c:pt idx="1882">
                  <c:v>1.110513433483837</c:v>
                </c:pt>
                <c:pt idx="1883">
                  <c:v>1.086683560188675</c:v>
                </c:pt>
                <c:pt idx="1884">
                  <c:v>1.001756491862642</c:v>
                </c:pt>
                <c:pt idx="1885">
                  <c:v>1.438396588764143</c:v>
                </c:pt>
                <c:pt idx="1886">
                  <c:v>1.403079913671229</c:v>
                </c:pt>
                <c:pt idx="1887">
                  <c:v>1.351142282173548</c:v>
                </c:pt>
                <c:pt idx="1888">
                  <c:v>1.453079197359649</c:v>
                </c:pt>
                <c:pt idx="1889">
                  <c:v>1.45730924144241</c:v>
                </c:pt>
                <c:pt idx="1890">
                  <c:v>1.418354670529428</c:v>
                </c:pt>
                <c:pt idx="1891">
                  <c:v>1.440328851177499</c:v>
                </c:pt>
                <c:pt idx="1892">
                  <c:v>1.368906002758577</c:v>
                </c:pt>
                <c:pt idx="1893">
                  <c:v>1.344906663676705</c:v>
                </c:pt>
                <c:pt idx="1894">
                  <c:v>1.327166913892041</c:v>
                </c:pt>
                <c:pt idx="1895">
                  <c:v>1.363065228103316</c:v>
                </c:pt>
                <c:pt idx="1896">
                  <c:v>1.391357109957246</c:v>
                </c:pt>
                <c:pt idx="1897">
                  <c:v>1.393477914721593</c:v>
                </c:pt>
                <c:pt idx="1898">
                  <c:v>1.363629458464012</c:v>
                </c:pt>
                <c:pt idx="1899">
                  <c:v>1.117932137842581</c:v>
                </c:pt>
                <c:pt idx="1900">
                  <c:v>1.013450312009167</c:v>
                </c:pt>
                <c:pt idx="1901">
                  <c:v>0.93041208195368</c:v>
                </c:pt>
                <c:pt idx="1902">
                  <c:v>1.097405361681187</c:v>
                </c:pt>
                <c:pt idx="1903">
                  <c:v>1.109397028716662</c:v>
                </c:pt>
                <c:pt idx="1904">
                  <c:v>1.082119652727125</c:v>
                </c:pt>
                <c:pt idx="1905">
                  <c:v>1.069204922766632</c:v>
                </c:pt>
                <c:pt idx="1906">
                  <c:v>0.987528626244786</c:v>
                </c:pt>
                <c:pt idx="1907">
                  <c:v>1.00996028461773</c:v>
                </c:pt>
                <c:pt idx="1908">
                  <c:v>1.020747040954488</c:v>
                </c:pt>
                <c:pt idx="1909">
                  <c:v>1.00220618384351</c:v>
                </c:pt>
                <c:pt idx="1910">
                  <c:v>1.024094863563983</c:v>
                </c:pt>
                <c:pt idx="1911">
                  <c:v>1.034356894719729</c:v>
                </c:pt>
                <c:pt idx="1912">
                  <c:v>0.954438933243967</c:v>
                </c:pt>
                <c:pt idx="1913">
                  <c:v>0.927031968530518</c:v>
                </c:pt>
                <c:pt idx="1914">
                  <c:v>1.001030368609541</c:v>
                </c:pt>
                <c:pt idx="1915">
                  <c:v>1.026113389686887</c:v>
                </c:pt>
                <c:pt idx="1916">
                  <c:v>0.783545037214634</c:v>
                </c:pt>
                <c:pt idx="1917">
                  <c:v>0.775356782887683</c:v>
                </c:pt>
                <c:pt idx="1918">
                  <c:v>0.794881525922563</c:v>
                </c:pt>
                <c:pt idx="1919">
                  <c:v>0.738226077567983</c:v>
                </c:pt>
                <c:pt idx="1920">
                  <c:v>0.718368373932826</c:v>
                </c:pt>
                <c:pt idx="1921">
                  <c:v>0.70866998585091</c:v>
                </c:pt>
                <c:pt idx="1922">
                  <c:v>0.669147368761021</c:v>
                </c:pt>
                <c:pt idx="1923">
                  <c:v>0.688400595579192</c:v>
                </c:pt>
                <c:pt idx="1924">
                  <c:v>0.674729609723604</c:v>
                </c:pt>
                <c:pt idx="1925">
                  <c:v>0.690868581539788</c:v>
                </c:pt>
                <c:pt idx="1926">
                  <c:v>0.694887470428146</c:v>
                </c:pt>
                <c:pt idx="1927">
                  <c:v>0.703451224657416</c:v>
                </c:pt>
                <c:pt idx="1928">
                  <c:v>0.750578715380968</c:v>
                </c:pt>
                <c:pt idx="1929">
                  <c:v>0.785851572865165</c:v>
                </c:pt>
                <c:pt idx="1930">
                  <c:v>0.849730511341451</c:v>
                </c:pt>
                <c:pt idx="1931">
                  <c:v>0.854576344750813</c:v>
                </c:pt>
                <c:pt idx="1932">
                  <c:v>0.881819204441746</c:v>
                </c:pt>
                <c:pt idx="1933">
                  <c:v>0.776249238851321</c:v>
                </c:pt>
                <c:pt idx="1934">
                  <c:v>0.776833972491507</c:v>
                </c:pt>
                <c:pt idx="1935">
                  <c:v>0.800469758993823</c:v>
                </c:pt>
                <c:pt idx="1936">
                  <c:v>0.805911569525764</c:v>
                </c:pt>
                <c:pt idx="1937">
                  <c:v>0.79903209442158</c:v>
                </c:pt>
                <c:pt idx="1938">
                  <c:v>0.779127592199351</c:v>
                </c:pt>
                <c:pt idx="1939">
                  <c:v>0.737257903082527</c:v>
                </c:pt>
                <c:pt idx="1940">
                  <c:v>0.751072922554713</c:v>
                </c:pt>
                <c:pt idx="1941">
                  <c:v>0.746225752576769</c:v>
                </c:pt>
                <c:pt idx="1942">
                  <c:v>0.733006216982764</c:v>
                </c:pt>
                <c:pt idx="1943">
                  <c:v>0.82561225279465</c:v>
                </c:pt>
                <c:pt idx="1944">
                  <c:v>0.835431059767476</c:v>
                </c:pt>
                <c:pt idx="1945">
                  <c:v>0.798178001992823</c:v>
                </c:pt>
                <c:pt idx="1946">
                  <c:v>0.837990847017127</c:v>
                </c:pt>
                <c:pt idx="1947">
                  <c:v>0.835596148253731</c:v>
                </c:pt>
                <c:pt idx="1948">
                  <c:v>0.886999873940047</c:v>
                </c:pt>
                <c:pt idx="1949">
                  <c:v>0.889175439410404</c:v>
                </c:pt>
                <c:pt idx="1950">
                  <c:v>1.00928180724752</c:v>
                </c:pt>
                <c:pt idx="1951">
                  <c:v>1.040070360800781</c:v>
                </c:pt>
                <c:pt idx="1952">
                  <c:v>1.053522538577593</c:v>
                </c:pt>
                <c:pt idx="1953">
                  <c:v>1.179211082774475</c:v>
                </c:pt>
                <c:pt idx="1954">
                  <c:v>1.126996520426241</c:v>
                </c:pt>
                <c:pt idx="1955">
                  <c:v>1.129000958763987</c:v>
                </c:pt>
                <c:pt idx="1956">
                  <c:v>1.136147247779625</c:v>
                </c:pt>
                <c:pt idx="1957">
                  <c:v>1.102695433170789</c:v>
                </c:pt>
                <c:pt idx="1958">
                  <c:v>1.12587990473368</c:v>
                </c:pt>
                <c:pt idx="1959">
                  <c:v>1.103392818130538</c:v>
                </c:pt>
                <c:pt idx="1960">
                  <c:v>1.074176045166421</c:v>
                </c:pt>
                <c:pt idx="1961">
                  <c:v>1.138726620672802</c:v>
                </c:pt>
                <c:pt idx="1962">
                  <c:v>1.116784516574738</c:v>
                </c:pt>
                <c:pt idx="1963">
                  <c:v>1.119586001937943</c:v>
                </c:pt>
                <c:pt idx="1964">
                  <c:v>1.146213712883021</c:v>
                </c:pt>
                <c:pt idx="1965">
                  <c:v>1.134186917854381</c:v>
                </c:pt>
                <c:pt idx="1966">
                  <c:v>1.130568387106777</c:v>
                </c:pt>
                <c:pt idx="1967">
                  <c:v>1.171972227151227</c:v>
                </c:pt>
                <c:pt idx="1968">
                  <c:v>1.11057757704299</c:v>
                </c:pt>
                <c:pt idx="1969">
                  <c:v>1.130722251808664</c:v>
                </c:pt>
                <c:pt idx="1970">
                  <c:v>1.153124735086322</c:v>
                </c:pt>
                <c:pt idx="1971">
                  <c:v>1.182939337515097</c:v>
                </c:pt>
                <c:pt idx="1972">
                  <c:v>1.186119065526526</c:v>
                </c:pt>
                <c:pt idx="1973">
                  <c:v>1.211550658161632</c:v>
                </c:pt>
                <c:pt idx="1974">
                  <c:v>1.215506624107011</c:v>
                </c:pt>
                <c:pt idx="1975">
                  <c:v>1.206409028889374</c:v>
                </c:pt>
                <c:pt idx="1976">
                  <c:v>1.181773837327518</c:v>
                </c:pt>
                <c:pt idx="1977">
                  <c:v>1.087490770963544</c:v>
                </c:pt>
                <c:pt idx="1978">
                  <c:v>1.102419694108705</c:v>
                </c:pt>
                <c:pt idx="1979">
                  <c:v>1.067492944537574</c:v>
                </c:pt>
                <c:pt idx="1980">
                  <c:v>1.070045921833926</c:v>
                </c:pt>
                <c:pt idx="1981">
                  <c:v>1.040955697144705</c:v>
                </c:pt>
                <c:pt idx="1982">
                  <c:v>0.919692227628833</c:v>
                </c:pt>
                <c:pt idx="1983">
                  <c:v>0.910428559272966</c:v>
                </c:pt>
                <c:pt idx="1984">
                  <c:v>0.906104573932429</c:v>
                </c:pt>
                <c:pt idx="1985">
                  <c:v>0.983309359223256</c:v>
                </c:pt>
                <c:pt idx="1986">
                  <c:v>0.98078764494576</c:v>
                </c:pt>
                <c:pt idx="1987">
                  <c:v>1.003578934873466</c:v>
                </c:pt>
                <c:pt idx="1988">
                  <c:v>1.007654167364003</c:v>
                </c:pt>
                <c:pt idx="1989">
                  <c:v>1.020747055578467</c:v>
                </c:pt>
                <c:pt idx="1990">
                  <c:v>1.032858005813096</c:v>
                </c:pt>
                <c:pt idx="1991">
                  <c:v>1.082276772571511</c:v>
                </c:pt>
                <c:pt idx="1992">
                  <c:v>0.873534248763835</c:v>
                </c:pt>
                <c:pt idx="1993">
                  <c:v>0.873997533077698</c:v>
                </c:pt>
                <c:pt idx="1994">
                  <c:v>0.85734684025599</c:v>
                </c:pt>
                <c:pt idx="1995">
                  <c:v>0.817655902769649</c:v>
                </c:pt>
                <c:pt idx="1996">
                  <c:v>0.827130047118044</c:v>
                </c:pt>
                <c:pt idx="1997">
                  <c:v>0.759944633647957</c:v>
                </c:pt>
                <c:pt idx="1998">
                  <c:v>0.690720426140499</c:v>
                </c:pt>
                <c:pt idx="1999">
                  <c:v>0.770695554935713</c:v>
                </c:pt>
                <c:pt idx="2000">
                  <c:v>0.738556076406728</c:v>
                </c:pt>
                <c:pt idx="2001">
                  <c:v>0.760605215002055</c:v>
                </c:pt>
                <c:pt idx="2002">
                  <c:v>0.659627846991237</c:v>
                </c:pt>
                <c:pt idx="2003">
                  <c:v>0.649042458641361</c:v>
                </c:pt>
                <c:pt idx="2004">
                  <c:v>0.653390775932471</c:v>
                </c:pt>
                <c:pt idx="2005">
                  <c:v>0.610771992071366</c:v>
                </c:pt>
                <c:pt idx="2006">
                  <c:v>0.607999037673799</c:v>
                </c:pt>
                <c:pt idx="2007">
                  <c:v>0.932995844269999</c:v>
                </c:pt>
                <c:pt idx="2008">
                  <c:v>0.792800367963246</c:v>
                </c:pt>
                <c:pt idx="2009">
                  <c:v>0.601259985958155</c:v>
                </c:pt>
                <c:pt idx="2010">
                  <c:v>0.650879043734866</c:v>
                </c:pt>
                <c:pt idx="2011">
                  <c:v>0.653732454663197</c:v>
                </c:pt>
                <c:pt idx="2012">
                  <c:v>0.6684736796326</c:v>
                </c:pt>
                <c:pt idx="2013">
                  <c:v>0.644960527799079</c:v>
                </c:pt>
                <c:pt idx="2014">
                  <c:v>0.639646279868414</c:v>
                </c:pt>
                <c:pt idx="2015">
                  <c:v>0.609584857704648</c:v>
                </c:pt>
                <c:pt idx="2016">
                  <c:v>0.616866672039683</c:v>
                </c:pt>
                <c:pt idx="2017">
                  <c:v>0.664529681346876</c:v>
                </c:pt>
                <c:pt idx="2018">
                  <c:v>0.549532146412218</c:v>
                </c:pt>
                <c:pt idx="2019">
                  <c:v>0.821972167214113</c:v>
                </c:pt>
                <c:pt idx="2020">
                  <c:v>0.732183750317852</c:v>
                </c:pt>
                <c:pt idx="2021">
                  <c:v>0.657568179586218</c:v>
                </c:pt>
                <c:pt idx="2022">
                  <c:v>0.686573906098248</c:v>
                </c:pt>
                <c:pt idx="2023">
                  <c:v>0.767803688425689</c:v>
                </c:pt>
                <c:pt idx="2024">
                  <c:v>0.770439781605629</c:v>
                </c:pt>
                <c:pt idx="2025">
                  <c:v>0.73554098984314</c:v>
                </c:pt>
                <c:pt idx="2026">
                  <c:v>0.737048400389701</c:v>
                </c:pt>
                <c:pt idx="2027">
                  <c:v>0.740103449399381</c:v>
                </c:pt>
                <c:pt idx="2028">
                  <c:v>0.767889021192403</c:v>
                </c:pt>
                <c:pt idx="2029">
                  <c:v>0.779650128908923</c:v>
                </c:pt>
                <c:pt idx="2030">
                  <c:v>0.770195677376533</c:v>
                </c:pt>
                <c:pt idx="2031">
                  <c:v>0.786662504204548</c:v>
                </c:pt>
                <c:pt idx="2032">
                  <c:v>0.788347841969079</c:v>
                </c:pt>
                <c:pt idx="2033">
                  <c:v>0.812570162221439</c:v>
                </c:pt>
                <c:pt idx="2034">
                  <c:v>0.827113958128774</c:v>
                </c:pt>
                <c:pt idx="2035">
                  <c:v>0.845976273938318</c:v>
                </c:pt>
                <c:pt idx="2036">
                  <c:v>0.865767486371009</c:v>
                </c:pt>
                <c:pt idx="2037">
                  <c:v>0.877914460282076</c:v>
                </c:pt>
                <c:pt idx="2038">
                  <c:v>0.699296112262954</c:v>
                </c:pt>
                <c:pt idx="2039">
                  <c:v>0.751718687905445</c:v>
                </c:pt>
                <c:pt idx="2040">
                  <c:v>0.861417587951696</c:v>
                </c:pt>
                <c:pt idx="2041">
                  <c:v>0.85161781407434</c:v>
                </c:pt>
                <c:pt idx="2042">
                  <c:v>0.833045247124967</c:v>
                </c:pt>
                <c:pt idx="2043">
                  <c:v>0.835229972875598</c:v>
                </c:pt>
                <c:pt idx="2044">
                  <c:v>0.821013527722979</c:v>
                </c:pt>
                <c:pt idx="2045">
                  <c:v>0.818301916247401</c:v>
                </c:pt>
                <c:pt idx="2046">
                  <c:v>0.818061250126605</c:v>
                </c:pt>
                <c:pt idx="2047">
                  <c:v>0.826878098273939</c:v>
                </c:pt>
                <c:pt idx="2048">
                  <c:v>0.812819213858934</c:v>
                </c:pt>
                <c:pt idx="2049">
                  <c:v>0.857259956440969</c:v>
                </c:pt>
                <c:pt idx="2050">
                  <c:v>0.657035390233498</c:v>
                </c:pt>
                <c:pt idx="2051">
                  <c:v>0.826838716278279</c:v>
                </c:pt>
                <c:pt idx="2052">
                  <c:v>0.908925737818102</c:v>
                </c:pt>
                <c:pt idx="2053">
                  <c:v>0.825571756824791</c:v>
                </c:pt>
                <c:pt idx="2054">
                  <c:v>0.69440533646311</c:v>
                </c:pt>
                <c:pt idx="2055">
                  <c:v>0.740713937368511</c:v>
                </c:pt>
                <c:pt idx="2056">
                  <c:v>0.932933991362721</c:v>
                </c:pt>
                <c:pt idx="2057">
                  <c:v>1.010244732471207</c:v>
                </c:pt>
                <c:pt idx="2058">
                  <c:v>1.015262657028053</c:v>
                </c:pt>
                <c:pt idx="2059">
                  <c:v>1.07580605173384</c:v>
                </c:pt>
                <c:pt idx="2060">
                  <c:v>1.038385386077479</c:v>
                </c:pt>
                <c:pt idx="2061">
                  <c:v>0.927032190662927</c:v>
                </c:pt>
                <c:pt idx="2062">
                  <c:v>1.015832977135853</c:v>
                </c:pt>
                <c:pt idx="2063">
                  <c:v>1.017625292117424</c:v>
                </c:pt>
                <c:pt idx="2064">
                  <c:v>0.967136250286963</c:v>
                </c:pt>
                <c:pt idx="2065">
                  <c:v>0.95841559974422</c:v>
                </c:pt>
                <c:pt idx="2066">
                  <c:v>0.91389687050597</c:v>
                </c:pt>
                <c:pt idx="2067">
                  <c:v>0.926607966570352</c:v>
                </c:pt>
                <c:pt idx="2068">
                  <c:v>0.95279541301638</c:v>
                </c:pt>
                <c:pt idx="2069">
                  <c:v>0.981625314946308</c:v>
                </c:pt>
                <c:pt idx="2070">
                  <c:v>1.285530471501708</c:v>
                </c:pt>
                <c:pt idx="2071">
                  <c:v>1.298103450476008</c:v>
                </c:pt>
                <c:pt idx="2072">
                  <c:v>1.142758360621617</c:v>
                </c:pt>
                <c:pt idx="2073">
                  <c:v>1.07782773880759</c:v>
                </c:pt>
                <c:pt idx="2074">
                  <c:v>1.008491245127743</c:v>
                </c:pt>
                <c:pt idx="2075">
                  <c:v>1.00925880385212</c:v>
                </c:pt>
                <c:pt idx="2076">
                  <c:v>1.0641935986986</c:v>
                </c:pt>
                <c:pt idx="2077">
                  <c:v>1.074136061357408</c:v>
                </c:pt>
                <c:pt idx="2078">
                  <c:v>1.103389481461646</c:v>
                </c:pt>
                <c:pt idx="2079">
                  <c:v>1.154268692014546</c:v>
                </c:pt>
                <c:pt idx="2080">
                  <c:v>1.06849823017094</c:v>
                </c:pt>
                <c:pt idx="2081">
                  <c:v>0.998149651879214</c:v>
                </c:pt>
                <c:pt idx="2082">
                  <c:v>0.984440142069166</c:v>
                </c:pt>
                <c:pt idx="2083">
                  <c:v>0.953383814303202</c:v>
                </c:pt>
                <c:pt idx="2084">
                  <c:v>0.955262297175009</c:v>
                </c:pt>
                <c:pt idx="2085">
                  <c:v>0.956472271938412</c:v>
                </c:pt>
                <c:pt idx="2086">
                  <c:v>0.909512209666498</c:v>
                </c:pt>
                <c:pt idx="2087">
                  <c:v>0.912850426090578</c:v>
                </c:pt>
                <c:pt idx="2088">
                  <c:v>0.884629136512718</c:v>
                </c:pt>
                <c:pt idx="2089">
                  <c:v>0.893617791452405</c:v>
                </c:pt>
                <c:pt idx="2090">
                  <c:v>0.868841107770001</c:v>
                </c:pt>
                <c:pt idx="2091">
                  <c:v>0.865092312036856</c:v>
                </c:pt>
                <c:pt idx="2092">
                  <c:v>0.957961657542747</c:v>
                </c:pt>
                <c:pt idx="2093">
                  <c:v>0.933908521794423</c:v>
                </c:pt>
                <c:pt idx="2094">
                  <c:v>0.918443618315312</c:v>
                </c:pt>
                <c:pt idx="2095">
                  <c:v>0.948633288639476</c:v>
                </c:pt>
                <c:pt idx="2096">
                  <c:v>0.96410792182578</c:v>
                </c:pt>
                <c:pt idx="2097">
                  <c:v>0.970194586758007</c:v>
                </c:pt>
                <c:pt idx="2098">
                  <c:v>0.967304585311372</c:v>
                </c:pt>
                <c:pt idx="2099">
                  <c:v>0.969025107067581</c:v>
                </c:pt>
                <c:pt idx="2100">
                  <c:v>0.961845896875002</c:v>
                </c:pt>
                <c:pt idx="2101">
                  <c:v>0.84177531420604</c:v>
                </c:pt>
                <c:pt idx="2102">
                  <c:v>0.842338222846191</c:v>
                </c:pt>
                <c:pt idx="2103">
                  <c:v>0.781046534239902</c:v>
                </c:pt>
                <c:pt idx="2104">
                  <c:v>0.815748653754254</c:v>
                </c:pt>
                <c:pt idx="2105">
                  <c:v>0.869722298379128</c:v>
                </c:pt>
                <c:pt idx="2106">
                  <c:v>0.847718027073912</c:v>
                </c:pt>
                <c:pt idx="2107">
                  <c:v>0.739800397722408</c:v>
                </c:pt>
                <c:pt idx="2108">
                  <c:v>0.786009353736052</c:v>
                </c:pt>
                <c:pt idx="2109">
                  <c:v>0.809877247805978</c:v>
                </c:pt>
                <c:pt idx="2110">
                  <c:v>0.839437538614601</c:v>
                </c:pt>
                <c:pt idx="2111">
                  <c:v>0.883588573593941</c:v>
                </c:pt>
                <c:pt idx="2112">
                  <c:v>0.956579506399918</c:v>
                </c:pt>
                <c:pt idx="2113">
                  <c:v>0.705304568368286</c:v>
                </c:pt>
                <c:pt idx="2114">
                  <c:v>0.761676520446863</c:v>
                </c:pt>
                <c:pt idx="2115">
                  <c:v>0.652914302857716</c:v>
                </c:pt>
                <c:pt idx="2116">
                  <c:v>0.80608098413261</c:v>
                </c:pt>
                <c:pt idx="2117">
                  <c:v>0.672272327425238</c:v>
                </c:pt>
                <c:pt idx="2118">
                  <c:v>0.804459160647593</c:v>
                </c:pt>
                <c:pt idx="2119">
                  <c:v>0.79812575733698</c:v>
                </c:pt>
                <c:pt idx="2120">
                  <c:v>0.805469301546617</c:v>
                </c:pt>
                <c:pt idx="2121">
                  <c:v>0.839402382039867</c:v>
                </c:pt>
                <c:pt idx="2122">
                  <c:v>0.840323584695722</c:v>
                </c:pt>
                <c:pt idx="2123">
                  <c:v>0.77054384430768</c:v>
                </c:pt>
                <c:pt idx="2124">
                  <c:v>0.755001022894447</c:v>
                </c:pt>
                <c:pt idx="2125">
                  <c:v>0.796867080428314</c:v>
                </c:pt>
                <c:pt idx="2126">
                  <c:v>0.805678092111518</c:v>
                </c:pt>
                <c:pt idx="2127">
                  <c:v>0.848744796200315</c:v>
                </c:pt>
                <c:pt idx="2128">
                  <c:v>0.810751730098384</c:v>
                </c:pt>
                <c:pt idx="2129">
                  <c:v>0.952455057406914</c:v>
                </c:pt>
                <c:pt idx="2130">
                  <c:v>0.865902118216437</c:v>
                </c:pt>
                <c:pt idx="2131">
                  <c:v>0.867997635359838</c:v>
                </c:pt>
                <c:pt idx="2132">
                  <c:v>0.935047851253207</c:v>
                </c:pt>
                <c:pt idx="2133">
                  <c:v>0.950715158158128</c:v>
                </c:pt>
                <c:pt idx="2134">
                  <c:v>1.029761728106681</c:v>
                </c:pt>
                <c:pt idx="2135">
                  <c:v>0.973349701198416</c:v>
                </c:pt>
                <c:pt idx="2136">
                  <c:v>0.963246543396285</c:v>
                </c:pt>
                <c:pt idx="2137">
                  <c:v>0.967857329947004</c:v>
                </c:pt>
                <c:pt idx="2138">
                  <c:v>0.960598962200712</c:v>
                </c:pt>
                <c:pt idx="2139">
                  <c:v>1.017730125050254</c:v>
                </c:pt>
                <c:pt idx="2140">
                  <c:v>0.927947049041298</c:v>
                </c:pt>
                <c:pt idx="2141">
                  <c:v>0.932034580677219</c:v>
                </c:pt>
                <c:pt idx="2142">
                  <c:v>0.949865475198771</c:v>
                </c:pt>
                <c:pt idx="2143">
                  <c:v>0.952605408316725</c:v>
                </c:pt>
                <c:pt idx="2144">
                  <c:v>1.182218255597282</c:v>
                </c:pt>
                <c:pt idx="2145">
                  <c:v>1.233438853190192</c:v>
                </c:pt>
                <c:pt idx="2146">
                  <c:v>1.536004919278391</c:v>
                </c:pt>
                <c:pt idx="2147">
                  <c:v>1.442498030750652</c:v>
                </c:pt>
                <c:pt idx="2148">
                  <c:v>1.94880639042937</c:v>
                </c:pt>
                <c:pt idx="2149">
                  <c:v>1.71805919554853</c:v>
                </c:pt>
                <c:pt idx="2150">
                  <c:v>1.767038521134082</c:v>
                </c:pt>
                <c:pt idx="2151">
                  <c:v>1.711266447601186</c:v>
                </c:pt>
                <c:pt idx="2152">
                  <c:v>1.777710965764011</c:v>
                </c:pt>
                <c:pt idx="2153">
                  <c:v>1.83113769345588</c:v>
                </c:pt>
                <c:pt idx="2154">
                  <c:v>1.789649121554574</c:v>
                </c:pt>
                <c:pt idx="2155">
                  <c:v>1.97349361662636</c:v>
                </c:pt>
                <c:pt idx="2156">
                  <c:v>1.810951048201665</c:v>
                </c:pt>
                <c:pt idx="2157">
                  <c:v>1.797548030776033</c:v>
                </c:pt>
                <c:pt idx="2158">
                  <c:v>1.765048426629192</c:v>
                </c:pt>
                <c:pt idx="2159">
                  <c:v>1.734843151317776</c:v>
                </c:pt>
                <c:pt idx="2160">
                  <c:v>1.554084706819048</c:v>
                </c:pt>
                <c:pt idx="2161">
                  <c:v>1.666438118436936</c:v>
                </c:pt>
                <c:pt idx="2162">
                  <c:v>1.662802455054296</c:v>
                </c:pt>
                <c:pt idx="2163">
                  <c:v>1.55628248096355</c:v>
                </c:pt>
                <c:pt idx="2164">
                  <c:v>1.57362651640219</c:v>
                </c:pt>
                <c:pt idx="2165">
                  <c:v>1.319268580273423</c:v>
                </c:pt>
                <c:pt idx="2166">
                  <c:v>1.631695055918376</c:v>
                </c:pt>
                <c:pt idx="2167">
                  <c:v>1.62636932184911</c:v>
                </c:pt>
                <c:pt idx="2168">
                  <c:v>1.69430291436056</c:v>
                </c:pt>
                <c:pt idx="2169">
                  <c:v>1.648023348036864</c:v>
                </c:pt>
                <c:pt idx="2170">
                  <c:v>1.620014432590891</c:v>
                </c:pt>
                <c:pt idx="2171">
                  <c:v>1.693419193456323</c:v>
                </c:pt>
                <c:pt idx="2172">
                  <c:v>1.715066438507351</c:v>
                </c:pt>
                <c:pt idx="2173">
                  <c:v>1.621156612670666</c:v>
                </c:pt>
                <c:pt idx="2174">
                  <c:v>1.556485328032391</c:v>
                </c:pt>
                <c:pt idx="2175">
                  <c:v>1.514969206321279</c:v>
                </c:pt>
                <c:pt idx="2176">
                  <c:v>1.507019588789796</c:v>
                </c:pt>
                <c:pt idx="2177">
                  <c:v>1.467798193279004</c:v>
                </c:pt>
                <c:pt idx="2178">
                  <c:v>1.508585200589527</c:v>
                </c:pt>
                <c:pt idx="2179">
                  <c:v>1.471658530954393</c:v>
                </c:pt>
                <c:pt idx="2180">
                  <c:v>1.455607246002878</c:v>
                </c:pt>
                <c:pt idx="2181">
                  <c:v>1.414996071277703</c:v>
                </c:pt>
                <c:pt idx="2182">
                  <c:v>1.363698053135044</c:v>
                </c:pt>
                <c:pt idx="2183">
                  <c:v>1.178419847338702</c:v>
                </c:pt>
                <c:pt idx="2184">
                  <c:v>1.143099955826781</c:v>
                </c:pt>
                <c:pt idx="2185">
                  <c:v>1.189850546941871</c:v>
                </c:pt>
                <c:pt idx="2186">
                  <c:v>1.198463096542783</c:v>
                </c:pt>
                <c:pt idx="2187">
                  <c:v>1.291134498492561</c:v>
                </c:pt>
                <c:pt idx="2188">
                  <c:v>1.248956044270283</c:v>
                </c:pt>
                <c:pt idx="2189">
                  <c:v>1.277226951447562</c:v>
                </c:pt>
                <c:pt idx="2190">
                  <c:v>1.304861195728102</c:v>
                </c:pt>
                <c:pt idx="2191">
                  <c:v>1.259104055793318</c:v>
                </c:pt>
                <c:pt idx="2192">
                  <c:v>1.217251906202943</c:v>
                </c:pt>
                <c:pt idx="2193">
                  <c:v>1.257239505472972</c:v>
                </c:pt>
                <c:pt idx="2194">
                  <c:v>1.228588774149699</c:v>
                </c:pt>
                <c:pt idx="2195">
                  <c:v>1.275318615461779</c:v>
                </c:pt>
                <c:pt idx="2196">
                  <c:v>1.351442803797116</c:v>
                </c:pt>
                <c:pt idx="2197">
                  <c:v>1.165429552732367</c:v>
                </c:pt>
                <c:pt idx="2198">
                  <c:v>1.161387396352118</c:v>
                </c:pt>
                <c:pt idx="2199">
                  <c:v>1.144296576915221</c:v>
                </c:pt>
                <c:pt idx="2200">
                  <c:v>1.146232410694474</c:v>
                </c:pt>
                <c:pt idx="2201">
                  <c:v>1.138054222200311</c:v>
                </c:pt>
                <c:pt idx="2202">
                  <c:v>1.127050765976531</c:v>
                </c:pt>
                <c:pt idx="2203">
                  <c:v>1.098193638093291</c:v>
                </c:pt>
                <c:pt idx="2204">
                  <c:v>1.051374739946146</c:v>
                </c:pt>
                <c:pt idx="2205">
                  <c:v>1.097755492600186</c:v>
                </c:pt>
                <c:pt idx="2206">
                  <c:v>1.14705064862932</c:v>
                </c:pt>
                <c:pt idx="2207">
                  <c:v>1.132763534514687</c:v>
                </c:pt>
                <c:pt idx="2208">
                  <c:v>1.148405377702114</c:v>
                </c:pt>
                <c:pt idx="2209">
                  <c:v>1.103481974466884</c:v>
                </c:pt>
                <c:pt idx="2210">
                  <c:v>1.162945510855829</c:v>
                </c:pt>
                <c:pt idx="2211">
                  <c:v>1.220205781597859</c:v>
                </c:pt>
                <c:pt idx="2212">
                  <c:v>1.243378011306358</c:v>
                </c:pt>
                <c:pt idx="2213">
                  <c:v>1.320660110284602</c:v>
                </c:pt>
                <c:pt idx="2214">
                  <c:v>1.319665900607305</c:v>
                </c:pt>
                <c:pt idx="2215">
                  <c:v>1.165532167908883</c:v>
                </c:pt>
                <c:pt idx="2216">
                  <c:v>1.058140097460787</c:v>
                </c:pt>
                <c:pt idx="2217">
                  <c:v>0.972199125139074</c:v>
                </c:pt>
                <c:pt idx="2218">
                  <c:v>0.973368601686974</c:v>
                </c:pt>
                <c:pt idx="2219">
                  <c:v>1.25056712032375</c:v>
                </c:pt>
                <c:pt idx="2220">
                  <c:v>1.573515116816481</c:v>
                </c:pt>
                <c:pt idx="2221">
                  <c:v>1.515152385760871</c:v>
                </c:pt>
                <c:pt idx="2222">
                  <c:v>1.538883794764615</c:v>
                </c:pt>
                <c:pt idx="2223">
                  <c:v>1.550931896789396</c:v>
                </c:pt>
                <c:pt idx="2224">
                  <c:v>1.501149152380721</c:v>
                </c:pt>
                <c:pt idx="2225">
                  <c:v>1.531131640475402</c:v>
                </c:pt>
                <c:pt idx="2226">
                  <c:v>1.520926274238016</c:v>
                </c:pt>
                <c:pt idx="2227">
                  <c:v>1.410040904269317</c:v>
                </c:pt>
                <c:pt idx="2228">
                  <c:v>1.474175189595428</c:v>
                </c:pt>
                <c:pt idx="2229">
                  <c:v>1.439515610571636</c:v>
                </c:pt>
                <c:pt idx="2230">
                  <c:v>1.4492802234705</c:v>
                </c:pt>
                <c:pt idx="2231">
                  <c:v>1.473589382351137</c:v>
                </c:pt>
                <c:pt idx="2232">
                  <c:v>1.513376826988627</c:v>
                </c:pt>
                <c:pt idx="2233">
                  <c:v>1.479448657714685</c:v>
                </c:pt>
                <c:pt idx="2234">
                  <c:v>1.481025448110355</c:v>
                </c:pt>
                <c:pt idx="2235">
                  <c:v>1.526507787702783</c:v>
                </c:pt>
                <c:pt idx="2236">
                  <c:v>1.544391069038703</c:v>
                </c:pt>
                <c:pt idx="2237">
                  <c:v>1.511569408047813</c:v>
                </c:pt>
                <c:pt idx="2238">
                  <c:v>1.51087675593907</c:v>
                </c:pt>
                <c:pt idx="2239">
                  <c:v>1.529276188089527</c:v>
                </c:pt>
                <c:pt idx="2240">
                  <c:v>1.424874865088251</c:v>
                </c:pt>
                <c:pt idx="2241">
                  <c:v>1.528290367085755</c:v>
                </c:pt>
                <c:pt idx="2242">
                  <c:v>1.478199541973036</c:v>
                </c:pt>
                <c:pt idx="2243">
                  <c:v>1.479228737173702</c:v>
                </c:pt>
                <c:pt idx="2244">
                  <c:v>1.460366920306172</c:v>
                </c:pt>
                <c:pt idx="2245">
                  <c:v>1.450215279788007</c:v>
                </c:pt>
                <c:pt idx="2246">
                  <c:v>1.586301413902773</c:v>
                </c:pt>
                <c:pt idx="2247">
                  <c:v>1.535272387229176</c:v>
                </c:pt>
                <c:pt idx="2248">
                  <c:v>1.520271863426422</c:v>
                </c:pt>
                <c:pt idx="2249">
                  <c:v>1.515013029435173</c:v>
                </c:pt>
                <c:pt idx="2250">
                  <c:v>1.252787041892073</c:v>
                </c:pt>
                <c:pt idx="2251">
                  <c:v>0.851943517789669</c:v>
                </c:pt>
                <c:pt idx="2252">
                  <c:v>0.918865701963356</c:v>
                </c:pt>
                <c:pt idx="2253">
                  <c:v>0.95337753207062</c:v>
                </c:pt>
                <c:pt idx="2254">
                  <c:v>1.176637213550652</c:v>
                </c:pt>
                <c:pt idx="2255">
                  <c:v>1.181778024679289</c:v>
                </c:pt>
                <c:pt idx="2256">
                  <c:v>1.174251331551041</c:v>
                </c:pt>
                <c:pt idx="2257">
                  <c:v>1.164493759513977</c:v>
                </c:pt>
                <c:pt idx="2258">
                  <c:v>1.222805718241381</c:v>
                </c:pt>
                <c:pt idx="2259">
                  <c:v>0.741880166827365</c:v>
                </c:pt>
                <c:pt idx="2260">
                  <c:v>0.987544854505311</c:v>
                </c:pt>
                <c:pt idx="2261">
                  <c:v>1.024488691271319</c:v>
                </c:pt>
                <c:pt idx="2262">
                  <c:v>1.078930247676492</c:v>
                </c:pt>
                <c:pt idx="2263">
                  <c:v>1.114897603366542</c:v>
                </c:pt>
                <c:pt idx="2264">
                  <c:v>1.155536138162704</c:v>
                </c:pt>
                <c:pt idx="2265">
                  <c:v>1.146158223467699</c:v>
                </c:pt>
                <c:pt idx="2266">
                  <c:v>1.163253640246243</c:v>
                </c:pt>
                <c:pt idx="2267">
                  <c:v>1.066663158162642</c:v>
                </c:pt>
                <c:pt idx="2268">
                  <c:v>1.118769234436853</c:v>
                </c:pt>
                <c:pt idx="2269">
                  <c:v>1.132357839935767</c:v>
                </c:pt>
                <c:pt idx="2270">
                  <c:v>1.121111232394328</c:v>
                </c:pt>
                <c:pt idx="2271">
                  <c:v>1.238104900390854</c:v>
                </c:pt>
                <c:pt idx="2272">
                  <c:v>1.133516979342413</c:v>
                </c:pt>
                <c:pt idx="2273">
                  <c:v>1.083387311813424</c:v>
                </c:pt>
                <c:pt idx="2274">
                  <c:v>1.122167985064676</c:v>
                </c:pt>
                <c:pt idx="2275">
                  <c:v>1.034123314160776</c:v>
                </c:pt>
                <c:pt idx="2276">
                  <c:v>1.129972925605663</c:v>
                </c:pt>
                <c:pt idx="2277">
                  <c:v>1.156929052608211</c:v>
                </c:pt>
                <c:pt idx="2278">
                  <c:v>1.402256472813737</c:v>
                </c:pt>
                <c:pt idx="2279">
                  <c:v>1.490193265119066</c:v>
                </c:pt>
                <c:pt idx="2280">
                  <c:v>1.476388767541115</c:v>
                </c:pt>
                <c:pt idx="2281">
                  <c:v>1.48754649635648</c:v>
                </c:pt>
                <c:pt idx="2282">
                  <c:v>1.515958979276848</c:v>
                </c:pt>
                <c:pt idx="2283">
                  <c:v>1.560913755349352</c:v>
                </c:pt>
                <c:pt idx="2284">
                  <c:v>1.536568865578366</c:v>
                </c:pt>
                <c:pt idx="2285">
                  <c:v>1.396800120283347</c:v>
                </c:pt>
                <c:pt idx="2286">
                  <c:v>1.464607081725568</c:v>
                </c:pt>
                <c:pt idx="2287">
                  <c:v>1.489219584140802</c:v>
                </c:pt>
                <c:pt idx="2288">
                  <c:v>1.488354647984308</c:v>
                </c:pt>
                <c:pt idx="2289">
                  <c:v>1.478496516541163</c:v>
                </c:pt>
                <c:pt idx="2290">
                  <c:v>2.097631396047572</c:v>
                </c:pt>
                <c:pt idx="2291">
                  <c:v>1.771316918473256</c:v>
                </c:pt>
                <c:pt idx="2292">
                  <c:v>1.675070788023778</c:v>
                </c:pt>
                <c:pt idx="2293">
                  <c:v>1.531818584195218</c:v>
                </c:pt>
                <c:pt idx="2294">
                  <c:v>1.446678018925722</c:v>
                </c:pt>
                <c:pt idx="2295">
                  <c:v>1.459209037590526</c:v>
                </c:pt>
                <c:pt idx="2296">
                  <c:v>1.474443341455199</c:v>
                </c:pt>
                <c:pt idx="2297">
                  <c:v>1.425609695608254</c:v>
                </c:pt>
                <c:pt idx="2298">
                  <c:v>1.461946097076974</c:v>
                </c:pt>
                <c:pt idx="2299">
                  <c:v>1.343895089764097</c:v>
                </c:pt>
                <c:pt idx="2300">
                  <c:v>1.347120548770638</c:v>
                </c:pt>
                <c:pt idx="2301">
                  <c:v>1.364876260039357</c:v>
                </c:pt>
                <c:pt idx="2302">
                  <c:v>1.405673547352973</c:v>
                </c:pt>
                <c:pt idx="2303">
                  <c:v>1.718074680230173</c:v>
                </c:pt>
                <c:pt idx="2304">
                  <c:v>1.950132217035913</c:v>
                </c:pt>
                <c:pt idx="2305">
                  <c:v>1.848704058909545</c:v>
                </c:pt>
                <c:pt idx="2306">
                  <c:v>1.872016591301034</c:v>
                </c:pt>
                <c:pt idx="2307">
                  <c:v>1.81467747307531</c:v>
                </c:pt>
                <c:pt idx="2308">
                  <c:v>1.575605085873597</c:v>
                </c:pt>
                <c:pt idx="2309">
                  <c:v>1.539817950275961</c:v>
                </c:pt>
                <c:pt idx="2310">
                  <c:v>1.477965761451035</c:v>
                </c:pt>
                <c:pt idx="2311">
                  <c:v>1.431319295158373</c:v>
                </c:pt>
                <c:pt idx="2312">
                  <c:v>1.419179812288915</c:v>
                </c:pt>
                <c:pt idx="2313">
                  <c:v>1.336547528572727</c:v>
                </c:pt>
                <c:pt idx="2314">
                  <c:v>1.347947308088562</c:v>
                </c:pt>
                <c:pt idx="2315">
                  <c:v>1.343460496614639</c:v>
                </c:pt>
                <c:pt idx="2316">
                  <c:v>1.358264667992081</c:v>
                </c:pt>
                <c:pt idx="2317">
                  <c:v>1.345639858366287</c:v>
                </c:pt>
                <c:pt idx="2318">
                  <c:v>1.262201809586882</c:v>
                </c:pt>
                <c:pt idx="2319">
                  <c:v>1.285276286857561</c:v>
                </c:pt>
                <c:pt idx="2320">
                  <c:v>1.300755956477588</c:v>
                </c:pt>
                <c:pt idx="2321">
                  <c:v>1.282512410842431</c:v>
                </c:pt>
                <c:pt idx="2322">
                  <c:v>1.34205864063115</c:v>
                </c:pt>
                <c:pt idx="2323">
                  <c:v>1.356873336761774</c:v>
                </c:pt>
                <c:pt idx="2324">
                  <c:v>1.136637928932117</c:v>
                </c:pt>
                <c:pt idx="2325">
                  <c:v>1.141917064324452</c:v>
                </c:pt>
                <c:pt idx="2326">
                  <c:v>1.142641998150137</c:v>
                </c:pt>
                <c:pt idx="2327">
                  <c:v>1.117545564950748</c:v>
                </c:pt>
                <c:pt idx="2328">
                  <c:v>1.222146178070876</c:v>
                </c:pt>
                <c:pt idx="2329">
                  <c:v>1.268592995949775</c:v>
                </c:pt>
                <c:pt idx="2330">
                  <c:v>1.279781533829149</c:v>
                </c:pt>
                <c:pt idx="2331">
                  <c:v>1.300550719577261</c:v>
                </c:pt>
                <c:pt idx="2332">
                  <c:v>1.303355036267553</c:v>
                </c:pt>
                <c:pt idx="2333">
                  <c:v>1.267045787784387</c:v>
                </c:pt>
                <c:pt idx="2334">
                  <c:v>0.842964059284451</c:v>
                </c:pt>
                <c:pt idx="2335">
                  <c:v>0.850169699889758</c:v>
                </c:pt>
                <c:pt idx="2336">
                  <c:v>0.789089345918979</c:v>
                </c:pt>
                <c:pt idx="2337">
                  <c:v>0.686405971666894</c:v>
                </c:pt>
                <c:pt idx="2338">
                  <c:v>0.683274089041457</c:v>
                </c:pt>
                <c:pt idx="2339">
                  <c:v>0.806018272559836</c:v>
                </c:pt>
                <c:pt idx="2340">
                  <c:v>0.779653162923432</c:v>
                </c:pt>
                <c:pt idx="2341">
                  <c:v>0.806244094775177</c:v>
                </c:pt>
                <c:pt idx="2342">
                  <c:v>0.801105012527463</c:v>
                </c:pt>
                <c:pt idx="2343">
                  <c:v>0.647685573104804</c:v>
                </c:pt>
                <c:pt idx="2344">
                  <c:v>0.745172211996156</c:v>
                </c:pt>
                <c:pt idx="2345">
                  <c:v>0.744685466197124</c:v>
                </c:pt>
                <c:pt idx="2346">
                  <c:v>0.791998292890447</c:v>
                </c:pt>
                <c:pt idx="2347">
                  <c:v>0.85874012751397</c:v>
                </c:pt>
                <c:pt idx="2348">
                  <c:v>0.79883391817082</c:v>
                </c:pt>
                <c:pt idx="2349">
                  <c:v>0.779759292785581</c:v>
                </c:pt>
                <c:pt idx="2350">
                  <c:v>0.835809503675602</c:v>
                </c:pt>
                <c:pt idx="2351">
                  <c:v>0.805419495816574</c:v>
                </c:pt>
                <c:pt idx="2352">
                  <c:v>0.772361682879376</c:v>
                </c:pt>
                <c:pt idx="2353">
                  <c:v>0.740825363717489</c:v>
                </c:pt>
                <c:pt idx="2354">
                  <c:v>0.87705751866331</c:v>
                </c:pt>
                <c:pt idx="2355">
                  <c:v>1.342137312939333</c:v>
                </c:pt>
                <c:pt idx="2356">
                  <c:v>1.198421237201772</c:v>
                </c:pt>
                <c:pt idx="2357">
                  <c:v>1.250932085282303</c:v>
                </c:pt>
                <c:pt idx="2358">
                  <c:v>1.029913684140796</c:v>
                </c:pt>
                <c:pt idx="2359">
                  <c:v>0.97511662364803</c:v>
                </c:pt>
                <c:pt idx="2360">
                  <c:v>0.996644240580387</c:v>
                </c:pt>
                <c:pt idx="2361">
                  <c:v>0.992428162831907</c:v>
                </c:pt>
                <c:pt idx="2362">
                  <c:v>0.941778182996865</c:v>
                </c:pt>
                <c:pt idx="2363">
                  <c:v>0.954091403380156</c:v>
                </c:pt>
                <c:pt idx="2364">
                  <c:v>0.96934875020844</c:v>
                </c:pt>
                <c:pt idx="2365">
                  <c:v>1.007187804661843</c:v>
                </c:pt>
                <c:pt idx="2366">
                  <c:v>0.980208465448005</c:v>
                </c:pt>
                <c:pt idx="2367">
                  <c:v>0.955826271561857</c:v>
                </c:pt>
                <c:pt idx="2368">
                  <c:v>0.930717232289154</c:v>
                </c:pt>
                <c:pt idx="2369">
                  <c:v>0.921903486537562</c:v>
                </c:pt>
                <c:pt idx="2370">
                  <c:v>1.000975463779761</c:v>
                </c:pt>
                <c:pt idx="2371">
                  <c:v>1.33532919764937</c:v>
                </c:pt>
                <c:pt idx="2372">
                  <c:v>0.483190018603756</c:v>
                </c:pt>
                <c:pt idx="2373">
                  <c:v>0.598133463288387</c:v>
                </c:pt>
                <c:pt idx="2374">
                  <c:v>0.751075065297926</c:v>
                </c:pt>
                <c:pt idx="2375">
                  <c:v>0.739598918225367</c:v>
                </c:pt>
                <c:pt idx="2376">
                  <c:v>0.775593679735662</c:v>
                </c:pt>
                <c:pt idx="2377">
                  <c:v>0.771938567971003</c:v>
                </c:pt>
                <c:pt idx="2378">
                  <c:v>0.830247751058063</c:v>
                </c:pt>
                <c:pt idx="2379">
                  <c:v>0.776368389723058</c:v>
                </c:pt>
                <c:pt idx="2380">
                  <c:v>0.791931417220037</c:v>
                </c:pt>
                <c:pt idx="2381">
                  <c:v>0.756860868355207</c:v>
                </c:pt>
                <c:pt idx="2382">
                  <c:v>0.709543700929826</c:v>
                </c:pt>
                <c:pt idx="2383">
                  <c:v>0.724043691413235</c:v>
                </c:pt>
                <c:pt idx="2384">
                  <c:v>0.601721960433727</c:v>
                </c:pt>
                <c:pt idx="2385">
                  <c:v>0.556408942699813</c:v>
                </c:pt>
                <c:pt idx="2386">
                  <c:v>-0.57280941276813</c:v>
                </c:pt>
                <c:pt idx="2387">
                  <c:v>-0.486152540543707</c:v>
                </c:pt>
                <c:pt idx="2388">
                  <c:v>-0.475736698234897</c:v>
                </c:pt>
                <c:pt idx="2389">
                  <c:v>-0.465868184861455</c:v>
                </c:pt>
                <c:pt idx="2390">
                  <c:v>-0.384904964485349</c:v>
                </c:pt>
                <c:pt idx="2391">
                  <c:v>-0.393765328864383</c:v>
                </c:pt>
                <c:pt idx="2392">
                  <c:v>0.182516770801939</c:v>
                </c:pt>
                <c:pt idx="2393">
                  <c:v>0.504166844494863</c:v>
                </c:pt>
                <c:pt idx="2394">
                  <c:v>0.459017759441692</c:v>
                </c:pt>
                <c:pt idx="2395">
                  <c:v>0.462546408100986</c:v>
                </c:pt>
                <c:pt idx="2396">
                  <c:v>0.535647119593905</c:v>
                </c:pt>
                <c:pt idx="2397">
                  <c:v>0.528050737027321</c:v>
                </c:pt>
                <c:pt idx="2398">
                  <c:v>0.567793945034326</c:v>
                </c:pt>
                <c:pt idx="2399">
                  <c:v>0.562348967628438</c:v>
                </c:pt>
                <c:pt idx="2400">
                  <c:v>0.57292071613535</c:v>
                </c:pt>
                <c:pt idx="2401">
                  <c:v>0.550935779279363</c:v>
                </c:pt>
                <c:pt idx="2402">
                  <c:v>0.496367140148549</c:v>
                </c:pt>
                <c:pt idx="2403">
                  <c:v>0.807543257259251</c:v>
                </c:pt>
                <c:pt idx="2404">
                  <c:v>0.757686671841879</c:v>
                </c:pt>
                <c:pt idx="2405">
                  <c:v>0.67625065253383</c:v>
                </c:pt>
                <c:pt idx="2406">
                  <c:v>0.621281505145437</c:v>
                </c:pt>
                <c:pt idx="2407">
                  <c:v>0.611174216412559</c:v>
                </c:pt>
                <c:pt idx="2408">
                  <c:v>0.596451829115729</c:v>
                </c:pt>
                <c:pt idx="2409">
                  <c:v>0.827388586139701</c:v>
                </c:pt>
                <c:pt idx="2410">
                  <c:v>0.844794106958199</c:v>
                </c:pt>
                <c:pt idx="2411">
                  <c:v>0.814488777059343</c:v>
                </c:pt>
                <c:pt idx="2412">
                  <c:v>0.874805380499828</c:v>
                </c:pt>
                <c:pt idx="2413">
                  <c:v>0.89288279211251</c:v>
                </c:pt>
                <c:pt idx="2414">
                  <c:v>0.932596738962873</c:v>
                </c:pt>
                <c:pt idx="2415">
                  <c:v>1.080764652102582</c:v>
                </c:pt>
                <c:pt idx="2416">
                  <c:v>1.114596359638292</c:v>
                </c:pt>
                <c:pt idx="2417">
                  <c:v>1.912167594504815</c:v>
                </c:pt>
                <c:pt idx="2418">
                  <c:v>1.956091291623613</c:v>
                </c:pt>
                <c:pt idx="2419">
                  <c:v>1.825404481626577</c:v>
                </c:pt>
                <c:pt idx="2420">
                  <c:v>1.803575731822612</c:v>
                </c:pt>
                <c:pt idx="2421">
                  <c:v>1.799204888072856</c:v>
                </c:pt>
                <c:pt idx="2422">
                  <c:v>1.770650944289207</c:v>
                </c:pt>
                <c:pt idx="2423">
                  <c:v>1.683686138688312</c:v>
                </c:pt>
                <c:pt idx="2424">
                  <c:v>1.368863977025196</c:v>
                </c:pt>
                <c:pt idx="2425">
                  <c:v>1.440369796732264</c:v>
                </c:pt>
                <c:pt idx="2426">
                  <c:v>1.436249969683135</c:v>
                </c:pt>
                <c:pt idx="2427">
                  <c:v>1.425144825012736</c:v>
                </c:pt>
                <c:pt idx="2428">
                  <c:v>1.352695684353431</c:v>
                </c:pt>
                <c:pt idx="2429">
                  <c:v>1.365603631630275</c:v>
                </c:pt>
                <c:pt idx="2430">
                  <c:v>1.322804617578681</c:v>
                </c:pt>
                <c:pt idx="2431">
                  <c:v>1.323719673300748</c:v>
                </c:pt>
                <c:pt idx="2432">
                  <c:v>1.299172979985203</c:v>
                </c:pt>
                <c:pt idx="2433">
                  <c:v>1.226436382859156</c:v>
                </c:pt>
                <c:pt idx="2434">
                  <c:v>1.240205638722865</c:v>
                </c:pt>
                <c:pt idx="2435">
                  <c:v>1.209989275219708</c:v>
                </c:pt>
                <c:pt idx="2436">
                  <c:v>1.197540548682837</c:v>
                </c:pt>
                <c:pt idx="2437">
                  <c:v>1.198384474803868</c:v>
                </c:pt>
                <c:pt idx="2438">
                  <c:v>1.137089145960816</c:v>
                </c:pt>
                <c:pt idx="2439">
                  <c:v>1.177536099322142</c:v>
                </c:pt>
                <c:pt idx="2440">
                  <c:v>1.176976465161031</c:v>
                </c:pt>
                <c:pt idx="2441">
                  <c:v>1.059387759117216</c:v>
                </c:pt>
                <c:pt idx="2442">
                  <c:v>1.053703017980745</c:v>
                </c:pt>
                <c:pt idx="2443">
                  <c:v>1.015958975407951</c:v>
                </c:pt>
                <c:pt idx="2444">
                  <c:v>0.96675238847968</c:v>
                </c:pt>
                <c:pt idx="2445">
                  <c:v>0.98218207916809</c:v>
                </c:pt>
                <c:pt idx="2446">
                  <c:v>0.968530381752339</c:v>
                </c:pt>
                <c:pt idx="2447">
                  <c:v>0.967494213206702</c:v>
                </c:pt>
                <c:pt idx="2448">
                  <c:v>1.056507891049725</c:v>
                </c:pt>
                <c:pt idx="2449">
                  <c:v>1.056539880104861</c:v>
                </c:pt>
                <c:pt idx="2450">
                  <c:v>1.0782135937625</c:v>
                </c:pt>
                <c:pt idx="2451">
                  <c:v>1.068422580103936</c:v>
                </c:pt>
                <c:pt idx="2452">
                  <c:v>1.070932591056206</c:v>
                </c:pt>
                <c:pt idx="2453">
                  <c:v>1.071854961547462</c:v>
                </c:pt>
                <c:pt idx="2454">
                  <c:v>1.069683367866768</c:v>
                </c:pt>
                <c:pt idx="2455">
                  <c:v>1.081053995258908</c:v>
                </c:pt>
                <c:pt idx="2456">
                  <c:v>0.85700322430135</c:v>
                </c:pt>
                <c:pt idx="2457">
                  <c:v>0.607324380707209</c:v>
                </c:pt>
                <c:pt idx="2458">
                  <c:v>0.69799634713031</c:v>
                </c:pt>
                <c:pt idx="2459">
                  <c:v>0.639073674513844</c:v>
                </c:pt>
                <c:pt idx="2460">
                  <c:v>0.619126403830617</c:v>
                </c:pt>
                <c:pt idx="2461">
                  <c:v>0.605550503901935</c:v>
                </c:pt>
                <c:pt idx="2462">
                  <c:v>0.483053691657941</c:v>
                </c:pt>
                <c:pt idx="2463">
                  <c:v>0.686373892846179</c:v>
                </c:pt>
                <c:pt idx="2464">
                  <c:v>0.800585386510571</c:v>
                </c:pt>
                <c:pt idx="2465">
                  <c:v>0.825399647034821</c:v>
                </c:pt>
                <c:pt idx="2466">
                  <c:v>0.822855078469419</c:v>
                </c:pt>
                <c:pt idx="2467">
                  <c:v>0.7962668400205</c:v>
                </c:pt>
                <c:pt idx="2468">
                  <c:v>0.788391373620689</c:v>
                </c:pt>
                <c:pt idx="2469">
                  <c:v>0.828024340656527</c:v>
                </c:pt>
                <c:pt idx="2470">
                  <c:v>0.800615918351745</c:v>
                </c:pt>
                <c:pt idx="2471">
                  <c:v>0.541574196497783</c:v>
                </c:pt>
                <c:pt idx="2472">
                  <c:v>0.6164796452817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BB-4E55-93BF-60456ACC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293024"/>
        <c:axId val="-2087245648"/>
      </c:lineChart>
      <c:catAx>
        <c:axId val="-2082293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87245648"/>
        <c:crosses val="autoZero"/>
        <c:auto val="0"/>
        <c:lblAlgn val="ctr"/>
        <c:lblOffset val="100"/>
        <c:noMultiLvlLbl val="0"/>
      </c:catAx>
      <c:valAx>
        <c:axId val="-208724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30 DR AGX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82293024"/>
        <c:crosses val="autoZero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2</xdr:row>
      <xdr:rowOff>180975</xdr:rowOff>
    </xdr:from>
    <xdr:to>
      <xdr:col>20</xdr:col>
      <xdr:colOff>714375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571500</xdr:colOff>
      <xdr:row>19</xdr:row>
      <xdr:rowOff>9525</xdr:rowOff>
    </xdr:from>
    <xdr:to>
      <xdr:col>21</xdr:col>
      <xdr:colOff>285750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14</xdr:col>
      <xdr:colOff>600075</xdr:colOff>
      <xdr:row>37</xdr:row>
      <xdr:rowOff>38100</xdr:rowOff>
    </xdr:from>
    <xdr:to>
      <xdr:col>21</xdr:col>
      <xdr:colOff>314325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1000"/>
  <sheetViews>
    <sheetView workbookViewId="0">
      <selection sqref="A1:E1"/>
    </sheetView>
  </sheetViews>
  <sheetFormatPr baseColWidth="10" defaultColWidth="11.1640625" defaultRowHeight="15" customHeight="1" x14ac:dyDescent="0.2"/>
  <cols>
    <col min="1" max="2" width="10.6640625" customWidth="1"/>
    <col min="3" max="4" width="21" customWidth="1"/>
    <col min="5" max="5" width="23.33203125" customWidth="1"/>
    <col min="6" max="6" width="16.1640625" customWidth="1"/>
    <col min="7" max="7" width="23.33203125" customWidth="1"/>
    <col min="8" max="8" width="20" customWidth="1"/>
    <col min="9" max="9" width="19.33203125" customWidth="1"/>
    <col min="10" max="10" width="10" customWidth="1"/>
    <col min="11" max="13" width="16.6640625" customWidth="1"/>
    <col min="14" max="26" width="10" customWidth="1"/>
  </cols>
  <sheetData>
    <row r="1" spans="1:15" ht="15.75" customHeight="1" x14ac:dyDescent="0.2">
      <c r="A1" s="151" t="s">
        <v>18</v>
      </c>
      <c r="B1" s="152"/>
      <c r="C1" s="152"/>
      <c r="D1" s="152"/>
      <c r="E1" s="153"/>
      <c r="F1" s="154" t="s">
        <v>20</v>
      </c>
      <c r="G1" s="152"/>
      <c r="H1" s="152"/>
      <c r="I1" s="153"/>
    </row>
    <row r="2" spans="1:15" ht="15.75" customHeight="1" x14ac:dyDescent="0.2">
      <c r="A2" s="3" t="s">
        <v>7</v>
      </c>
      <c r="B2" s="3" t="s">
        <v>8</v>
      </c>
      <c r="C2" s="3" t="s">
        <v>21</v>
      </c>
      <c r="D2" s="3" t="s">
        <v>22</v>
      </c>
      <c r="E2" s="3" t="s">
        <v>23</v>
      </c>
      <c r="F2" s="4" t="s">
        <v>8</v>
      </c>
      <c r="G2" s="5" t="s">
        <v>24</v>
      </c>
      <c r="H2" s="5" t="s">
        <v>25</v>
      </c>
      <c r="I2" s="5" t="s">
        <v>26</v>
      </c>
      <c r="K2" s="1" t="s">
        <v>27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ht="15.75" customHeight="1" x14ac:dyDescent="0.2">
      <c r="A3" s="6">
        <v>43181</v>
      </c>
      <c r="B3" s="3">
        <v>152.08999600000001</v>
      </c>
      <c r="C3" s="3">
        <f t="shared" ref="C3:C61" si="0">B3/B4-1</f>
        <v>-2.9357367676847601E-2</v>
      </c>
      <c r="D3" s="3">
        <f t="shared" ref="D3:D45" si="1">B3/B4-1</f>
        <v>-2.9357367676847601E-2</v>
      </c>
      <c r="E3" s="3">
        <f t="shared" ref="E3:E23" si="2">B3/B4-1</f>
        <v>-2.9357367676847601E-2</v>
      </c>
      <c r="F3" s="5">
        <v>2643.6899410000001</v>
      </c>
      <c r="G3" s="5">
        <f t="shared" ref="G3:G61" si="3">F3/F4-1</f>
        <v>-2.5162888684839291E-2</v>
      </c>
      <c r="H3" s="5">
        <f t="shared" ref="H3:H45" si="4">F3/F4-1</f>
        <v>-2.5162888684839291E-2</v>
      </c>
      <c r="I3" s="5">
        <f t="shared" ref="I3:I23" si="5">F3/F4-1</f>
        <v>-2.5162888684839291E-2</v>
      </c>
      <c r="K3" s="1" t="s">
        <v>30</v>
      </c>
      <c r="L3" s="1" t="e">
        <f ca="1">_xludf.COVARIANCE.P(C3:C61,G3:G61)</f>
        <v>#NAME?</v>
      </c>
      <c r="M3" s="1" t="e">
        <f ca="1">_xludf.VAR.P(G3:G61)</f>
        <v>#NAME?</v>
      </c>
      <c r="N3" s="1" t="e">
        <f t="shared" ref="N3:N5" ca="1" si="6">L3/M3</f>
        <v>#NAME?</v>
      </c>
      <c r="O3" s="1">
        <f>SLOPE(C3:C61,G3:G61)</f>
        <v>1.0039929108722494</v>
      </c>
    </row>
    <row r="4" spans="1:15" ht="15.75" customHeight="1" x14ac:dyDescent="0.2">
      <c r="A4" s="6">
        <v>43180</v>
      </c>
      <c r="B4" s="3">
        <v>156.69000199999999</v>
      </c>
      <c r="C4" s="3">
        <f t="shared" si="0"/>
        <v>3.1370359117228741E-3</v>
      </c>
      <c r="D4" s="3">
        <f t="shared" si="1"/>
        <v>3.1370359117228741E-3</v>
      </c>
      <c r="E4" s="3">
        <f t="shared" si="2"/>
        <v>3.1370359117228741E-3</v>
      </c>
      <c r="F4" s="5">
        <v>2711.929932</v>
      </c>
      <c r="G4" s="5">
        <f t="shared" si="3"/>
        <v>-1.8439896018298541E-3</v>
      </c>
      <c r="H4" s="5">
        <f t="shared" si="4"/>
        <v>-1.8439896018298541E-3</v>
      </c>
      <c r="I4" s="5">
        <f t="shared" si="5"/>
        <v>-1.8439896018298541E-3</v>
      </c>
      <c r="K4" s="1" t="s">
        <v>32</v>
      </c>
      <c r="L4" s="1" t="e">
        <f ca="1">_xludf.COVARIANCE.P(D3:D45,H3:H45)</f>
        <v>#NAME?</v>
      </c>
      <c r="M4" s="1" t="e">
        <f ca="1">_xludf.VAR.P(H3:H45)</f>
        <v>#NAME?</v>
      </c>
      <c r="N4" s="1" t="e">
        <f t="shared" ca="1" si="6"/>
        <v>#NAME?</v>
      </c>
      <c r="O4" s="1">
        <f>SLOPE(D3:D45,H3:H45)</f>
        <v>1.006543194911605</v>
      </c>
    </row>
    <row r="5" spans="1:15" ht="15.75" customHeight="1" x14ac:dyDescent="0.2">
      <c r="A5" s="6">
        <v>43179</v>
      </c>
      <c r="B5" s="3">
        <v>156.199997</v>
      </c>
      <c r="C5" s="3">
        <f t="shared" si="0"/>
        <v>-7.3086047419662625E-3</v>
      </c>
      <c r="D5" s="3">
        <f t="shared" si="1"/>
        <v>-7.3086047419662625E-3</v>
      </c>
      <c r="E5" s="3">
        <f t="shared" si="2"/>
        <v>-7.3086047419662625E-3</v>
      </c>
      <c r="F5" s="5">
        <v>2716.9399410000001</v>
      </c>
      <c r="G5" s="5">
        <f t="shared" si="3"/>
        <v>1.4818052561744732E-3</v>
      </c>
      <c r="H5" s="5">
        <f t="shared" si="4"/>
        <v>1.4818052561744732E-3</v>
      </c>
      <c r="I5" s="5">
        <f t="shared" si="5"/>
        <v>1.4818052561744732E-3</v>
      </c>
      <c r="K5" s="1" t="s">
        <v>33</v>
      </c>
      <c r="L5" s="1" t="e">
        <f ca="1">_xludf.COVARIANCE.P(E3:E23,I3:I23)</f>
        <v>#NAME?</v>
      </c>
      <c r="M5" s="1" t="e">
        <f ca="1">_xludf.VAR.P(I3:I23)</f>
        <v>#NAME?</v>
      </c>
      <c r="N5" s="1" t="e">
        <f t="shared" ca="1" si="6"/>
        <v>#NAME?</v>
      </c>
      <c r="O5" s="1">
        <f>SLOPE(E3:E23,I3:I23)</f>
        <v>1.0541312179844897</v>
      </c>
    </row>
    <row r="6" spans="1:15" ht="15.75" customHeight="1" x14ac:dyDescent="0.2">
      <c r="A6" s="6">
        <v>43178</v>
      </c>
      <c r="B6" s="3">
        <v>157.35000600000001</v>
      </c>
      <c r="C6" s="3">
        <f t="shared" si="0"/>
        <v>-1.8157925189003055E-2</v>
      </c>
      <c r="D6" s="3">
        <f t="shared" si="1"/>
        <v>-1.8157925189003055E-2</v>
      </c>
      <c r="E6" s="3">
        <f t="shared" si="2"/>
        <v>-1.8157925189003055E-2</v>
      </c>
      <c r="F6" s="5">
        <v>2712.919922</v>
      </c>
      <c r="G6" s="5">
        <f t="shared" si="3"/>
        <v>-1.4204195427326871E-2</v>
      </c>
      <c r="H6" s="5">
        <f t="shared" si="4"/>
        <v>-1.4204195427326871E-2</v>
      </c>
      <c r="I6" s="5">
        <f t="shared" si="5"/>
        <v>-1.4204195427326871E-2</v>
      </c>
    </row>
    <row r="7" spans="1:15" ht="15.75" customHeight="1" x14ac:dyDescent="0.2">
      <c r="A7" s="6">
        <v>43175</v>
      </c>
      <c r="B7" s="3">
        <v>160.259995</v>
      </c>
      <c r="C7" s="3">
        <f t="shared" si="0"/>
        <v>4.072388922546244E-3</v>
      </c>
      <c r="D7" s="3">
        <f t="shared" si="1"/>
        <v>4.072388922546244E-3</v>
      </c>
      <c r="E7" s="3">
        <f t="shared" si="2"/>
        <v>4.072388922546244E-3</v>
      </c>
      <c r="F7" s="5">
        <v>2752.01001</v>
      </c>
      <c r="G7" s="5">
        <f t="shared" si="3"/>
        <v>1.7034472986976468E-3</v>
      </c>
      <c r="H7" s="5">
        <f t="shared" si="4"/>
        <v>1.7034472986976468E-3</v>
      </c>
      <c r="I7" s="5">
        <f t="shared" si="5"/>
        <v>1.7034472986976468E-3</v>
      </c>
    </row>
    <row r="8" spans="1:15" ht="15.75" customHeight="1" x14ac:dyDescent="0.2">
      <c r="A8" s="6">
        <v>43174</v>
      </c>
      <c r="B8" s="3">
        <v>159.61000100000001</v>
      </c>
      <c r="C8" s="3">
        <f t="shared" si="0"/>
        <v>9.4232611125495414E-3</v>
      </c>
      <c r="D8" s="3">
        <f t="shared" si="1"/>
        <v>9.4232611125495414E-3</v>
      </c>
      <c r="E8" s="3">
        <f t="shared" si="2"/>
        <v>9.4232611125495414E-3</v>
      </c>
      <c r="F8" s="5">
        <v>2747.330078</v>
      </c>
      <c r="G8" s="5">
        <f t="shared" si="3"/>
        <v>-7.8193040707286166E-4</v>
      </c>
      <c r="H8" s="5">
        <f t="shared" si="4"/>
        <v>-7.8193040707286166E-4</v>
      </c>
      <c r="I8" s="5">
        <f t="shared" si="5"/>
        <v>-7.8193040707286166E-4</v>
      </c>
    </row>
    <row r="9" spans="1:15" ht="15.75" customHeight="1" x14ac:dyDescent="0.2">
      <c r="A9" s="6">
        <v>43173</v>
      </c>
      <c r="B9" s="3">
        <v>158.11999499999999</v>
      </c>
      <c r="C9" s="3">
        <f t="shared" si="0"/>
        <v>-7.5320860361248743E-3</v>
      </c>
      <c r="D9" s="3">
        <f t="shared" si="1"/>
        <v>-7.5320860361248743E-3</v>
      </c>
      <c r="E9" s="3">
        <f t="shared" si="2"/>
        <v>-7.5320860361248743E-3</v>
      </c>
      <c r="F9" s="5">
        <v>2749.4799800000001</v>
      </c>
      <c r="G9" s="5">
        <f t="shared" si="3"/>
        <v>-5.7245222641414406E-3</v>
      </c>
      <c r="H9" s="5">
        <f t="shared" si="4"/>
        <v>-5.7245222641414406E-3</v>
      </c>
      <c r="I9" s="5">
        <f t="shared" si="5"/>
        <v>-5.7245222641414406E-3</v>
      </c>
    </row>
    <row r="10" spans="1:15" ht="15.75" customHeight="1" x14ac:dyDescent="0.2">
      <c r="A10" s="6">
        <v>43172</v>
      </c>
      <c r="B10" s="3">
        <v>159.320007</v>
      </c>
      <c r="C10" s="3">
        <f t="shared" si="0"/>
        <v>-5.8653939181765313E-3</v>
      </c>
      <c r="D10" s="3">
        <f t="shared" si="1"/>
        <v>-5.8653939181765313E-3</v>
      </c>
      <c r="E10" s="3">
        <f t="shared" si="2"/>
        <v>-5.8653939181765313E-3</v>
      </c>
      <c r="F10" s="5">
        <v>2765.3100589999999</v>
      </c>
      <c r="G10" s="5">
        <f t="shared" si="3"/>
        <v>-6.3635765724746607E-3</v>
      </c>
      <c r="H10" s="5">
        <f t="shared" si="4"/>
        <v>-6.3635765724746607E-3</v>
      </c>
      <c r="I10" s="5">
        <f t="shared" si="5"/>
        <v>-6.3635765724746607E-3</v>
      </c>
    </row>
    <row r="11" spans="1:15" ht="15.75" customHeight="1" x14ac:dyDescent="0.2">
      <c r="A11" s="6">
        <v>43171</v>
      </c>
      <c r="B11" s="3">
        <v>160.259995</v>
      </c>
      <c r="C11" s="3">
        <f t="shared" si="0"/>
        <v>5.9631976142513476E-3</v>
      </c>
      <c r="D11" s="3">
        <f t="shared" si="1"/>
        <v>5.9631976142513476E-3</v>
      </c>
      <c r="E11" s="3">
        <f t="shared" si="2"/>
        <v>5.9631976142513476E-3</v>
      </c>
      <c r="F11" s="5">
        <v>2783.0200199999999</v>
      </c>
      <c r="G11" s="5">
        <f t="shared" si="3"/>
        <v>-1.2739848320225677E-3</v>
      </c>
      <c r="H11" s="5">
        <f t="shared" si="4"/>
        <v>-1.2739848320225677E-3</v>
      </c>
      <c r="I11" s="5">
        <f t="shared" si="5"/>
        <v>-1.2739848320225677E-3</v>
      </c>
    </row>
    <row r="12" spans="1:15" ht="15.75" customHeight="1" x14ac:dyDescent="0.2">
      <c r="A12" s="6">
        <v>43168</v>
      </c>
      <c r="B12" s="3">
        <v>159.30999800000001</v>
      </c>
      <c r="C12" s="3">
        <f t="shared" si="0"/>
        <v>1.9845021836533361E-2</v>
      </c>
      <c r="D12" s="3">
        <f t="shared" si="1"/>
        <v>1.9845021836533361E-2</v>
      </c>
      <c r="E12" s="3">
        <f t="shared" si="2"/>
        <v>1.9845021836533361E-2</v>
      </c>
      <c r="F12" s="5">
        <v>2786.570068</v>
      </c>
      <c r="G12" s="5">
        <f t="shared" si="3"/>
        <v>1.7378831277445883E-2</v>
      </c>
      <c r="H12" s="5">
        <f t="shared" si="4"/>
        <v>1.7378831277445883E-2</v>
      </c>
      <c r="I12" s="5">
        <f t="shared" si="5"/>
        <v>1.7378831277445883E-2</v>
      </c>
    </row>
    <row r="13" spans="1:15" ht="15.75" customHeight="1" x14ac:dyDescent="0.2">
      <c r="A13" s="6">
        <v>43167</v>
      </c>
      <c r="B13" s="3">
        <v>156.21000699999999</v>
      </c>
      <c r="C13" s="3">
        <f t="shared" si="0"/>
        <v>-1.3327437510788021E-2</v>
      </c>
      <c r="D13" s="3">
        <f t="shared" si="1"/>
        <v>-1.3327437510788021E-2</v>
      </c>
      <c r="E13" s="3">
        <f t="shared" si="2"/>
        <v>-1.3327437510788021E-2</v>
      </c>
      <c r="F13" s="5">
        <v>2738.969971</v>
      </c>
      <c r="G13" s="5">
        <f t="shared" si="3"/>
        <v>4.4630782533772173E-3</v>
      </c>
      <c r="H13" s="5">
        <f t="shared" si="4"/>
        <v>4.4630782533772173E-3</v>
      </c>
      <c r="I13" s="5">
        <f t="shared" si="5"/>
        <v>4.4630782533772173E-3</v>
      </c>
    </row>
    <row r="14" spans="1:15" ht="15.75" customHeight="1" x14ac:dyDescent="0.2">
      <c r="A14" s="6">
        <v>43166</v>
      </c>
      <c r="B14" s="3">
        <v>158.320007</v>
      </c>
      <c r="C14" s="3">
        <f t="shared" si="0"/>
        <v>1.6696673409345886E-2</v>
      </c>
      <c r="D14" s="3">
        <f t="shared" si="1"/>
        <v>1.6696673409345886E-2</v>
      </c>
      <c r="E14" s="3">
        <f t="shared" si="2"/>
        <v>1.6696673409345886E-2</v>
      </c>
      <c r="F14" s="5">
        <v>2726.8000489999999</v>
      </c>
      <c r="G14" s="5">
        <f t="shared" si="3"/>
        <v>-4.8387458886944845E-4</v>
      </c>
      <c r="H14" s="5">
        <f t="shared" si="4"/>
        <v>-4.8387458886944845E-4</v>
      </c>
      <c r="I14" s="5">
        <f t="shared" si="5"/>
        <v>-4.8387458886944845E-4</v>
      </c>
    </row>
    <row r="15" spans="1:15" ht="15.75" customHeight="1" x14ac:dyDescent="0.2">
      <c r="A15" s="6">
        <v>43165</v>
      </c>
      <c r="B15" s="3">
        <v>155.720001</v>
      </c>
      <c r="C15" s="3">
        <f t="shared" si="0"/>
        <v>-7.8368653935049215E-3</v>
      </c>
      <c r="D15" s="3">
        <f t="shared" si="1"/>
        <v>-7.8368653935049215E-3</v>
      </c>
      <c r="E15" s="3">
        <f t="shared" si="2"/>
        <v>-7.8368653935049215E-3</v>
      </c>
      <c r="F15" s="5">
        <v>2728.1201169999999</v>
      </c>
      <c r="G15" s="5">
        <f t="shared" si="3"/>
        <v>2.6388586869583452E-3</v>
      </c>
      <c r="H15" s="5">
        <f t="shared" si="4"/>
        <v>2.6388586869583452E-3</v>
      </c>
      <c r="I15" s="5">
        <f t="shared" si="5"/>
        <v>2.6388586869583452E-3</v>
      </c>
    </row>
    <row r="16" spans="1:15" ht="15.75" customHeight="1" x14ac:dyDescent="0.2">
      <c r="A16" s="6">
        <v>43164</v>
      </c>
      <c r="B16" s="3">
        <v>156.949997</v>
      </c>
      <c r="C16" s="3">
        <f t="shared" si="0"/>
        <v>1.5923308436684991E-2</v>
      </c>
      <c r="D16" s="3">
        <f t="shared" si="1"/>
        <v>1.5923308436684991E-2</v>
      </c>
      <c r="E16" s="3">
        <f t="shared" si="2"/>
        <v>1.5923308436684991E-2</v>
      </c>
      <c r="F16" s="5">
        <v>2720.9399410000001</v>
      </c>
      <c r="G16" s="5">
        <f t="shared" si="3"/>
        <v>1.1032026381792903E-2</v>
      </c>
      <c r="H16" s="5">
        <f t="shared" si="4"/>
        <v>1.1032026381792903E-2</v>
      </c>
      <c r="I16" s="5">
        <f t="shared" si="5"/>
        <v>1.1032026381792903E-2</v>
      </c>
    </row>
    <row r="17" spans="1:9" ht="15.75" customHeight="1" x14ac:dyDescent="0.2">
      <c r="A17" s="6">
        <v>43161</v>
      </c>
      <c r="B17" s="3">
        <v>154.490005</v>
      </c>
      <c r="C17" s="3">
        <f t="shared" si="0"/>
        <v>4.4210845123344722E-3</v>
      </c>
      <c r="D17" s="3">
        <f t="shared" si="1"/>
        <v>4.4210845123344722E-3</v>
      </c>
      <c r="E17" s="3">
        <f t="shared" si="2"/>
        <v>4.4210845123344722E-3</v>
      </c>
      <c r="F17" s="5">
        <v>2691.25</v>
      </c>
      <c r="G17" s="5">
        <f t="shared" si="3"/>
        <v>5.0716026977128958E-3</v>
      </c>
      <c r="H17" s="5">
        <f t="shared" si="4"/>
        <v>5.0716026977128958E-3</v>
      </c>
      <c r="I17" s="5">
        <f t="shared" si="5"/>
        <v>5.0716026977128958E-3</v>
      </c>
    </row>
    <row r="18" spans="1:9" ht="15.75" customHeight="1" x14ac:dyDescent="0.2">
      <c r="A18" s="6">
        <v>43160</v>
      </c>
      <c r="B18" s="3">
        <v>153.80999800000001</v>
      </c>
      <c r="C18" s="3">
        <f t="shared" si="0"/>
        <v>-1.2962869627634377E-2</v>
      </c>
      <c r="D18" s="3">
        <f t="shared" si="1"/>
        <v>-1.2962869627634377E-2</v>
      </c>
      <c r="E18" s="3">
        <f t="shared" si="2"/>
        <v>-1.2962869627634377E-2</v>
      </c>
      <c r="F18" s="5">
        <v>2677.669922</v>
      </c>
      <c r="G18" s="5">
        <f t="shared" si="3"/>
        <v>-1.3324399450480251E-2</v>
      </c>
      <c r="H18" s="5">
        <f t="shared" si="4"/>
        <v>-1.3324399450480251E-2</v>
      </c>
      <c r="I18" s="5">
        <f t="shared" si="5"/>
        <v>-1.3324399450480251E-2</v>
      </c>
    </row>
    <row r="19" spans="1:9" ht="15.75" customHeight="1" x14ac:dyDescent="0.2">
      <c r="A19" s="6">
        <v>43159</v>
      </c>
      <c r="B19" s="3">
        <v>155.83000200000001</v>
      </c>
      <c r="C19" s="3">
        <f t="shared" si="0"/>
        <v>-4.5991758939794014E-3</v>
      </c>
      <c r="D19" s="3">
        <f t="shared" si="1"/>
        <v>-4.5991758939794014E-3</v>
      </c>
      <c r="E19" s="3">
        <f t="shared" si="2"/>
        <v>-4.5991758939794014E-3</v>
      </c>
      <c r="F19" s="5">
        <v>2713.830078</v>
      </c>
      <c r="G19" s="5">
        <f t="shared" si="3"/>
        <v>-1.1095788577777155E-2</v>
      </c>
      <c r="H19" s="5">
        <f t="shared" si="4"/>
        <v>-1.1095788577777155E-2</v>
      </c>
      <c r="I19" s="5">
        <f t="shared" si="5"/>
        <v>-1.1095788577777155E-2</v>
      </c>
    </row>
    <row r="20" spans="1:9" ht="15.75" customHeight="1" x14ac:dyDescent="0.2">
      <c r="A20" s="6">
        <v>43158</v>
      </c>
      <c r="B20" s="3">
        <v>156.550003</v>
      </c>
      <c r="C20" s="3">
        <f t="shared" si="0"/>
        <v>-1.2801103382505952E-2</v>
      </c>
      <c r="D20" s="3">
        <f t="shared" si="1"/>
        <v>-1.2801103382505952E-2</v>
      </c>
      <c r="E20" s="3">
        <f t="shared" si="2"/>
        <v>-1.2801103382505952E-2</v>
      </c>
      <c r="F20" s="5">
        <v>2744.280029</v>
      </c>
      <c r="G20" s="5">
        <f t="shared" si="3"/>
        <v>-1.270688867273162E-2</v>
      </c>
      <c r="H20" s="5">
        <f t="shared" si="4"/>
        <v>-1.270688867273162E-2</v>
      </c>
      <c r="I20" s="5">
        <f t="shared" si="5"/>
        <v>-1.270688867273162E-2</v>
      </c>
    </row>
    <row r="21" spans="1:9" ht="15.75" customHeight="1" x14ac:dyDescent="0.2">
      <c r="A21" s="6">
        <v>43157</v>
      </c>
      <c r="B21" s="3">
        <v>158.58000200000001</v>
      </c>
      <c r="C21" s="3">
        <f t="shared" si="0"/>
        <v>1.9675912559775854E-2</v>
      </c>
      <c r="D21" s="3">
        <f t="shared" si="1"/>
        <v>1.9675912559775854E-2</v>
      </c>
      <c r="E21" s="3">
        <f t="shared" si="2"/>
        <v>1.9675912559775854E-2</v>
      </c>
      <c r="F21" s="5">
        <v>2779.6000979999999</v>
      </c>
      <c r="G21" s="5">
        <f t="shared" si="3"/>
        <v>1.1757015405636784E-2</v>
      </c>
      <c r="H21" s="5">
        <f t="shared" si="4"/>
        <v>1.1757015405636784E-2</v>
      </c>
      <c r="I21" s="5">
        <f t="shared" si="5"/>
        <v>1.1757015405636784E-2</v>
      </c>
    </row>
    <row r="22" spans="1:9" ht="15.75" customHeight="1" x14ac:dyDescent="0.2">
      <c r="A22" s="6">
        <v>43154</v>
      </c>
      <c r="B22" s="3">
        <v>155.520004</v>
      </c>
      <c r="C22" s="3">
        <f t="shared" si="0"/>
        <v>1.5276218219960391E-2</v>
      </c>
      <c r="D22" s="3">
        <f t="shared" si="1"/>
        <v>1.5276218219960391E-2</v>
      </c>
      <c r="E22" s="3">
        <f t="shared" si="2"/>
        <v>1.5276218219960391E-2</v>
      </c>
      <c r="F22" s="5">
        <v>2747.3000489999999</v>
      </c>
      <c r="G22" s="5">
        <f t="shared" si="3"/>
        <v>1.6028376390592625E-2</v>
      </c>
      <c r="H22" s="5">
        <f t="shared" si="4"/>
        <v>1.6028376390592625E-2</v>
      </c>
      <c r="I22" s="5">
        <f t="shared" si="5"/>
        <v>1.6028376390592625E-2</v>
      </c>
    </row>
    <row r="23" spans="1:9" ht="15.75" customHeight="1" x14ac:dyDescent="0.2">
      <c r="A23" s="6">
        <v>43153</v>
      </c>
      <c r="B23" s="3">
        <v>153.179993</v>
      </c>
      <c r="C23" s="3">
        <f t="shared" si="0"/>
        <v>-5.0663416766406622E-3</v>
      </c>
      <c r="D23" s="3">
        <f t="shared" si="1"/>
        <v>-5.0663416766406622E-3</v>
      </c>
      <c r="E23" s="3">
        <f t="shared" si="2"/>
        <v>-5.0663416766406622E-3</v>
      </c>
      <c r="F23" s="5">
        <v>2703.959961</v>
      </c>
      <c r="G23" s="5">
        <f t="shared" si="3"/>
        <v>9.7355114853159286E-4</v>
      </c>
      <c r="H23" s="5">
        <f t="shared" si="4"/>
        <v>9.7355114853159286E-4</v>
      </c>
      <c r="I23" s="5">
        <f t="shared" si="5"/>
        <v>9.7355114853159286E-4</v>
      </c>
    </row>
    <row r="24" spans="1:9" ht="15.75" customHeight="1" x14ac:dyDescent="0.2">
      <c r="A24" s="6">
        <v>43152</v>
      </c>
      <c r="B24" s="3">
        <v>153.96000699999999</v>
      </c>
      <c r="C24" s="3">
        <f t="shared" si="0"/>
        <v>-7.7339325152375737E-3</v>
      </c>
      <c r="D24" s="3">
        <f t="shared" si="1"/>
        <v>-7.7339325152375737E-3</v>
      </c>
      <c r="E24" s="3"/>
      <c r="F24" s="5">
        <v>2701.330078</v>
      </c>
      <c r="G24" s="5">
        <f t="shared" si="3"/>
        <v>-5.496503260010055E-3</v>
      </c>
      <c r="H24" s="5">
        <f t="shared" si="4"/>
        <v>-5.496503260010055E-3</v>
      </c>
      <c r="I24" s="5"/>
    </row>
    <row r="25" spans="1:9" ht="15.75" customHeight="1" x14ac:dyDescent="0.2">
      <c r="A25" s="6">
        <v>43151</v>
      </c>
      <c r="B25" s="3">
        <v>155.16000399999999</v>
      </c>
      <c r="C25" s="3">
        <f t="shared" si="0"/>
        <v>-6.5308557159431402E-3</v>
      </c>
      <c r="D25" s="3">
        <f t="shared" si="1"/>
        <v>-6.5308557159431402E-3</v>
      </c>
      <c r="E25" s="3"/>
      <c r="F25" s="5">
        <v>2716.26001</v>
      </c>
      <c r="G25" s="5">
        <f t="shared" si="3"/>
        <v>-5.8413894815938505E-3</v>
      </c>
      <c r="H25" s="5">
        <f t="shared" si="4"/>
        <v>-5.8413894815938505E-3</v>
      </c>
      <c r="I25" s="5"/>
    </row>
    <row r="26" spans="1:9" ht="15.75" customHeight="1" x14ac:dyDescent="0.2">
      <c r="A26" s="6">
        <v>43147</v>
      </c>
      <c r="B26" s="3">
        <v>156.179993</v>
      </c>
      <c r="C26" s="3">
        <f t="shared" si="0"/>
        <v>1.0896609540946844E-3</v>
      </c>
      <c r="D26" s="3">
        <f t="shared" si="1"/>
        <v>1.0896609540946844E-3</v>
      </c>
      <c r="E26" s="3"/>
      <c r="F26" s="5">
        <v>2732.219971</v>
      </c>
      <c r="G26" s="5">
        <f t="shared" si="3"/>
        <v>3.7346954390016229E-4</v>
      </c>
      <c r="H26" s="5">
        <f t="shared" si="4"/>
        <v>3.7346954390016229E-4</v>
      </c>
      <c r="I26" s="5"/>
    </row>
    <row r="27" spans="1:9" ht="15.75" customHeight="1" x14ac:dyDescent="0.2">
      <c r="A27" s="6">
        <v>43146</v>
      </c>
      <c r="B27" s="3">
        <v>156.009995</v>
      </c>
      <c r="C27" s="3">
        <f t="shared" si="0"/>
        <v>8.0770227473838663E-3</v>
      </c>
      <c r="D27" s="3">
        <f t="shared" si="1"/>
        <v>8.0770227473838663E-3</v>
      </c>
      <c r="E27" s="3"/>
      <c r="F27" s="5">
        <v>2731.1999510000001</v>
      </c>
      <c r="G27" s="5">
        <f t="shared" si="3"/>
        <v>1.2069112628291467E-2</v>
      </c>
      <c r="H27" s="5">
        <f t="shared" si="4"/>
        <v>1.2069112628291467E-2</v>
      </c>
      <c r="I27" s="5"/>
    </row>
    <row r="28" spans="1:9" ht="15.75" customHeight="1" x14ac:dyDescent="0.2">
      <c r="A28" s="6">
        <v>43145</v>
      </c>
      <c r="B28" s="3">
        <v>154.759995</v>
      </c>
      <c r="C28" s="3">
        <f t="shared" si="0"/>
        <v>2.6600298507462705E-2</v>
      </c>
      <c r="D28" s="3">
        <f t="shared" si="1"/>
        <v>2.6600298507462705E-2</v>
      </c>
      <c r="E28" s="3"/>
      <c r="F28" s="5">
        <v>2698.6298830000001</v>
      </c>
      <c r="G28" s="5">
        <f t="shared" si="3"/>
        <v>1.3402458482258295E-2</v>
      </c>
      <c r="H28" s="5">
        <f t="shared" si="4"/>
        <v>1.3402458482258295E-2</v>
      </c>
      <c r="I28" s="5"/>
    </row>
    <row r="29" spans="1:9" ht="15.75" customHeight="1" x14ac:dyDescent="0.2">
      <c r="A29" s="6">
        <v>43144</v>
      </c>
      <c r="B29" s="3">
        <v>150.75</v>
      </c>
      <c r="C29" s="3">
        <f t="shared" si="0"/>
        <v>-4.2932234198106434E-3</v>
      </c>
      <c r="D29" s="3">
        <f t="shared" si="1"/>
        <v>-4.2932234198106434E-3</v>
      </c>
      <c r="E29" s="3"/>
      <c r="F29" s="5">
        <v>2662.9399410000001</v>
      </c>
      <c r="G29" s="5">
        <f t="shared" si="3"/>
        <v>2.6129295933734475E-3</v>
      </c>
      <c r="H29" s="5">
        <f t="shared" si="4"/>
        <v>2.6129295933734475E-3</v>
      </c>
      <c r="I29" s="5"/>
    </row>
    <row r="30" spans="1:9" ht="15.75" customHeight="1" x14ac:dyDescent="0.2">
      <c r="A30" s="6">
        <v>43143</v>
      </c>
      <c r="B30" s="3">
        <v>151.39999399999999</v>
      </c>
      <c r="C30" s="3">
        <f t="shared" si="0"/>
        <v>1.2641288630903746E-2</v>
      </c>
      <c r="D30" s="3">
        <f t="shared" si="1"/>
        <v>1.2641288630903746E-2</v>
      </c>
      <c r="E30" s="3"/>
      <c r="F30" s="5">
        <v>2656</v>
      </c>
      <c r="G30" s="5">
        <f t="shared" si="3"/>
        <v>1.3914584687517051E-2</v>
      </c>
      <c r="H30" s="5">
        <f t="shared" si="4"/>
        <v>1.3914584687517051E-2</v>
      </c>
      <c r="I30" s="5"/>
    </row>
    <row r="31" spans="1:9" ht="15.75" customHeight="1" x14ac:dyDescent="0.2">
      <c r="A31" s="6">
        <v>43140</v>
      </c>
      <c r="B31" s="3">
        <v>149.509995</v>
      </c>
      <c r="C31" s="3">
        <f t="shared" si="0"/>
        <v>1.3009005027684761E-2</v>
      </c>
      <c r="D31" s="3">
        <f t="shared" si="1"/>
        <v>1.3009005027684761E-2</v>
      </c>
      <c r="E31" s="3"/>
      <c r="F31" s="5">
        <v>2619.5500489999999</v>
      </c>
      <c r="G31" s="5">
        <f t="shared" si="3"/>
        <v>1.4936090275087244E-2</v>
      </c>
      <c r="H31" s="5">
        <f t="shared" si="4"/>
        <v>1.4936090275087244E-2</v>
      </c>
      <c r="I31" s="5"/>
    </row>
    <row r="32" spans="1:9" ht="15.75" customHeight="1" x14ac:dyDescent="0.2">
      <c r="A32" s="6">
        <v>43139</v>
      </c>
      <c r="B32" s="3">
        <v>147.58999600000001</v>
      </c>
      <c r="C32" s="3">
        <f t="shared" si="0"/>
        <v>-3.1243910814155118E-2</v>
      </c>
      <c r="D32" s="3">
        <f t="shared" si="1"/>
        <v>-3.1243910814155118E-2</v>
      </c>
      <c r="E32" s="3"/>
      <c r="F32" s="5">
        <v>2581</v>
      </c>
      <c r="G32" s="5">
        <f t="shared" si="3"/>
        <v>-3.7536419718832703E-2</v>
      </c>
      <c r="H32" s="5">
        <f t="shared" si="4"/>
        <v>-3.7536419718832703E-2</v>
      </c>
      <c r="I32" s="5"/>
    </row>
    <row r="33" spans="1:9" ht="15.75" customHeight="1" x14ac:dyDescent="0.2">
      <c r="A33" s="6">
        <v>43138</v>
      </c>
      <c r="B33" s="3">
        <v>152.35000600000001</v>
      </c>
      <c r="C33" s="3">
        <f t="shared" si="0"/>
        <v>-9.5918055702998162E-3</v>
      </c>
      <c r="D33" s="3">
        <f t="shared" si="1"/>
        <v>-9.5918055702998162E-3</v>
      </c>
      <c r="E33" s="3"/>
      <c r="F33" s="5">
        <v>2681.6599120000001</v>
      </c>
      <c r="G33" s="5">
        <f t="shared" si="3"/>
        <v>-5.0015886132704912E-3</v>
      </c>
      <c r="H33" s="5">
        <f t="shared" si="4"/>
        <v>-5.0015886132704912E-3</v>
      </c>
      <c r="I33" s="5"/>
    </row>
    <row r="34" spans="1:9" ht="15.75" customHeight="1" x14ac:dyDescent="0.2">
      <c r="A34" s="6">
        <v>43137</v>
      </c>
      <c r="B34" s="3">
        <v>153.82547</v>
      </c>
      <c r="C34" s="3">
        <f t="shared" si="0"/>
        <v>1.8422638204511621E-2</v>
      </c>
      <c r="D34" s="3">
        <f t="shared" si="1"/>
        <v>1.8422638204511621E-2</v>
      </c>
      <c r="E34" s="3"/>
      <c r="F34" s="5">
        <v>2695.139893</v>
      </c>
      <c r="G34" s="5">
        <f t="shared" si="3"/>
        <v>1.7440920907613622E-2</v>
      </c>
      <c r="H34" s="5">
        <f t="shared" si="4"/>
        <v>1.7440920907613622E-2</v>
      </c>
      <c r="I34" s="5"/>
    </row>
    <row r="35" spans="1:9" ht="15.75" customHeight="1" x14ac:dyDescent="0.2">
      <c r="A35" s="6">
        <v>43136</v>
      </c>
      <c r="B35" s="3">
        <v>151.04286200000001</v>
      </c>
      <c r="C35" s="3">
        <f t="shared" si="0"/>
        <v>-4.0872814093151799E-2</v>
      </c>
      <c r="D35" s="3">
        <f t="shared" si="1"/>
        <v>-4.0872814093151799E-2</v>
      </c>
      <c r="E35" s="3"/>
      <c r="F35" s="5">
        <v>2648.9399410000001</v>
      </c>
      <c r="G35" s="5">
        <f t="shared" si="3"/>
        <v>-4.0979225016407383E-2</v>
      </c>
      <c r="H35" s="5">
        <f t="shared" si="4"/>
        <v>-4.0979225016407383E-2</v>
      </c>
      <c r="I35" s="5"/>
    </row>
    <row r="36" spans="1:9" ht="15.75" customHeight="1" x14ac:dyDescent="0.2">
      <c r="A36" s="6">
        <v>43133</v>
      </c>
      <c r="B36" s="3">
        <v>157.47949199999999</v>
      </c>
      <c r="C36" s="3">
        <f t="shared" si="0"/>
        <v>-2.0751230119943731E-2</v>
      </c>
      <c r="D36" s="3">
        <f t="shared" si="1"/>
        <v>-2.0751230119943731E-2</v>
      </c>
      <c r="E36" s="3"/>
      <c r="F36" s="5">
        <v>2762.1298830000001</v>
      </c>
      <c r="G36" s="5">
        <f t="shared" si="3"/>
        <v>-2.1208547694941515E-2</v>
      </c>
      <c r="H36" s="5">
        <f t="shared" si="4"/>
        <v>-2.1208547694941515E-2</v>
      </c>
      <c r="I36" s="5"/>
    </row>
    <row r="37" spans="1:9" ht="15.75" customHeight="1" x14ac:dyDescent="0.2">
      <c r="A37" s="6">
        <v>43132</v>
      </c>
      <c r="B37" s="3">
        <v>160.81663499999999</v>
      </c>
      <c r="C37" s="3">
        <f t="shared" si="0"/>
        <v>-7.9413421848713028E-3</v>
      </c>
      <c r="D37" s="3">
        <f t="shared" si="1"/>
        <v>-7.9413421848713028E-3</v>
      </c>
      <c r="E37" s="3"/>
      <c r="F37" s="5">
        <v>2821.9799800000001</v>
      </c>
      <c r="G37" s="5">
        <f t="shared" si="3"/>
        <v>-6.4808856182341223E-4</v>
      </c>
      <c r="H37" s="5">
        <f t="shared" si="4"/>
        <v>-6.4808856182341223E-4</v>
      </c>
      <c r="I37" s="5"/>
    </row>
    <row r="38" spans="1:9" ht="15.75" customHeight="1" x14ac:dyDescent="0.2">
      <c r="A38" s="6">
        <v>43131</v>
      </c>
      <c r="B38" s="3">
        <v>162.10395800000001</v>
      </c>
      <c r="C38" s="3">
        <f t="shared" si="0"/>
        <v>4.8896238274354076E-4</v>
      </c>
      <c r="D38" s="3">
        <f t="shared" si="1"/>
        <v>4.8896238274354076E-4</v>
      </c>
      <c r="E38" s="3"/>
      <c r="F38" s="5">
        <v>2823.8100589999999</v>
      </c>
      <c r="G38" s="5">
        <f t="shared" si="3"/>
        <v>4.8898538962904858E-4</v>
      </c>
      <c r="H38" s="5">
        <f t="shared" si="4"/>
        <v>4.8898538962904858E-4</v>
      </c>
      <c r="I38" s="5"/>
    </row>
    <row r="39" spans="1:9" ht="15.75" customHeight="1" x14ac:dyDescent="0.2">
      <c r="A39" s="6">
        <v>43130</v>
      </c>
      <c r="B39" s="3">
        <v>162.024734</v>
      </c>
      <c r="C39" s="3">
        <f t="shared" si="0"/>
        <v>-1.9064792364660188E-2</v>
      </c>
      <c r="D39" s="3">
        <f t="shared" si="1"/>
        <v>-1.9064792364660188E-2</v>
      </c>
      <c r="E39" s="3"/>
      <c r="F39" s="5">
        <v>2822.429932</v>
      </c>
      <c r="G39" s="5">
        <f t="shared" si="3"/>
        <v>-1.0898815391439554E-2</v>
      </c>
      <c r="H39" s="5">
        <f t="shared" si="4"/>
        <v>-1.0898815391439554E-2</v>
      </c>
      <c r="I39" s="5"/>
    </row>
    <row r="40" spans="1:9" ht="15.75" customHeight="1" x14ac:dyDescent="0.2">
      <c r="A40" s="6">
        <v>43129</v>
      </c>
      <c r="B40" s="3">
        <v>165.17373699999999</v>
      </c>
      <c r="C40" s="3">
        <f t="shared" si="0"/>
        <v>-3.2269262573464408E-3</v>
      </c>
      <c r="D40" s="3">
        <f t="shared" si="1"/>
        <v>-3.2269262573464408E-3</v>
      </c>
      <c r="E40" s="3"/>
      <c r="F40" s="5">
        <v>2853.530029</v>
      </c>
      <c r="G40" s="5">
        <f t="shared" si="3"/>
        <v>-6.7319743713982749E-3</v>
      </c>
      <c r="H40" s="5">
        <f t="shared" si="4"/>
        <v>-6.7319743713982749E-3</v>
      </c>
      <c r="I40" s="5"/>
    </row>
    <row r="41" spans="1:9" ht="15.75" customHeight="1" x14ac:dyDescent="0.2">
      <c r="A41" s="6">
        <v>43126</v>
      </c>
      <c r="B41" s="3">
        <v>165.70846599999999</v>
      </c>
      <c r="C41" s="3">
        <f t="shared" si="0"/>
        <v>1.1301099945833615E-2</v>
      </c>
      <c r="D41" s="3">
        <f t="shared" si="1"/>
        <v>1.1301099945833615E-2</v>
      </c>
      <c r="E41" s="3"/>
      <c r="F41" s="5">
        <v>2872.8701169999999</v>
      </c>
      <c r="G41" s="5">
        <f t="shared" si="3"/>
        <v>1.1841196442722524E-2</v>
      </c>
      <c r="H41" s="5">
        <f t="shared" si="4"/>
        <v>1.1841196442722524E-2</v>
      </c>
      <c r="I41" s="5"/>
    </row>
    <row r="42" spans="1:9" ht="15.75" customHeight="1" x14ac:dyDescent="0.2">
      <c r="A42" s="6">
        <v>43125</v>
      </c>
      <c r="B42" s="3">
        <v>163.85670500000001</v>
      </c>
      <c r="C42" s="3">
        <f t="shared" si="0"/>
        <v>6.0473501471003388E-4</v>
      </c>
      <c r="D42" s="3">
        <f t="shared" si="1"/>
        <v>6.0473501471003388E-4</v>
      </c>
      <c r="E42" s="3"/>
      <c r="F42" s="5">
        <v>2839.25</v>
      </c>
      <c r="G42" s="5">
        <f t="shared" si="3"/>
        <v>6.0262092393337241E-4</v>
      </c>
      <c r="H42" s="5">
        <f t="shared" si="4"/>
        <v>6.0262092393337241E-4</v>
      </c>
      <c r="I42" s="5"/>
    </row>
    <row r="43" spans="1:9" ht="15.75" customHeight="1" x14ac:dyDescent="0.2">
      <c r="A43" s="6">
        <v>43124</v>
      </c>
      <c r="B43" s="3">
        <v>163.75767500000001</v>
      </c>
      <c r="C43" s="3">
        <f t="shared" si="0"/>
        <v>-5.29329245882737E-3</v>
      </c>
      <c r="D43" s="3">
        <f t="shared" si="1"/>
        <v>-5.29329245882737E-3</v>
      </c>
      <c r="E43" s="3"/>
      <c r="F43" s="5">
        <v>2837.540039</v>
      </c>
      <c r="G43" s="5">
        <f t="shared" si="3"/>
        <v>-5.5997579030098166E-4</v>
      </c>
      <c r="H43" s="5">
        <f t="shared" si="4"/>
        <v>-5.5997579030098166E-4</v>
      </c>
      <c r="I43" s="5"/>
    </row>
    <row r="44" spans="1:9" ht="15.75" customHeight="1" x14ac:dyDescent="0.2">
      <c r="A44" s="6">
        <v>43123</v>
      </c>
      <c r="B44" s="3">
        <v>164.62910500000001</v>
      </c>
      <c r="C44" s="3">
        <f t="shared" si="0"/>
        <v>2.2447709027102913E-2</v>
      </c>
      <c r="D44" s="3">
        <f t="shared" si="1"/>
        <v>2.2447709027102913E-2</v>
      </c>
      <c r="E44" s="3"/>
      <c r="F44" s="5">
        <v>2839.1298830000001</v>
      </c>
      <c r="G44" s="5">
        <f t="shared" si="3"/>
        <v>2.1743654408823421E-3</v>
      </c>
      <c r="H44" s="5">
        <f t="shared" si="4"/>
        <v>2.1743654408823421E-3</v>
      </c>
      <c r="I44" s="5"/>
    </row>
    <row r="45" spans="1:9" ht="15.75" customHeight="1" x14ac:dyDescent="0.2">
      <c r="A45" s="6">
        <v>43122</v>
      </c>
      <c r="B45" s="3">
        <v>161.01469399999999</v>
      </c>
      <c r="C45" s="3">
        <f t="shared" si="0"/>
        <v>1.4165828383334578E-3</v>
      </c>
      <c r="D45" s="3">
        <f t="shared" si="1"/>
        <v>1.4165828383334578E-3</v>
      </c>
      <c r="E45" s="3"/>
      <c r="F45" s="5">
        <v>2832.969971</v>
      </c>
      <c r="G45" s="5">
        <f t="shared" si="3"/>
        <v>8.0667265433336244E-3</v>
      </c>
      <c r="H45" s="5">
        <f t="shared" si="4"/>
        <v>8.0667265433336244E-3</v>
      </c>
      <c r="I45" s="5"/>
    </row>
    <row r="46" spans="1:9" ht="15.75" customHeight="1" x14ac:dyDescent="0.2">
      <c r="A46" s="6">
        <v>43119</v>
      </c>
      <c r="B46" s="3">
        <v>160.78692599999999</v>
      </c>
      <c r="C46" s="3">
        <f t="shared" si="0"/>
        <v>-3.9912488789484724E-2</v>
      </c>
      <c r="D46" s="3"/>
      <c r="E46" s="3"/>
      <c r="F46" s="5">
        <v>2810.3000489999999</v>
      </c>
      <c r="G46" s="5">
        <f t="shared" si="3"/>
        <v>4.3852352808326778E-3</v>
      </c>
      <c r="H46" s="5"/>
      <c r="I46" s="5"/>
    </row>
    <row r="47" spans="1:9" ht="15.75" customHeight="1" x14ac:dyDescent="0.2">
      <c r="A47" s="6">
        <v>43118</v>
      </c>
      <c r="B47" s="3">
        <v>167.471115</v>
      </c>
      <c r="C47" s="3">
        <f t="shared" si="0"/>
        <v>2.7868690846775124E-3</v>
      </c>
      <c r="D47" s="3"/>
      <c r="E47" s="3"/>
      <c r="F47" s="5">
        <v>2798.030029</v>
      </c>
      <c r="G47" s="5">
        <f t="shared" si="3"/>
        <v>-1.6163899808150362E-3</v>
      </c>
      <c r="H47" s="5"/>
      <c r="I47" s="5"/>
    </row>
    <row r="48" spans="1:9" ht="15.75" customHeight="1" x14ac:dyDescent="0.2">
      <c r="A48" s="6">
        <v>43117</v>
      </c>
      <c r="B48" s="3">
        <v>167.00569200000001</v>
      </c>
      <c r="C48" s="3">
        <f t="shared" si="0"/>
        <v>2.9295018205636181E-2</v>
      </c>
      <c r="D48" s="3"/>
      <c r="E48" s="3"/>
      <c r="F48" s="5">
        <v>2802.5600589999999</v>
      </c>
      <c r="G48" s="5">
        <f t="shared" si="3"/>
        <v>9.4150516616267055E-3</v>
      </c>
      <c r="H48" s="5"/>
      <c r="I48" s="5"/>
    </row>
    <row r="49" spans="1:9" ht="15.75" customHeight="1" x14ac:dyDescent="0.2">
      <c r="A49" s="6">
        <v>43116</v>
      </c>
      <c r="B49" s="3">
        <v>162.25250199999999</v>
      </c>
      <c r="C49" s="3">
        <f t="shared" si="0"/>
        <v>4.352098490627343E-3</v>
      </c>
      <c r="D49" s="3"/>
      <c r="E49" s="3"/>
      <c r="F49" s="5">
        <v>2776.419922</v>
      </c>
      <c r="G49" s="5">
        <f t="shared" si="3"/>
        <v>-3.5244874939864834E-3</v>
      </c>
      <c r="H49" s="5"/>
      <c r="I49" s="5"/>
    </row>
    <row r="50" spans="1:9" ht="15.75" customHeight="1" x14ac:dyDescent="0.2">
      <c r="A50" s="6">
        <v>43112</v>
      </c>
      <c r="B50" s="3">
        <v>161.54942299999999</v>
      </c>
      <c r="C50" s="3">
        <f t="shared" si="0"/>
        <v>-6.4555588444218381E-3</v>
      </c>
      <c r="D50" s="3"/>
      <c r="E50" s="3"/>
      <c r="F50" s="5">
        <v>2786.23999</v>
      </c>
      <c r="G50" s="5">
        <f t="shared" si="3"/>
        <v>6.7496027554139193E-3</v>
      </c>
      <c r="H50" s="5"/>
      <c r="I50" s="5"/>
    </row>
    <row r="51" spans="1:9" ht="15.75" customHeight="1" x14ac:dyDescent="0.2">
      <c r="A51" s="6">
        <v>43111</v>
      </c>
      <c r="B51" s="3">
        <v>162.59909099999999</v>
      </c>
      <c r="C51" s="3">
        <f t="shared" si="0"/>
        <v>1.2192206375316594E-4</v>
      </c>
      <c r="D51" s="3"/>
      <c r="E51" s="3"/>
      <c r="F51" s="5">
        <v>2767.5600589999999</v>
      </c>
      <c r="G51" s="5">
        <f t="shared" si="3"/>
        <v>7.0336467983658224E-3</v>
      </c>
      <c r="H51" s="5"/>
      <c r="I51" s="5"/>
    </row>
    <row r="52" spans="1:9" ht="15.75" customHeight="1" x14ac:dyDescent="0.2">
      <c r="A52" s="6">
        <v>43110</v>
      </c>
      <c r="B52" s="3">
        <v>162.57926900000001</v>
      </c>
      <c r="C52" s="3">
        <f t="shared" si="0"/>
        <v>2.1362647999374484E-3</v>
      </c>
      <c r="D52" s="3"/>
      <c r="E52" s="3"/>
      <c r="F52" s="5">
        <v>2748.2299800000001</v>
      </c>
      <c r="G52" s="5">
        <f t="shared" si="3"/>
        <v>-1.1122269759360481E-3</v>
      </c>
      <c r="H52" s="5"/>
      <c r="I52" s="5"/>
    </row>
    <row r="53" spans="1:9" ht="15.75" customHeight="1" x14ac:dyDescent="0.2">
      <c r="A53" s="6">
        <v>43109</v>
      </c>
      <c r="B53" s="3">
        <v>162.232697</v>
      </c>
      <c r="C53" s="3">
        <f t="shared" si="0"/>
        <v>2.2022507878782793E-3</v>
      </c>
      <c r="D53" s="3"/>
      <c r="E53" s="3"/>
      <c r="F53" s="5">
        <v>2751.290039</v>
      </c>
      <c r="G53" s="5">
        <f t="shared" si="3"/>
        <v>1.302931550569042E-3</v>
      </c>
      <c r="H53" s="5"/>
      <c r="I53" s="5"/>
    </row>
    <row r="54" spans="1:9" ht="15.75" customHeight="1" x14ac:dyDescent="0.2">
      <c r="A54" s="6">
        <v>43108</v>
      </c>
      <c r="B54" s="3">
        <v>161.876205</v>
      </c>
      <c r="C54" s="3">
        <f t="shared" si="0"/>
        <v>6.0311264676773391E-3</v>
      </c>
      <c r="D54" s="3"/>
      <c r="E54" s="3"/>
      <c r="F54" s="5">
        <v>2747.709961</v>
      </c>
      <c r="G54" s="5">
        <f t="shared" si="3"/>
        <v>1.6623440799481415E-3</v>
      </c>
      <c r="H54" s="5"/>
      <c r="I54" s="5"/>
    </row>
    <row r="55" spans="1:9" ht="15.75" customHeight="1" x14ac:dyDescent="0.2">
      <c r="A55" s="6">
        <v>43105</v>
      </c>
      <c r="B55" s="3">
        <v>160.90576200000001</v>
      </c>
      <c r="C55" s="3">
        <f t="shared" si="0"/>
        <v>4.8856239109849042E-3</v>
      </c>
      <c r="D55" s="3"/>
      <c r="E55" s="3"/>
      <c r="F55" s="5">
        <v>2743.1499020000001</v>
      </c>
      <c r="G55" s="5">
        <f t="shared" si="3"/>
        <v>7.033767403822333E-3</v>
      </c>
      <c r="H55" s="5"/>
      <c r="I55" s="5"/>
    </row>
    <row r="56" spans="1:9" ht="15.75" customHeight="1" x14ac:dyDescent="0.2">
      <c r="A56" s="6">
        <v>43104</v>
      </c>
      <c r="B56" s="3">
        <v>160.123459</v>
      </c>
      <c r="C56" s="3">
        <f t="shared" si="0"/>
        <v>2.0253597120663436E-2</v>
      </c>
      <c r="D56" s="3"/>
      <c r="E56" s="3"/>
      <c r="F56" s="5">
        <v>2723.98999</v>
      </c>
      <c r="G56" s="5">
        <f t="shared" si="3"/>
        <v>4.0286358437744418E-3</v>
      </c>
      <c r="H56" s="5"/>
      <c r="I56" s="5"/>
    </row>
    <row r="57" spans="1:9" ht="15.75" customHeight="1" x14ac:dyDescent="0.2">
      <c r="A57" s="6">
        <v>43103</v>
      </c>
      <c r="B57" s="3">
        <v>156.94476299999999</v>
      </c>
      <c r="C57" s="3">
        <f t="shared" si="0"/>
        <v>2.748789766106885E-2</v>
      </c>
      <c r="D57" s="3"/>
      <c r="E57" s="3"/>
      <c r="F57" s="5">
        <v>2713.0600589999999</v>
      </c>
      <c r="G57" s="5">
        <f t="shared" si="3"/>
        <v>6.3988187678174491E-3</v>
      </c>
      <c r="H57" s="5"/>
      <c r="I57" s="5"/>
    </row>
    <row r="58" spans="1:9" ht="15.75" customHeight="1" x14ac:dyDescent="0.2">
      <c r="A58" s="6">
        <v>43102</v>
      </c>
      <c r="B58" s="3">
        <v>152.746094</v>
      </c>
      <c r="C58" s="3">
        <f t="shared" si="0"/>
        <v>5.4099349047722622E-3</v>
      </c>
      <c r="D58" s="3"/>
      <c r="E58" s="3"/>
      <c r="F58" s="5">
        <v>2695.8100589999999</v>
      </c>
      <c r="G58" s="5">
        <f t="shared" si="3"/>
        <v>8.3033617885706068E-3</v>
      </c>
      <c r="H58" s="5"/>
      <c r="I58" s="5"/>
    </row>
    <row r="59" spans="1:9" ht="15.75" customHeight="1" x14ac:dyDescent="0.2">
      <c r="A59" s="6">
        <v>43098</v>
      </c>
      <c r="B59" s="3">
        <v>151.924194</v>
      </c>
      <c r="C59" s="3">
        <f t="shared" si="0"/>
        <v>-4.0248165619334308E-3</v>
      </c>
      <c r="D59" s="3"/>
      <c r="E59" s="3"/>
      <c r="F59" s="5">
        <v>2673.610107</v>
      </c>
      <c r="G59" s="5">
        <f t="shared" si="3"/>
        <v>-5.1831532918047429E-3</v>
      </c>
      <c r="H59" s="5"/>
      <c r="I59" s="5"/>
    </row>
    <row r="60" spans="1:9" ht="15.75" customHeight="1" x14ac:dyDescent="0.2">
      <c r="A60" s="6">
        <v>43097</v>
      </c>
      <c r="B60" s="3">
        <v>152.53813199999999</v>
      </c>
      <c r="C60" s="3">
        <f t="shared" si="0"/>
        <v>5.9425328737656713E-3</v>
      </c>
      <c r="D60" s="3"/>
      <c r="E60" s="3"/>
      <c r="F60" s="5">
        <v>2687.540039</v>
      </c>
      <c r="G60" s="5">
        <f t="shared" si="3"/>
        <v>1.8339987718805073E-3</v>
      </c>
      <c r="H60" s="5"/>
      <c r="I60" s="5"/>
    </row>
    <row r="61" spans="1:9" ht="15.75" customHeight="1" x14ac:dyDescent="0.2">
      <c r="A61" s="6">
        <v>43096</v>
      </c>
      <c r="B61" s="3">
        <v>151.637024</v>
      </c>
      <c r="C61" s="3">
        <f t="shared" si="0"/>
        <v>1.9629516068759845E-3</v>
      </c>
      <c r="D61" s="3"/>
      <c r="E61" s="3"/>
      <c r="F61" s="5">
        <v>2682.6201169999999</v>
      </c>
      <c r="G61" s="5">
        <f t="shared" si="3"/>
        <v>7.909408692408082E-4</v>
      </c>
      <c r="H61" s="5"/>
      <c r="I61" s="5"/>
    </row>
    <row r="62" spans="1:9" ht="15.75" customHeight="1" x14ac:dyDescent="0.2">
      <c r="A62" s="6">
        <v>43095</v>
      </c>
      <c r="B62" s="3">
        <v>151.33995100000001</v>
      </c>
      <c r="C62" s="3"/>
      <c r="D62" s="3"/>
      <c r="E62" s="3"/>
      <c r="F62" s="5">
        <v>2680.5</v>
      </c>
      <c r="G62" s="5"/>
      <c r="H62" s="5"/>
      <c r="I62" s="5"/>
    </row>
    <row r="63" spans="1:9" ht="15.75" customHeight="1" x14ac:dyDescent="0.2">
      <c r="A63" s="7"/>
      <c r="B63" s="7"/>
      <c r="C63" s="7"/>
      <c r="D63" s="7"/>
      <c r="E63" s="7"/>
    </row>
    <row r="64" spans="1:9" ht="15.75" customHeight="1" x14ac:dyDescent="0.2">
      <c r="A64" s="7"/>
      <c r="B64" s="7"/>
      <c r="C64" s="7"/>
      <c r="D64" s="7"/>
      <c r="E64" s="7"/>
    </row>
    <row r="65" spans="1:5" ht="15.75" customHeight="1" x14ac:dyDescent="0.2">
      <c r="A65" s="7"/>
      <c r="B65" s="7"/>
      <c r="C65" s="7"/>
      <c r="D65" s="7"/>
      <c r="E65" s="7"/>
    </row>
    <row r="66" spans="1:5" ht="15.75" customHeight="1" x14ac:dyDescent="0.2">
      <c r="A66" s="7"/>
      <c r="B66" s="7"/>
      <c r="C66" s="7"/>
      <c r="D66" s="7"/>
      <c r="E66" s="7"/>
    </row>
    <row r="67" spans="1:5" ht="15.75" customHeight="1" x14ac:dyDescent="0.2">
      <c r="A67" s="7"/>
      <c r="B67" s="7"/>
      <c r="C67" s="7"/>
      <c r="D67" s="7"/>
      <c r="E67" s="7"/>
    </row>
    <row r="68" spans="1:5" ht="15.75" customHeight="1" x14ac:dyDescent="0.2">
      <c r="A68" s="7"/>
      <c r="B68" s="7"/>
      <c r="C68" s="7"/>
      <c r="D68" s="7"/>
      <c r="E68" s="7"/>
    </row>
    <row r="69" spans="1:5" ht="15.75" customHeight="1" x14ac:dyDescent="0.2">
      <c r="A69" s="7"/>
      <c r="B69" s="7"/>
      <c r="C69" s="7"/>
      <c r="D69" s="7"/>
      <c r="E69" s="7"/>
    </row>
    <row r="70" spans="1:5" ht="15.75" customHeight="1" x14ac:dyDescent="0.2">
      <c r="A70" s="7"/>
      <c r="B70" s="7"/>
      <c r="C70" s="7"/>
      <c r="D70" s="7"/>
      <c r="E70" s="7"/>
    </row>
    <row r="71" spans="1:5" ht="15.75" customHeight="1" x14ac:dyDescent="0.2">
      <c r="A71" s="7"/>
      <c r="B71" s="7"/>
      <c r="C71" s="7"/>
      <c r="D71" s="7"/>
      <c r="E71" s="7"/>
    </row>
    <row r="72" spans="1:5" ht="15.75" customHeight="1" x14ac:dyDescent="0.2">
      <c r="A72" s="7"/>
      <c r="B72" s="7"/>
      <c r="C72" s="7"/>
      <c r="D72" s="7"/>
      <c r="E72" s="7"/>
    </row>
    <row r="73" spans="1:5" ht="15.75" customHeight="1" x14ac:dyDescent="0.2">
      <c r="A73" s="7"/>
      <c r="B73" s="7"/>
      <c r="C73" s="7"/>
      <c r="D73" s="7"/>
      <c r="E73" s="7"/>
    </row>
    <row r="74" spans="1:5" ht="15.75" customHeight="1" x14ac:dyDescent="0.2">
      <c r="A74" s="7"/>
      <c r="B74" s="7"/>
      <c r="C74" s="7"/>
      <c r="D74" s="7"/>
      <c r="E74" s="7"/>
    </row>
    <row r="75" spans="1:5" ht="15.75" customHeight="1" x14ac:dyDescent="0.2">
      <c r="A75" s="7"/>
      <c r="B75" s="7"/>
      <c r="C75" s="7"/>
      <c r="D75" s="7"/>
      <c r="E75" s="7"/>
    </row>
    <row r="76" spans="1:5" ht="15.75" customHeight="1" x14ac:dyDescent="0.2">
      <c r="A76" s="7"/>
      <c r="B76" s="7"/>
      <c r="C76" s="7"/>
      <c r="D76" s="7"/>
      <c r="E76" s="7"/>
    </row>
    <row r="77" spans="1:5" ht="15.75" customHeight="1" x14ac:dyDescent="0.2">
      <c r="A77" s="7"/>
      <c r="B77" s="7"/>
      <c r="C77" s="7"/>
      <c r="D77" s="7"/>
      <c r="E77" s="7"/>
    </row>
    <row r="78" spans="1:5" ht="15.75" customHeight="1" x14ac:dyDescent="0.2">
      <c r="A78" s="7"/>
      <c r="B78" s="7"/>
      <c r="C78" s="7"/>
      <c r="D78" s="7"/>
      <c r="E78" s="7"/>
    </row>
    <row r="79" spans="1:5" ht="15.75" customHeight="1" x14ac:dyDescent="0.2">
      <c r="A79" s="7"/>
      <c r="B79" s="7"/>
      <c r="C79" s="7"/>
      <c r="D79" s="7"/>
      <c r="E79" s="7"/>
    </row>
    <row r="80" spans="1:5" ht="15.75" customHeight="1" x14ac:dyDescent="0.2">
      <c r="A80" s="7"/>
      <c r="B80" s="7"/>
      <c r="C80" s="7"/>
      <c r="D80" s="7"/>
      <c r="E80" s="7"/>
    </row>
    <row r="81" spans="1:5" ht="15.75" customHeight="1" x14ac:dyDescent="0.2">
      <c r="A81" s="7"/>
      <c r="B81" s="7"/>
      <c r="C81" s="7"/>
      <c r="D81" s="7"/>
      <c r="E81" s="7"/>
    </row>
    <row r="82" spans="1:5" ht="15.75" customHeight="1" x14ac:dyDescent="0.2">
      <c r="A82" s="7"/>
      <c r="B82" s="7"/>
      <c r="C82" s="7"/>
      <c r="D82" s="7"/>
      <c r="E82" s="7"/>
    </row>
    <row r="83" spans="1:5" ht="15.75" customHeight="1" x14ac:dyDescent="0.2">
      <c r="A83" s="7"/>
      <c r="B83" s="7"/>
      <c r="C83" s="7"/>
      <c r="D83" s="7"/>
      <c r="E83" s="7"/>
    </row>
    <row r="84" spans="1:5" ht="15.75" customHeight="1" x14ac:dyDescent="0.2">
      <c r="A84" s="7"/>
      <c r="B84" s="7"/>
      <c r="C84" s="7"/>
      <c r="D84" s="7"/>
      <c r="E84" s="7"/>
    </row>
    <row r="85" spans="1:5" ht="15.75" customHeight="1" x14ac:dyDescent="0.2">
      <c r="A85" s="7"/>
      <c r="B85" s="7"/>
      <c r="C85" s="7"/>
      <c r="D85" s="7"/>
      <c r="E85" s="7"/>
    </row>
    <row r="86" spans="1:5" ht="15.75" customHeight="1" x14ac:dyDescent="0.2">
      <c r="A86" s="7"/>
      <c r="B86" s="7"/>
      <c r="C86" s="7"/>
      <c r="D86" s="7"/>
      <c r="E86" s="7"/>
    </row>
    <row r="87" spans="1:5" ht="15.75" customHeight="1" x14ac:dyDescent="0.2">
      <c r="A87" s="7"/>
      <c r="B87" s="7"/>
      <c r="C87" s="7"/>
      <c r="D87" s="7"/>
      <c r="E87" s="7"/>
    </row>
    <row r="88" spans="1:5" ht="15.75" customHeight="1" x14ac:dyDescent="0.2">
      <c r="A88" s="7"/>
      <c r="B88" s="7"/>
      <c r="C88" s="7"/>
      <c r="D88" s="7"/>
      <c r="E88" s="7"/>
    </row>
    <row r="89" spans="1:5" ht="15.75" customHeight="1" x14ac:dyDescent="0.2">
      <c r="A89" s="7"/>
      <c r="B89" s="7"/>
      <c r="C89" s="7"/>
      <c r="D89" s="7"/>
      <c r="E89" s="7"/>
    </row>
    <row r="90" spans="1:5" ht="15.75" customHeight="1" x14ac:dyDescent="0.2">
      <c r="A90" s="7"/>
      <c r="B90" s="7"/>
      <c r="C90" s="7"/>
      <c r="D90" s="7"/>
      <c r="E90" s="7"/>
    </row>
    <row r="91" spans="1:5" ht="15.75" customHeight="1" x14ac:dyDescent="0.2">
      <c r="A91" s="7"/>
      <c r="B91" s="7"/>
      <c r="C91" s="7"/>
      <c r="D91" s="7"/>
      <c r="E91" s="7"/>
    </row>
    <row r="92" spans="1:5" ht="15.75" customHeight="1" x14ac:dyDescent="0.2">
      <c r="A92" s="7"/>
      <c r="B92" s="7"/>
      <c r="C92" s="7"/>
      <c r="D92" s="7"/>
      <c r="E92" s="7"/>
    </row>
    <row r="93" spans="1:5" ht="15.75" customHeight="1" x14ac:dyDescent="0.2">
      <c r="A93" s="7"/>
      <c r="B93" s="7"/>
      <c r="C93" s="7"/>
      <c r="D93" s="7"/>
      <c r="E93" s="7"/>
    </row>
    <row r="94" spans="1:5" ht="15.75" customHeight="1" x14ac:dyDescent="0.2">
      <c r="A94" s="7"/>
      <c r="B94" s="7"/>
      <c r="C94" s="7"/>
      <c r="D94" s="7"/>
      <c r="E94" s="7"/>
    </row>
    <row r="95" spans="1:5" ht="15.75" customHeight="1" x14ac:dyDescent="0.2">
      <c r="A95" s="7"/>
      <c r="B95" s="7"/>
      <c r="C95" s="7"/>
      <c r="D95" s="7"/>
      <c r="E95" s="7"/>
    </row>
    <row r="96" spans="1:5" ht="15.75" customHeight="1" x14ac:dyDescent="0.2">
      <c r="A96" s="7"/>
      <c r="B96" s="7"/>
      <c r="C96" s="7"/>
      <c r="D96" s="7"/>
      <c r="E96" s="7"/>
    </row>
    <row r="97" spans="1:5" ht="15.75" customHeight="1" x14ac:dyDescent="0.2">
      <c r="A97" s="7"/>
      <c r="B97" s="7"/>
      <c r="C97" s="7"/>
      <c r="D97" s="7"/>
      <c r="E97" s="7"/>
    </row>
    <row r="98" spans="1:5" ht="15.75" customHeight="1" x14ac:dyDescent="0.2">
      <c r="A98" s="7"/>
      <c r="B98" s="7"/>
      <c r="C98" s="7"/>
      <c r="D98" s="7"/>
      <c r="E98" s="7"/>
    </row>
    <row r="99" spans="1:5" ht="15.75" customHeight="1" x14ac:dyDescent="0.2">
      <c r="A99" s="7"/>
      <c r="B99" s="7"/>
      <c r="C99" s="7"/>
      <c r="D99" s="7"/>
      <c r="E99" s="7"/>
    </row>
    <row r="100" spans="1:5" ht="15.75" customHeight="1" x14ac:dyDescent="0.2">
      <c r="A100" s="7"/>
      <c r="B100" s="7"/>
      <c r="C100" s="7"/>
      <c r="D100" s="7"/>
      <c r="E100" s="7"/>
    </row>
    <row r="101" spans="1:5" ht="15.75" customHeight="1" x14ac:dyDescent="0.2">
      <c r="A101" s="7"/>
      <c r="B101" s="7"/>
      <c r="C101" s="7"/>
      <c r="D101" s="7"/>
      <c r="E101" s="7"/>
    </row>
    <row r="102" spans="1:5" ht="15.75" customHeight="1" x14ac:dyDescent="0.2">
      <c r="A102" s="7"/>
      <c r="B102" s="7"/>
      <c r="C102" s="7"/>
      <c r="D102" s="7"/>
      <c r="E102" s="7"/>
    </row>
    <row r="103" spans="1:5" ht="15.75" customHeight="1" x14ac:dyDescent="0.2">
      <c r="A103" s="7"/>
      <c r="B103" s="7"/>
      <c r="C103" s="7"/>
      <c r="D103" s="7"/>
      <c r="E103" s="7"/>
    </row>
    <row r="104" spans="1:5" ht="15.75" customHeight="1" x14ac:dyDescent="0.2">
      <c r="A104" s="7"/>
      <c r="B104" s="7"/>
      <c r="C104" s="7"/>
      <c r="D104" s="7"/>
      <c r="E104" s="7"/>
    </row>
    <row r="105" spans="1:5" ht="15.75" customHeight="1" x14ac:dyDescent="0.2">
      <c r="A105" s="7"/>
      <c r="B105" s="7"/>
      <c r="C105" s="7"/>
      <c r="D105" s="7"/>
      <c r="E105" s="7"/>
    </row>
    <row r="106" spans="1:5" ht="15.75" customHeight="1" x14ac:dyDescent="0.2">
      <c r="A106" s="7"/>
      <c r="B106" s="7"/>
      <c r="C106" s="7"/>
      <c r="D106" s="7"/>
      <c r="E106" s="7"/>
    </row>
    <row r="107" spans="1:5" ht="15.75" customHeight="1" x14ac:dyDescent="0.2">
      <c r="A107" s="7"/>
      <c r="B107" s="7"/>
      <c r="C107" s="7"/>
      <c r="D107" s="7"/>
      <c r="E107" s="7"/>
    </row>
    <row r="108" spans="1:5" ht="15.75" customHeight="1" x14ac:dyDescent="0.2">
      <c r="A108" s="7"/>
      <c r="B108" s="7"/>
      <c r="C108" s="7"/>
      <c r="D108" s="7"/>
      <c r="E108" s="7"/>
    </row>
    <row r="109" spans="1:5" ht="15.75" customHeight="1" x14ac:dyDescent="0.2">
      <c r="A109" s="7"/>
      <c r="B109" s="7"/>
      <c r="C109" s="7"/>
      <c r="D109" s="7"/>
      <c r="E109" s="7"/>
    </row>
    <row r="110" spans="1:5" ht="15.75" customHeight="1" x14ac:dyDescent="0.2">
      <c r="A110" s="7"/>
      <c r="B110" s="7"/>
      <c r="C110" s="7"/>
      <c r="D110" s="7"/>
      <c r="E110" s="7"/>
    </row>
    <row r="111" spans="1:5" ht="15.75" customHeight="1" x14ac:dyDescent="0.2">
      <c r="A111" s="7"/>
      <c r="B111" s="7"/>
      <c r="C111" s="7"/>
      <c r="D111" s="7"/>
      <c r="E111" s="7"/>
    </row>
    <row r="112" spans="1:5" ht="15.75" customHeight="1" x14ac:dyDescent="0.2">
      <c r="A112" s="7"/>
      <c r="B112" s="7"/>
      <c r="C112" s="7"/>
      <c r="D112" s="7"/>
      <c r="E112" s="7"/>
    </row>
    <row r="113" spans="1:5" ht="15.75" customHeight="1" x14ac:dyDescent="0.2">
      <c r="A113" s="7"/>
      <c r="B113" s="7"/>
      <c r="C113" s="7"/>
      <c r="D113" s="7"/>
      <c r="E113" s="7"/>
    </row>
    <row r="114" spans="1:5" ht="15.75" customHeight="1" x14ac:dyDescent="0.2">
      <c r="A114" s="7"/>
      <c r="B114" s="7"/>
      <c r="C114" s="7"/>
      <c r="D114" s="7"/>
      <c r="E114" s="7"/>
    </row>
    <row r="115" spans="1:5" ht="15.75" customHeight="1" x14ac:dyDescent="0.2">
      <c r="A115" s="7"/>
      <c r="B115" s="7"/>
      <c r="C115" s="7"/>
      <c r="D115" s="7"/>
      <c r="E115" s="7"/>
    </row>
    <row r="116" spans="1:5" ht="15.75" customHeight="1" x14ac:dyDescent="0.2">
      <c r="A116" s="7"/>
      <c r="B116" s="7"/>
      <c r="C116" s="7"/>
      <c r="D116" s="7"/>
      <c r="E116" s="7"/>
    </row>
    <row r="117" spans="1:5" ht="15.75" customHeight="1" x14ac:dyDescent="0.2">
      <c r="A117" s="7"/>
      <c r="B117" s="7"/>
      <c r="C117" s="7"/>
      <c r="D117" s="7"/>
      <c r="E117" s="7"/>
    </row>
    <row r="118" spans="1:5" ht="15.75" customHeight="1" x14ac:dyDescent="0.2">
      <c r="A118" s="7"/>
      <c r="B118" s="7"/>
      <c r="C118" s="7"/>
      <c r="D118" s="7"/>
      <c r="E118" s="7"/>
    </row>
    <row r="119" spans="1:5" ht="15.75" customHeight="1" x14ac:dyDescent="0.2">
      <c r="A119" s="7"/>
      <c r="B119" s="7"/>
      <c r="C119" s="7"/>
      <c r="D119" s="7"/>
      <c r="E119" s="7"/>
    </row>
    <row r="120" spans="1:5" ht="15.75" customHeight="1" x14ac:dyDescent="0.2">
      <c r="A120" s="7"/>
      <c r="B120" s="7"/>
      <c r="C120" s="7"/>
      <c r="D120" s="7"/>
      <c r="E120" s="7"/>
    </row>
    <row r="121" spans="1:5" ht="15.75" customHeight="1" x14ac:dyDescent="0.2">
      <c r="A121" s="7"/>
      <c r="B121" s="7"/>
      <c r="C121" s="7"/>
      <c r="D121" s="7"/>
      <c r="E121" s="7"/>
    </row>
    <row r="122" spans="1:5" ht="15.75" customHeight="1" x14ac:dyDescent="0.2">
      <c r="A122" s="7"/>
      <c r="B122" s="7"/>
      <c r="C122" s="7"/>
      <c r="D122" s="7"/>
      <c r="E122" s="7"/>
    </row>
    <row r="123" spans="1:5" ht="15.75" customHeight="1" x14ac:dyDescent="0.2">
      <c r="A123" s="7"/>
      <c r="B123" s="7"/>
      <c r="C123" s="7"/>
      <c r="D123" s="7"/>
      <c r="E123" s="7"/>
    </row>
    <row r="124" spans="1:5" ht="15.75" customHeight="1" x14ac:dyDescent="0.2">
      <c r="A124" s="7"/>
      <c r="B124" s="7"/>
      <c r="C124" s="7"/>
      <c r="D124" s="7"/>
      <c r="E124" s="7"/>
    </row>
    <row r="125" spans="1:5" ht="15.75" customHeight="1" x14ac:dyDescent="0.2">
      <c r="A125" s="7"/>
      <c r="B125" s="7"/>
      <c r="C125" s="7"/>
      <c r="D125" s="7"/>
      <c r="E125" s="7"/>
    </row>
    <row r="126" spans="1:5" ht="15.75" customHeight="1" x14ac:dyDescent="0.2">
      <c r="A126" s="7"/>
      <c r="B126" s="7"/>
      <c r="C126" s="7"/>
      <c r="D126" s="7"/>
      <c r="E126" s="7"/>
    </row>
    <row r="127" spans="1:5" ht="15.75" customHeight="1" x14ac:dyDescent="0.2">
      <c r="A127" s="7"/>
      <c r="B127" s="7"/>
      <c r="C127" s="7"/>
      <c r="D127" s="7"/>
      <c r="E127" s="7"/>
    </row>
    <row r="128" spans="1:5" ht="15.75" customHeight="1" x14ac:dyDescent="0.2">
      <c r="A128" s="7"/>
      <c r="B128" s="7"/>
      <c r="C128" s="7"/>
      <c r="D128" s="7"/>
      <c r="E128" s="7"/>
    </row>
    <row r="129" spans="1:5" ht="15.75" customHeight="1" x14ac:dyDescent="0.2">
      <c r="A129" s="7"/>
      <c r="B129" s="7"/>
      <c r="C129" s="7"/>
      <c r="D129" s="7"/>
      <c r="E129" s="7"/>
    </row>
    <row r="130" spans="1:5" ht="15.75" customHeight="1" x14ac:dyDescent="0.2">
      <c r="A130" s="7"/>
      <c r="B130" s="7"/>
      <c r="C130" s="7"/>
      <c r="D130" s="7"/>
      <c r="E130" s="7"/>
    </row>
    <row r="131" spans="1:5" ht="15.75" customHeight="1" x14ac:dyDescent="0.2">
      <c r="A131" s="7"/>
      <c r="B131" s="7"/>
      <c r="C131" s="7"/>
      <c r="D131" s="7"/>
      <c r="E131" s="7"/>
    </row>
    <row r="132" spans="1:5" ht="15.75" customHeight="1" x14ac:dyDescent="0.2">
      <c r="A132" s="7"/>
      <c r="B132" s="7"/>
      <c r="C132" s="7"/>
      <c r="D132" s="7"/>
      <c r="E132" s="7"/>
    </row>
    <row r="133" spans="1:5" ht="15.75" customHeight="1" x14ac:dyDescent="0.2">
      <c r="A133" s="7"/>
      <c r="B133" s="7"/>
      <c r="C133" s="7"/>
      <c r="D133" s="7"/>
      <c r="E133" s="7"/>
    </row>
    <row r="134" spans="1:5" ht="15.75" customHeight="1" x14ac:dyDescent="0.2">
      <c r="A134" s="7"/>
      <c r="B134" s="7"/>
      <c r="C134" s="7"/>
      <c r="D134" s="7"/>
      <c r="E134" s="7"/>
    </row>
    <row r="135" spans="1:5" ht="15.75" customHeight="1" x14ac:dyDescent="0.2">
      <c r="A135" s="7"/>
      <c r="B135" s="7"/>
      <c r="C135" s="7"/>
      <c r="D135" s="7"/>
      <c r="E135" s="7"/>
    </row>
    <row r="136" spans="1:5" ht="15.75" customHeight="1" x14ac:dyDescent="0.2">
      <c r="A136" s="7"/>
      <c r="B136" s="7"/>
      <c r="C136" s="7"/>
      <c r="D136" s="7"/>
      <c r="E136" s="7"/>
    </row>
    <row r="137" spans="1:5" ht="15.75" customHeight="1" x14ac:dyDescent="0.2">
      <c r="A137" s="7"/>
      <c r="B137" s="7"/>
      <c r="C137" s="7"/>
      <c r="D137" s="7"/>
      <c r="E137" s="7"/>
    </row>
    <row r="138" spans="1:5" ht="15.75" customHeight="1" x14ac:dyDescent="0.2">
      <c r="A138" s="7"/>
      <c r="B138" s="7"/>
      <c r="C138" s="7"/>
      <c r="D138" s="7"/>
      <c r="E138" s="7"/>
    </row>
    <row r="139" spans="1:5" ht="15.75" customHeight="1" x14ac:dyDescent="0.2">
      <c r="A139" s="7"/>
      <c r="B139" s="7"/>
      <c r="C139" s="7"/>
      <c r="D139" s="7"/>
      <c r="E139" s="7"/>
    </row>
    <row r="140" spans="1:5" ht="15.75" customHeight="1" x14ac:dyDescent="0.2">
      <c r="A140" s="7"/>
      <c r="B140" s="7"/>
      <c r="C140" s="7"/>
      <c r="D140" s="7"/>
      <c r="E140" s="7"/>
    </row>
    <row r="141" spans="1:5" ht="15.75" customHeight="1" x14ac:dyDescent="0.2">
      <c r="A141" s="7"/>
      <c r="B141" s="7"/>
      <c r="C141" s="7"/>
      <c r="D141" s="7"/>
      <c r="E141" s="7"/>
    </row>
    <row r="142" spans="1:5" ht="15.75" customHeight="1" x14ac:dyDescent="0.2">
      <c r="A142" s="7"/>
      <c r="B142" s="7"/>
      <c r="C142" s="7"/>
      <c r="D142" s="7"/>
      <c r="E142" s="7"/>
    </row>
    <row r="143" spans="1:5" ht="15.75" customHeight="1" x14ac:dyDescent="0.2">
      <c r="A143" s="7"/>
      <c r="B143" s="7"/>
      <c r="C143" s="7"/>
      <c r="D143" s="7"/>
      <c r="E143" s="7"/>
    </row>
    <row r="144" spans="1:5" ht="15.75" customHeight="1" x14ac:dyDescent="0.2">
      <c r="A144" s="7"/>
      <c r="B144" s="7"/>
      <c r="C144" s="7"/>
      <c r="D144" s="7"/>
      <c r="E144" s="7"/>
    </row>
    <row r="145" spans="1:5" ht="15.75" customHeight="1" x14ac:dyDescent="0.2">
      <c r="A145" s="7"/>
      <c r="B145" s="7"/>
      <c r="C145" s="7"/>
      <c r="D145" s="7"/>
      <c r="E145" s="7"/>
    </row>
    <row r="146" spans="1:5" ht="15.75" customHeight="1" x14ac:dyDescent="0.2">
      <c r="A146" s="7"/>
      <c r="B146" s="7"/>
      <c r="C146" s="7"/>
      <c r="D146" s="7"/>
      <c r="E146" s="7"/>
    </row>
    <row r="147" spans="1:5" ht="15.75" customHeight="1" x14ac:dyDescent="0.2">
      <c r="A147" s="7"/>
      <c r="B147" s="7"/>
      <c r="C147" s="7"/>
      <c r="D147" s="7"/>
      <c r="E147" s="7"/>
    </row>
    <row r="148" spans="1:5" ht="15.75" customHeight="1" x14ac:dyDescent="0.2">
      <c r="A148" s="7"/>
      <c r="B148" s="7"/>
      <c r="C148" s="7"/>
      <c r="D148" s="7"/>
      <c r="E148" s="7"/>
    </row>
    <row r="149" spans="1:5" ht="15.75" customHeight="1" x14ac:dyDescent="0.2">
      <c r="A149" s="7"/>
      <c r="B149" s="7"/>
      <c r="C149" s="7"/>
      <c r="D149" s="7"/>
      <c r="E149" s="7"/>
    </row>
    <row r="150" spans="1:5" ht="15.75" customHeight="1" x14ac:dyDescent="0.2">
      <c r="A150" s="7"/>
      <c r="B150" s="7"/>
      <c r="C150" s="7"/>
      <c r="D150" s="7"/>
      <c r="E150" s="7"/>
    </row>
    <row r="151" spans="1:5" ht="15.75" customHeight="1" x14ac:dyDescent="0.2">
      <c r="A151" s="7"/>
      <c r="B151" s="7"/>
      <c r="C151" s="7"/>
      <c r="D151" s="7"/>
      <c r="E151" s="7"/>
    </row>
    <row r="152" spans="1:5" ht="15.75" customHeight="1" x14ac:dyDescent="0.2">
      <c r="A152" s="7"/>
      <c r="B152" s="7"/>
      <c r="C152" s="7"/>
      <c r="D152" s="7"/>
      <c r="E152" s="7"/>
    </row>
    <row r="153" spans="1:5" ht="15.75" customHeight="1" x14ac:dyDescent="0.2">
      <c r="A153" s="7"/>
      <c r="B153" s="7"/>
      <c r="C153" s="7"/>
      <c r="D153" s="7"/>
      <c r="E153" s="7"/>
    </row>
    <row r="154" spans="1:5" ht="15.75" customHeight="1" x14ac:dyDescent="0.2">
      <c r="A154" s="7"/>
      <c r="B154" s="7"/>
      <c r="C154" s="7"/>
      <c r="D154" s="7"/>
      <c r="E154" s="7"/>
    </row>
    <row r="155" spans="1:5" ht="15.75" customHeight="1" x14ac:dyDescent="0.2">
      <c r="A155" s="7"/>
      <c r="B155" s="7"/>
      <c r="C155" s="7"/>
      <c r="D155" s="7"/>
      <c r="E155" s="7"/>
    </row>
    <row r="156" spans="1:5" ht="15.75" customHeight="1" x14ac:dyDescent="0.2">
      <c r="A156" s="7"/>
      <c r="B156" s="7"/>
      <c r="C156" s="7"/>
      <c r="D156" s="7"/>
      <c r="E156" s="7"/>
    </row>
    <row r="157" spans="1:5" ht="15.75" customHeight="1" x14ac:dyDescent="0.2">
      <c r="A157" s="7"/>
      <c r="B157" s="7"/>
      <c r="C157" s="7"/>
      <c r="D157" s="7"/>
      <c r="E157" s="7"/>
    </row>
    <row r="158" spans="1:5" ht="15.75" customHeight="1" x14ac:dyDescent="0.2">
      <c r="A158" s="7"/>
      <c r="B158" s="7"/>
      <c r="C158" s="7"/>
      <c r="D158" s="7"/>
      <c r="E158" s="7"/>
    </row>
    <row r="159" spans="1:5" ht="15.75" customHeight="1" x14ac:dyDescent="0.2">
      <c r="A159" s="7"/>
      <c r="B159" s="7"/>
      <c r="C159" s="7"/>
      <c r="D159" s="7"/>
      <c r="E159" s="7"/>
    </row>
    <row r="160" spans="1:5" ht="15.75" customHeight="1" x14ac:dyDescent="0.2">
      <c r="A160" s="7"/>
      <c r="B160" s="7"/>
      <c r="C160" s="7"/>
      <c r="D160" s="7"/>
      <c r="E160" s="7"/>
    </row>
    <row r="161" spans="1:5" ht="15.75" customHeight="1" x14ac:dyDescent="0.2">
      <c r="A161" s="7"/>
      <c r="B161" s="7"/>
      <c r="C161" s="7"/>
      <c r="D161" s="7"/>
      <c r="E161" s="7"/>
    </row>
    <row r="162" spans="1:5" ht="15.75" customHeight="1" x14ac:dyDescent="0.2">
      <c r="A162" s="7"/>
      <c r="B162" s="7"/>
      <c r="C162" s="7"/>
      <c r="D162" s="7"/>
      <c r="E162" s="7"/>
    </row>
    <row r="163" spans="1:5" ht="15.75" customHeight="1" x14ac:dyDescent="0.2">
      <c r="A163" s="7"/>
      <c r="B163" s="7"/>
      <c r="C163" s="7"/>
      <c r="D163" s="7"/>
      <c r="E163" s="7"/>
    </row>
    <row r="164" spans="1:5" ht="15.75" customHeight="1" x14ac:dyDescent="0.2">
      <c r="A164" s="7"/>
      <c r="B164" s="7"/>
      <c r="C164" s="7"/>
      <c r="D164" s="7"/>
      <c r="E164" s="7"/>
    </row>
    <row r="165" spans="1:5" ht="15.75" customHeight="1" x14ac:dyDescent="0.2">
      <c r="A165" s="7"/>
      <c r="B165" s="7"/>
      <c r="C165" s="7"/>
      <c r="D165" s="7"/>
      <c r="E165" s="7"/>
    </row>
    <row r="166" spans="1:5" ht="15.75" customHeight="1" x14ac:dyDescent="0.2">
      <c r="A166" s="7"/>
      <c r="B166" s="7"/>
      <c r="C166" s="7"/>
      <c r="D166" s="7"/>
      <c r="E166" s="7"/>
    </row>
    <row r="167" spans="1:5" ht="15.75" customHeight="1" x14ac:dyDescent="0.2">
      <c r="A167" s="7"/>
      <c r="B167" s="7"/>
      <c r="C167" s="7"/>
      <c r="D167" s="7"/>
      <c r="E167" s="7"/>
    </row>
    <row r="168" spans="1:5" ht="15.75" customHeight="1" x14ac:dyDescent="0.2">
      <c r="A168" s="7"/>
      <c r="B168" s="7"/>
      <c r="C168" s="7"/>
      <c r="D168" s="7"/>
      <c r="E168" s="7"/>
    </row>
    <row r="169" spans="1:5" ht="15.75" customHeight="1" x14ac:dyDescent="0.2">
      <c r="A169" s="7"/>
      <c r="B169" s="7"/>
      <c r="C169" s="7"/>
      <c r="D169" s="7"/>
      <c r="E169" s="7"/>
    </row>
    <row r="170" spans="1:5" ht="15.75" customHeight="1" x14ac:dyDescent="0.2">
      <c r="A170" s="7"/>
      <c r="B170" s="7"/>
      <c r="C170" s="7"/>
      <c r="D170" s="7"/>
      <c r="E170" s="7"/>
    </row>
    <row r="171" spans="1:5" ht="15.75" customHeight="1" x14ac:dyDescent="0.2">
      <c r="A171" s="7"/>
      <c r="B171" s="7"/>
      <c r="C171" s="7"/>
      <c r="D171" s="7"/>
      <c r="E171" s="7"/>
    </row>
    <row r="172" spans="1:5" ht="15.75" customHeight="1" x14ac:dyDescent="0.2">
      <c r="A172" s="7"/>
      <c r="B172" s="7"/>
      <c r="C172" s="7"/>
      <c r="D172" s="7"/>
      <c r="E172" s="7"/>
    </row>
    <row r="173" spans="1:5" ht="15.75" customHeight="1" x14ac:dyDescent="0.2">
      <c r="A173" s="7"/>
      <c r="B173" s="7"/>
      <c r="C173" s="7"/>
      <c r="D173" s="7"/>
      <c r="E173" s="7"/>
    </row>
    <row r="174" spans="1:5" ht="15.75" customHeight="1" x14ac:dyDescent="0.2">
      <c r="A174" s="7"/>
      <c r="B174" s="7"/>
      <c r="C174" s="7"/>
      <c r="D174" s="7"/>
      <c r="E174" s="7"/>
    </row>
    <row r="175" spans="1:5" ht="15.75" customHeight="1" x14ac:dyDescent="0.2">
      <c r="A175" s="7"/>
      <c r="B175" s="7"/>
      <c r="C175" s="7"/>
      <c r="D175" s="7"/>
      <c r="E175" s="7"/>
    </row>
    <row r="176" spans="1:5" ht="15.75" customHeight="1" x14ac:dyDescent="0.2">
      <c r="A176" s="7"/>
      <c r="B176" s="7"/>
      <c r="C176" s="7"/>
      <c r="D176" s="7"/>
      <c r="E176" s="7"/>
    </row>
    <row r="177" spans="1:5" ht="15.75" customHeight="1" x14ac:dyDescent="0.2">
      <c r="A177" s="7"/>
      <c r="B177" s="7"/>
      <c r="C177" s="7"/>
      <c r="D177" s="7"/>
      <c r="E177" s="7"/>
    </row>
    <row r="178" spans="1:5" ht="15.75" customHeight="1" x14ac:dyDescent="0.2">
      <c r="A178" s="7"/>
      <c r="B178" s="7"/>
      <c r="C178" s="7"/>
      <c r="D178" s="7"/>
      <c r="E178" s="7"/>
    </row>
    <row r="179" spans="1:5" ht="15.75" customHeight="1" x14ac:dyDescent="0.2">
      <c r="A179" s="7"/>
      <c r="B179" s="7"/>
      <c r="C179" s="7"/>
      <c r="D179" s="7"/>
      <c r="E179" s="7"/>
    </row>
    <row r="180" spans="1:5" ht="15.75" customHeight="1" x14ac:dyDescent="0.2">
      <c r="A180" s="7"/>
      <c r="B180" s="7"/>
      <c r="C180" s="7"/>
      <c r="D180" s="7"/>
      <c r="E180" s="7"/>
    </row>
    <row r="181" spans="1:5" ht="15.75" customHeight="1" x14ac:dyDescent="0.2">
      <c r="A181" s="7"/>
      <c r="B181" s="7"/>
      <c r="C181" s="7"/>
      <c r="D181" s="7"/>
      <c r="E181" s="7"/>
    </row>
    <row r="182" spans="1:5" ht="15.75" customHeight="1" x14ac:dyDescent="0.2">
      <c r="A182" s="7"/>
      <c r="B182" s="7"/>
      <c r="C182" s="7"/>
      <c r="D182" s="7"/>
      <c r="E182" s="7"/>
    </row>
    <row r="183" spans="1:5" ht="15.75" customHeight="1" x14ac:dyDescent="0.2">
      <c r="A183" s="7"/>
      <c r="B183" s="7"/>
      <c r="C183" s="7"/>
      <c r="D183" s="7"/>
      <c r="E183" s="7"/>
    </row>
    <row r="184" spans="1:5" ht="15.75" customHeight="1" x14ac:dyDescent="0.2">
      <c r="A184" s="7"/>
      <c r="B184" s="7"/>
      <c r="C184" s="7"/>
      <c r="D184" s="7"/>
      <c r="E184" s="7"/>
    </row>
    <row r="185" spans="1:5" ht="15.75" customHeight="1" x14ac:dyDescent="0.2">
      <c r="A185" s="7"/>
      <c r="B185" s="7"/>
      <c r="C185" s="7"/>
      <c r="D185" s="7"/>
      <c r="E185" s="7"/>
    </row>
    <row r="186" spans="1:5" ht="15.75" customHeight="1" x14ac:dyDescent="0.2">
      <c r="A186" s="7"/>
      <c r="B186" s="7"/>
      <c r="C186" s="7"/>
      <c r="D186" s="7"/>
      <c r="E186" s="7"/>
    </row>
    <row r="187" spans="1:5" ht="15.75" customHeight="1" x14ac:dyDescent="0.2">
      <c r="A187" s="7"/>
      <c r="B187" s="7"/>
      <c r="C187" s="7"/>
      <c r="D187" s="7"/>
      <c r="E187" s="7"/>
    </row>
    <row r="188" spans="1:5" ht="15.75" customHeight="1" x14ac:dyDescent="0.2">
      <c r="A188" s="7"/>
      <c r="B188" s="7"/>
      <c r="C188" s="7"/>
      <c r="D188" s="7"/>
      <c r="E188" s="7"/>
    </row>
    <row r="189" spans="1:5" ht="15.75" customHeight="1" x14ac:dyDescent="0.2">
      <c r="A189" s="7"/>
      <c r="B189" s="7"/>
      <c r="C189" s="7"/>
      <c r="D189" s="7"/>
      <c r="E189" s="7"/>
    </row>
    <row r="190" spans="1:5" ht="15.75" customHeight="1" x14ac:dyDescent="0.2">
      <c r="A190" s="7"/>
      <c r="B190" s="7"/>
      <c r="C190" s="7"/>
      <c r="D190" s="7"/>
      <c r="E190" s="7"/>
    </row>
    <row r="191" spans="1:5" ht="15.75" customHeight="1" x14ac:dyDescent="0.2">
      <c r="A191" s="7"/>
      <c r="B191" s="7"/>
      <c r="C191" s="7"/>
      <c r="D191" s="7"/>
      <c r="E191" s="7"/>
    </row>
    <row r="192" spans="1:5" ht="15.75" customHeight="1" x14ac:dyDescent="0.2">
      <c r="A192" s="7"/>
      <c r="B192" s="7"/>
      <c r="C192" s="7"/>
      <c r="D192" s="7"/>
      <c r="E192" s="7"/>
    </row>
    <row r="193" spans="1:5" ht="15.75" customHeight="1" x14ac:dyDescent="0.2">
      <c r="A193" s="7"/>
      <c r="B193" s="7"/>
      <c r="C193" s="7"/>
      <c r="D193" s="7"/>
      <c r="E193" s="7"/>
    </row>
    <row r="194" spans="1:5" ht="15.75" customHeight="1" x14ac:dyDescent="0.2">
      <c r="A194" s="7"/>
      <c r="B194" s="7"/>
      <c r="C194" s="7"/>
      <c r="D194" s="7"/>
      <c r="E194" s="7"/>
    </row>
    <row r="195" spans="1:5" ht="15.75" customHeight="1" x14ac:dyDescent="0.2">
      <c r="A195" s="7"/>
      <c r="B195" s="7"/>
      <c r="C195" s="7"/>
      <c r="D195" s="7"/>
      <c r="E195" s="7"/>
    </row>
    <row r="196" spans="1:5" ht="15.75" customHeight="1" x14ac:dyDescent="0.2">
      <c r="A196" s="7"/>
      <c r="B196" s="7"/>
      <c r="C196" s="7"/>
      <c r="D196" s="7"/>
      <c r="E196" s="7"/>
    </row>
    <row r="197" spans="1:5" ht="15.75" customHeight="1" x14ac:dyDescent="0.2">
      <c r="A197" s="7"/>
      <c r="B197" s="7"/>
      <c r="C197" s="7"/>
      <c r="D197" s="7"/>
      <c r="E197" s="7"/>
    </row>
    <row r="198" spans="1:5" ht="15.75" customHeight="1" x14ac:dyDescent="0.2">
      <c r="A198" s="7"/>
      <c r="B198" s="7"/>
      <c r="C198" s="7"/>
      <c r="D198" s="7"/>
      <c r="E198" s="7"/>
    </row>
    <row r="199" spans="1:5" ht="15.75" customHeight="1" x14ac:dyDescent="0.2">
      <c r="A199" s="7"/>
      <c r="B199" s="7"/>
      <c r="C199" s="7"/>
      <c r="D199" s="7"/>
      <c r="E199" s="7"/>
    </row>
    <row r="200" spans="1:5" ht="15.75" customHeight="1" x14ac:dyDescent="0.2">
      <c r="A200" s="7"/>
      <c r="B200" s="7"/>
      <c r="C200" s="7"/>
      <c r="D200" s="7"/>
      <c r="E200" s="7"/>
    </row>
    <row r="201" spans="1:5" ht="15.75" customHeight="1" x14ac:dyDescent="0.2">
      <c r="A201" s="7"/>
      <c r="B201" s="7"/>
      <c r="C201" s="7"/>
      <c r="D201" s="7"/>
      <c r="E201" s="7"/>
    </row>
    <row r="202" spans="1:5" ht="15.75" customHeight="1" x14ac:dyDescent="0.2">
      <c r="A202" s="7"/>
      <c r="B202" s="7"/>
      <c r="C202" s="7"/>
      <c r="D202" s="7"/>
      <c r="E202" s="7"/>
    </row>
    <row r="203" spans="1:5" ht="15.75" customHeight="1" x14ac:dyDescent="0.2">
      <c r="A203" s="7"/>
      <c r="B203" s="7"/>
      <c r="C203" s="7"/>
      <c r="D203" s="7"/>
      <c r="E203" s="7"/>
    </row>
    <row r="204" spans="1:5" ht="15.75" customHeight="1" x14ac:dyDescent="0.2">
      <c r="A204" s="7"/>
      <c r="B204" s="7"/>
      <c r="C204" s="7"/>
      <c r="D204" s="7"/>
      <c r="E204" s="7"/>
    </row>
    <row r="205" spans="1:5" ht="15.75" customHeight="1" x14ac:dyDescent="0.2">
      <c r="A205" s="7"/>
      <c r="B205" s="7"/>
      <c r="C205" s="7"/>
      <c r="D205" s="7"/>
      <c r="E205" s="7"/>
    </row>
    <row r="206" spans="1:5" ht="15.75" customHeight="1" x14ac:dyDescent="0.2">
      <c r="A206" s="7"/>
      <c r="B206" s="7"/>
      <c r="C206" s="7"/>
      <c r="D206" s="7"/>
      <c r="E206" s="7"/>
    </row>
    <row r="207" spans="1:5" ht="15.75" customHeight="1" x14ac:dyDescent="0.2">
      <c r="A207" s="7"/>
      <c r="B207" s="7"/>
      <c r="C207" s="7"/>
      <c r="D207" s="7"/>
      <c r="E207" s="7"/>
    </row>
    <row r="208" spans="1:5" ht="15.75" customHeight="1" x14ac:dyDescent="0.2">
      <c r="A208" s="7"/>
      <c r="B208" s="7"/>
      <c r="C208" s="7"/>
      <c r="D208" s="7"/>
      <c r="E208" s="7"/>
    </row>
    <row r="209" spans="1:5" ht="15.75" customHeight="1" x14ac:dyDescent="0.2">
      <c r="A209" s="7"/>
      <c r="B209" s="7"/>
      <c r="C209" s="7"/>
      <c r="D209" s="7"/>
      <c r="E209" s="7"/>
    </row>
    <row r="210" spans="1:5" ht="15.75" customHeight="1" x14ac:dyDescent="0.2">
      <c r="A210" s="7"/>
      <c r="B210" s="7"/>
      <c r="C210" s="7"/>
      <c r="D210" s="7"/>
      <c r="E210" s="7"/>
    </row>
    <row r="211" spans="1:5" ht="15.75" customHeight="1" x14ac:dyDescent="0.2">
      <c r="A211" s="7"/>
      <c r="B211" s="7"/>
      <c r="C211" s="7"/>
      <c r="D211" s="7"/>
      <c r="E211" s="7"/>
    </row>
    <row r="212" spans="1:5" ht="15.75" customHeight="1" x14ac:dyDescent="0.2">
      <c r="A212" s="7"/>
      <c r="B212" s="7"/>
      <c r="C212" s="7"/>
      <c r="D212" s="7"/>
      <c r="E212" s="7"/>
    </row>
    <row r="213" spans="1:5" ht="15.75" customHeight="1" x14ac:dyDescent="0.2">
      <c r="A213" s="7"/>
      <c r="B213" s="7"/>
      <c r="C213" s="7"/>
      <c r="D213" s="7"/>
      <c r="E213" s="7"/>
    </row>
    <row r="214" spans="1:5" ht="15.75" customHeight="1" x14ac:dyDescent="0.2">
      <c r="A214" s="7"/>
      <c r="B214" s="7"/>
      <c r="C214" s="7"/>
      <c r="D214" s="7"/>
      <c r="E214" s="7"/>
    </row>
    <row r="215" spans="1:5" ht="15.75" customHeight="1" x14ac:dyDescent="0.2">
      <c r="A215" s="7"/>
      <c r="B215" s="7"/>
      <c r="C215" s="7"/>
      <c r="D215" s="7"/>
      <c r="E215" s="7"/>
    </row>
    <row r="216" spans="1:5" ht="15.75" customHeight="1" x14ac:dyDescent="0.2">
      <c r="A216" s="7"/>
      <c r="B216" s="7"/>
      <c r="C216" s="7"/>
      <c r="D216" s="7"/>
      <c r="E216" s="7"/>
    </row>
    <row r="217" spans="1:5" ht="15.75" customHeight="1" x14ac:dyDescent="0.2">
      <c r="A217" s="7"/>
      <c r="B217" s="7"/>
      <c r="C217" s="7"/>
      <c r="D217" s="7"/>
      <c r="E217" s="7"/>
    </row>
    <row r="218" spans="1:5" ht="15.75" customHeight="1" x14ac:dyDescent="0.2">
      <c r="A218" s="7"/>
      <c r="B218" s="7"/>
      <c r="C218" s="7"/>
      <c r="D218" s="7"/>
      <c r="E218" s="7"/>
    </row>
    <row r="219" spans="1:5" ht="15.75" customHeight="1" x14ac:dyDescent="0.2">
      <c r="A219" s="7"/>
      <c r="B219" s="7"/>
      <c r="C219" s="7"/>
      <c r="D219" s="7"/>
      <c r="E219" s="7"/>
    </row>
    <row r="220" spans="1:5" ht="15.75" customHeight="1" x14ac:dyDescent="0.2">
      <c r="A220" s="7"/>
      <c r="B220" s="7"/>
      <c r="C220" s="7"/>
      <c r="D220" s="7"/>
      <c r="E220" s="7"/>
    </row>
    <row r="221" spans="1:5" ht="15.75" customHeight="1" x14ac:dyDescent="0.2">
      <c r="A221" s="7"/>
      <c r="B221" s="7"/>
      <c r="C221" s="7"/>
      <c r="D221" s="7"/>
      <c r="E221" s="7"/>
    </row>
    <row r="222" spans="1:5" ht="15.75" customHeight="1" x14ac:dyDescent="0.2">
      <c r="A222" s="7"/>
      <c r="B222" s="7"/>
      <c r="C222" s="7"/>
      <c r="D222" s="7"/>
      <c r="E222" s="7"/>
    </row>
    <row r="223" spans="1:5" ht="15.75" customHeight="1" x14ac:dyDescent="0.2">
      <c r="A223" s="7"/>
      <c r="B223" s="7"/>
      <c r="C223" s="7"/>
      <c r="D223" s="7"/>
      <c r="E223" s="7"/>
    </row>
    <row r="224" spans="1:5" ht="15.75" customHeight="1" x14ac:dyDescent="0.2">
      <c r="A224" s="7"/>
      <c r="B224" s="7"/>
      <c r="C224" s="7"/>
      <c r="D224" s="7"/>
      <c r="E224" s="7"/>
    </row>
    <row r="225" spans="1:5" ht="15.75" customHeight="1" x14ac:dyDescent="0.2">
      <c r="A225" s="7"/>
      <c r="B225" s="7"/>
      <c r="C225" s="7"/>
      <c r="D225" s="7"/>
      <c r="E225" s="7"/>
    </row>
    <row r="226" spans="1:5" ht="15.75" customHeight="1" x14ac:dyDescent="0.2">
      <c r="A226" s="7"/>
      <c r="B226" s="7"/>
      <c r="C226" s="7"/>
      <c r="D226" s="7"/>
      <c r="E226" s="7"/>
    </row>
    <row r="227" spans="1:5" ht="15.75" customHeight="1" x14ac:dyDescent="0.2">
      <c r="A227" s="7"/>
      <c r="B227" s="7"/>
      <c r="C227" s="7"/>
      <c r="D227" s="7"/>
      <c r="E227" s="7"/>
    </row>
    <row r="228" spans="1:5" ht="15.75" customHeight="1" x14ac:dyDescent="0.2">
      <c r="A228" s="7"/>
      <c r="B228" s="7"/>
      <c r="C228" s="7"/>
      <c r="D228" s="7"/>
      <c r="E228" s="7"/>
    </row>
    <row r="229" spans="1:5" ht="15.75" customHeight="1" x14ac:dyDescent="0.2">
      <c r="A229" s="7"/>
      <c r="B229" s="7"/>
      <c r="C229" s="7"/>
      <c r="D229" s="7"/>
      <c r="E229" s="7"/>
    </row>
    <row r="230" spans="1:5" ht="15.75" customHeight="1" x14ac:dyDescent="0.2">
      <c r="A230" s="7"/>
      <c r="B230" s="7"/>
      <c r="C230" s="7"/>
      <c r="D230" s="7"/>
      <c r="E230" s="7"/>
    </row>
    <row r="231" spans="1:5" ht="15.75" customHeight="1" x14ac:dyDescent="0.2">
      <c r="A231" s="7"/>
      <c r="B231" s="7"/>
      <c r="C231" s="7"/>
      <c r="D231" s="7"/>
      <c r="E231" s="7"/>
    </row>
    <row r="232" spans="1:5" ht="15.75" customHeight="1" x14ac:dyDescent="0.2">
      <c r="A232" s="7"/>
      <c r="B232" s="7"/>
      <c r="C232" s="7"/>
      <c r="D232" s="7"/>
      <c r="E232" s="7"/>
    </row>
    <row r="233" spans="1:5" ht="15.75" customHeight="1" x14ac:dyDescent="0.2">
      <c r="A233" s="7"/>
      <c r="B233" s="7"/>
      <c r="C233" s="7"/>
      <c r="D233" s="7"/>
      <c r="E233" s="7"/>
    </row>
    <row r="234" spans="1:5" ht="15.75" customHeight="1" x14ac:dyDescent="0.2">
      <c r="A234" s="7"/>
      <c r="B234" s="7"/>
      <c r="C234" s="7"/>
      <c r="D234" s="7"/>
      <c r="E234" s="7"/>
    </row>
    <row r="235" spans="1:5" ht="15.75" customHeight="1" x14ac:dyDescent="0.2">
      <c r="A235" s="7"/>
      <c r="B235" s="7"/>
      <c r="C235" s="7"/>
      <c r="D235" s="7"/>
      <c r="E235" s="7"/>
    </row>
    <row r="236" spans="1:5" ht="15.75" customHeight="1" x14ac:dyDescent="0.2">
      <c r="A236" s="7"/>
      <c r="B236" s="7"/>
      <c r="C236" s="7"/>
      <c r="D236" s="7"/>
      <c r="E236" s="7"/>
    </row>
    <row r="237" spans="1:5" ht="15.75" customHeight="1" x14ac:dyDescent="0.2">
      <c r="A237" s="7"/>
      <c r="B237" s="7"/>
      <c r="C237" s="7"/>
      <c r="D237" s="7"/>
      <c r="E237" s="7"/>
    </row>
    <row r="238" spans="1:5" ht="15.75" customHeight="1" x14ac:dyDescent="0.2">
      <c r="A238" s="7"/>
      <c r="B238" s="7"/>
      <c r="C238" s="7"/>
      <c r="D238" s="7"/>
      <c r="E238" s="7"/>
    </row>
    <row r="239" spans="1:5" ht="15.75" customHeight="1" x14ac:dyDescent="0.2">
      <c r="A239" s="7"/>
      <c r="B239" s="7"/>
      <c r="C239" s="7"/>
      <c r="D239" s="7"/>
      <c r="E239" s="7"/>
    </row>
    <row r="240" spans="1:5" ht="15.75" customHeight="1" x14ac:dyDescent="0.2">
      <c r="A240" s="7"/>
      <c r="B240" s="7"/>
      <c r="C240" s="7"/>
      <c r="D240" s="7"/>
      <c r="E240" s="7"/>
    </row>
    <row r="241" spans="1:5" ht="15.75" customHeight="1" x14ac:dyDescent="0.2">
      <c r="A241" s="7"/>
      <c r="B241" s="7"/>
      <c r="C241" s="7"/>
      <c r="D241" s="7"/>
      <c r="E241" s="7"/>
    </row>
    <row r="242" spans="1:5" ht="15.75" customHeight="1" x14ac:dyDescent="0.2">
      <c r="A242" s="7"/>
      <c r="B242" s="7"/>
      <c r="C242" s="7"/>
      <c r="D242" s="7"/>
      <c r="E242" s="7"/>
    </row>
    <row r="243" spans="1:5" ht="15.75" customHeight="1" x14ac:dyDescent="0.2">
      <c r="A243" s="7"/>
      <c r="B243" s="7"/>
      <c r="C243" s="7"/>
      <c r="D243" s="7"/>
      <c r="E243" s="7"/>
    </row>
    <row r="244" spans="1:5" ht="15.75" customHeight="1" x14ac:dyDescent="0.2">
      <c r="A244" s="7"/>
      <c r="B244" s="7"/>
      <c r="C244" s="7"/>
      <c r="D244" s="7"/>
      <c r="E244" s="7"/>
    </row>
    <row r="245" spans="1:5" ht="15.75" customHeight="1" x14ac:dyDescent="0.2">
      <c r="A245" s="7"/>
      <c r="B245" s="7"/>
      <c r="C245" s="7"/>
      <c r="D245" s="7"/>
      <c r="E245" s="7"/>
    </row>
    <row r="246" spans="1:5" ht="15.75" customHeight="1" x14ac:dyDescent="0.2">
      <c r="A246" s="7"/>
      <c r="B246" s="7"/>
      <c r="C246" s="7"/>
      <c r="D246" s="7"/>
      <c r="E246" s="7"/>
    </row>
    <row r="247" spans="1:5" ht="15.75" customHeight="1" x14ac:dyDescent="0.2">
      <c r="A247" s="7"/>
      <c r="B247" s="7"/>
      <c r="C247" s="7"/>
      <c r="D247" s="7"/>
      <c r="E247" s="7"/>
    </row>
    <row r="248" spans="1:5" ht="15.75" customHeight="1" x14ac:dyDescent="0.2">
      <c r="A248" s="7"/>
      <c r="B248" s="7"/>
      <c r="C248" s="7"/>
      <c r="D248" s="7"/>
      <c r="E248" s="7"/>
    </row>
    <row r="249" spans="1:5" ht="15.75" customHeight="1" x14ac:dyDescent="0.2">
      <c r="A249" s="7"/>
      <c r="B249" s="7"/>
      <c r="C249" s="7"/>
      <c r="D249" s="7"/>
      <c r="E249" s="7"/>
    </row>
    <row r="250" spans="1:5" ht="15.75" customHeight="1" x14ac:dyDescent="0.2">
      <c r="A250" s="7"/>
      <c r="B250" s="7"/>
      <c r="C250" s="7"/>
      <c r="D250" s="7"/>
      <c r="E250" s="7"/>
    </row>
    <row r="251" spans="1:5" ht="15.75" customHeight="1" x14ac:dyDescent="0.2">
      <c r="A251" s="7"/>
      <c r="B251" s="7"/>
      <c r="C251" s="7"/>
      <c r="D251" s="7"/>
      <c r="E251" s="7"/>
    </row>
    <row r="252" spans="1:5" ht="15.75" customHeight="1" x14ac:dyDescent="0.2">
      <c r="A252" s="7"/>
      <c r="B252" s="7"/>
      <c r="C252" s="7"/>
      <c r="D252" s="7"/>
      <c r="E252" s="7"/>
    </row>
    <row r="253" spans="1:5" ht="15.75" customHeight="1" x14ac:dyDescent="0.2">
      <c r="A253" s="7"/>
      <c r="B253" s="7"/>
      <c r="C253" s="7"/>
      <c r="D253" s="7"/>
      <c r="E253" s="7"/>
    </row>
    <row r="254" spans="1:5" ht="15.75" customHeight="1" x14ac:dyDescent="0.2">
      <c r="A254" s="7"/>
      <c r="B254" s="7"/>
      <c r="C254" s="7"/>
      <c r="D254" s="7"/>
      <c r="E254" s="7"/>
    </row>
    <row r="255" spans="1:5" ht="15.75" customHeight="1" x14ac:dyDescent="0.2">
      <c r="A255" s="7"/>
      <c r="B255" s="7"/>
      <c r="C255" s="7"/>
      <c r="D255" s="7"/>
      <c r="E255" s="7"/>
    </row>
    <row r="256" spans="1:5" ht="15.75" customHeight="1" x14ac:dyDescent="0.2">
      <c r="A256" s="7"/>
      <c r="B256" s="7"/>
      <c r="C256" s="7"/>
      <c r="D256" s="7"/>
      <c r="E256" s="7"/>
    </row>
    <row r="257" spans="1:5" ht="15.75" customHeight="1" x14ac:dyDescent="0.2">
      <c r="A257" s="7"/>
      <c r="B257" s="7"/>
      <c r="C257" s="7"/>
      <c r="D257" s="7"/>
      <c r="E257" s="7"/>
    </row>
    <row r="258" spans="1:5" ht="15.75" customHeight="1" x14ac:dyDescent="0.2">
      <c r="A258" s="7"/>
      <c r="B258" s="7"/>
      <c r="C258" s="7"/>
      <c r="D258" s="7"/>
      <c r="E258" s="7"/>
    </row>
    <row r="259" spans="1:5" ht="15.75" customHeight="1" x14ac:dyDescent="0.2">
      <c r="A259" s="7"/>
      <c r="B259" s="7"/>
      <c r="C259" s="7"/>
      <c r="D259" s="7"/>
      <c r="E259" s="7"/>
    </row>
    <row r="260" spans="1:5" ht="15.75" customHeight="1" x14ac:dyDescent="0.2">
      <c r="A260" s="7"/>
      <c r="B260" s="7"/>
      <c r="C260" s="7"/>
      <c r="D260" s="7"/>
      <c r="E260" s="7"/>
    </row>
    <row r="261" spans="1:5" ht="15.75" customHeight="1" x14ac:dyDescent="0.2">
      <c r="A261" s="7"/>
      <c r="B261" s="7"/>
      <c r="C261" s="7"/>
      <c r="D261" s="7"/>
      <c r="E261" s="7"/>
    </row>
    <row r="262" spans="1:5" ht="15.75" customHeight="1" x14ac:dyDescent="0.2">
      <c r="A262" s="7"/>
      <c r="B262" s="7"/>
      <c r="C262" s="7"/>
      <c r="D262" s="7"/>
      <c r="E262" s="7"/>
    </row>
    <row r="263" spans="1:5" ht="15.75" customHeight="1" x14ac:dyDescent="0.2">
      <c r="A263" s="7"/>
      <c r="B263" s="7"/>
      <c r="C263" s="7"/>
      <c r="D263" s="7"/>
      <c r="E263" s="7"/>
    </row>
    <row r="264" spans="1:5" ht="15.75" customHeight="1" x14ac:dyDescent="0.2">
      <c r="A264" s="7"/>
      <c r="B264" s="7"/>
      <c r="C264" s="7"/>
      <c r="D264" s="7"/>
      <c r="E264" s="7"/>
    </row>
    <row r="265" spans="1:5" ht="15.75" customHeight="1" x14ac:dyDescent="0.2">
      <c r="A265" s="7"/>
      <c r="B265" s="7"/>
      <c r="C265" s="7"/>
      <c r="D265" s="7"/>
      <c r="E265" s="7"/>
    </row>
    <row r="266" spans="1:5" ht="15.75" customHeight="1" x14ac:dyDescent="0.2">
      <c r="A266" s="7"/>
      <c r="B266" s="7"/>
      <c r="C266" s="7"/>
      <c r="D266" s="7"/>
      <c r="E266" s="7"/>
    </row>
    <row r="267" spans="1:5" ht="15.75" customHeight="1" x14ac:dyDescent="0.2">
      <c r="A267" s="7"/>
      <c r="B267" s="7"/>
      <c r="C267" s="7"/>
      <c r="D267" s="7"/>
      <c r="E267" s="7"/>
    </row>
    <row r="268" spans="1:5" ht="15.75" customHeight="1" x14ac:dyDescent="0.2">
      <c r="A268" s="7"/>
      <c r="B268" s="7"/>
      <c r="C268" s="7"/>
      <c r="D268" s="7"/>
      <c r="E268" s="7"/>
    </row>
    <row r="269" spans="1:5" ht="15.75" customHeight="1" x14ac:dyDescent="0.2">
      <c r="A269" s="7"/>
      <c r="B269" s="7"/>
      <c r="C269" s="7"/>
      <c r="D269" s="7"/>
      <c r="E269" s="7"/>
    </row>
    <row r="270" spans="1:5" ht="15.75" customHeight="1" x14ac:dyDescent="0.2">
      <c r="A270" s="7"/>
      <c r="B270" s="7"/>
      <c r="C270" s="7"/>
      <c r="D270" s="7"/>
      <c r="E270" s="7"/>
    </row>
    <row r="271" spans="1:5" ht="15.75" customHeight="1" x14ac:dyDescent="0.2">
      <c r="A271" s="7"/>
      <c r="B271" s="7"/>
      <c r="C271" s="7"/>
      <c r="D271" s="7"/>
      <c r="E271" s="7"/>
    </row>
    <row r="272" spans="1:5" ht="15.75" customHeight="1" x14ac:dyDescent="0.2">
      <c r="A272" s="7"/>
      <c r="B272" s="7"/>
      <c r="C272" s="7"/>
      <c r="D272" s="7"/>
      <c r="E272" s="7"/>
    </row>
    <row r="273" spans="1:5" ht="15.75" customHeight="1" x14ac:dyDescent="0.2">
      <c r="A273" s="7"/>
      <c r="B273" s="7"/>
      <c r="C273" s="7"/>
      <c r="D273" s="7"/>
      <c r="E273" s="7"/>
    </row>
    <row r="274" spans="1:5" ht="15.75" customHeight="1" x14ac:dyDescent="0.2">
      <c r="A274" s="7"/>
      <c r="B274" s="7"/>
      <c r="C274" s="7"/>
      <c r="D274" s="7"/>
      <c r="E274" s="7"/>
    </row>
    <row r="275" spans="1:5" ht="15.75" customHeight="1" x14ac:dyDescent="0.2">
      <c r="A275" s="7"/>
      <c r="B275" s="7"/>
      <c r="C275" s="7"/>
      <c r="D275" s="7"/>
      <c r="E275" s="7"/>
    </row>
    <row r="276" spans="1:5" ht="15.75" customHeight="1" x14ac:dyDescent="0.2">
      <c r="A276" s="7"/>
      <c r="B276" s="7"/>
      <c r="C276" s="7"/>
      <c r="D276" s="7"/>
      <c r="E276" s="7"/>
    </row>
    <row r="277" spans="1:5" ht="15.75" customHeight="1" x14ac:dyDescent="0.2">
      <c r="A277" s="7"/>
      <c r="B277" s="7"/>
      <c r="C277" s="7"/>
      <c r="D277" s="7"/>
      <c r="E277" s="7"/>
    </row>
    <row r="278" spans="1:5" ht="15.75" customHeight="1" x14ac:dyDescent="0.2">
      <c r="A278" s="7"/>
      <c r="B278" s="7"/>
      <c r="C278" s="7"/>
      <c r="D278" s="7"/>
      <c r="E278" s="7"/>
    </row>
    <row r="279" spans="1:5" ht="15.75" customHeight="1" x14ac:dyDescent="0.2">
      <c r="A279" s="7"/>
      <c r="B279" s="7"/>
      <c r="C279" s="7"/>
      <c r="D279" s="7"/>
      <c r="E279" s="7"/>
    </row>
    <row r="280" spans="1:5" ht="15.75" customHeight="1" x14ac:dyDescent="0.2">
      <c r="A280" s="7"/>
      <c r="B280" s="7"/>
      <c r="C280" s="7"/>
      <c r="D280" s="7"/>
      <c r="E280" s="7"/>
    </row>
    <row r="281" spans="1:5" ht="15.75" customHeight="1" x14ac:dyDescent="0.2">
      <c r="A281" s="7"/>
      <c r="B281" s="7"/>
      <c r="C281" s="7"/>
      <c r="D281" s="7"/>
      <c r="E281" s="7"/>
    </row>
    <row r="282" spans="1:5" ht="15.75" customHeight="1" x14ac:dyDescent="0.2">
      <c r="A282" s="7"/>
      <c r="B282" s="7"/>
      <c r="C282" s="7"/>
      <c r="D282" s="7"/>
      <c r="E282" s="7"/>
    </row>
    <row r="283" spans="1:5" ht="15.75" customHeight="1" x14ac:dyDescent="0.2">
      <c r="A283" s="7"/>
      <c r="B283" s="7"/>
      <c r="C283" s="7"/>
      <c r="D283" s="7"/>
      <c r="E283" s="7"/>
    </row>
    <row r="284" spans="1:5" ht="15.75" customHeight="1" x14ac:dyDescent="0.2">
      <c r="A284" s="7"/>
      <c r="B284" s="7"/>
      <c r="C284" s="7"/>
      <c r="D284" s="7"/>
      <c r="E284" s="7"/>
    </row>
    <row r="285" spans="1:5" ht="15.75" customHeight="1" x14ac:dyDescent="0.2">
      <c r="A285" s="7"/>
      <c r="B285" s="7"/>
      <c r="C285" s="7"/>
      <c r="D285" s="7"/>
      <c r="E285" s="7"/>
    </row>
    <row r="286" spans="1:5" ht="15.75" customHeight="1" x14ac:dyDescent="0.2">
      <c r="A286" s="7"/>
      <c r="B286" s="7"/>
      <c r="C286" s="7"/>
      <c r="D286" s="7"/>
      <c r="E286" s="7"/>
    </row>
    <row r="287" spans="1:5" ht="15.75" customHeight="1" x14ac:dyDescent="0.2">
      <c r="A287" s="7"/>
      <c r="B287" s="7"/>
      <c r="C287" s="7"/>
      <c r="D287" s="7"/>
      <c r="E287" s="7"/>
    </row>
    <row r="288" spans="1:5" ht="15.75" customHeight="1" x14ac:dyDescent="0.2">
      <c r="A288" s="7"/>
      <c r="B288" s="7"/>
      <c r="C288" s="7"/>
      <c r="D288" s="7"/>
      <c r="E288" s="7"/>
    </row>
    <row r="289" spans="1:5" ht="15.75" customHeight="1" x14ac:dyDescent="0.2">
      <c r="A289" s="7"/>
      <c r="B289" s="7"/>
      <c r="C289" s="7"/>
      <c r="D289" s="7"/>
      <c r="E289" s="7"/>
    </row>
    <row r="290" spans="1:5" ht="15.75" customHeight="1" x14ac:dyDescent="0.2">
      <c r="A290" s="7"/>
      <c r="B290" s="7"/>
      <c r="C290" s="7"/>
      <c r="D290" s="7"/>
      <c r="E290" s="7"/>
    </row>
    <row r="291" spans="1:5" ht="15.75" customHeight="1" x14ac:dyDescent="0.2">
      <c r="A291" s="7"/>
      <c r="B291" s="7"/>
      <c r="C291" s="7"/>
      <c r="D291" s="7"/>
      <c r="E291" s="7"/>
    </row>
    <row r="292" spans="1:5" ht="15.75" customHeight="1" x14ac:dyDescent="0.2">
      <c r="A292" s="7"/>
      <c r="B292" s="7"/>
      <c r="C292" s="7"/>
      <c r="D292" s="7"/>
      <c r="E292" s="7"/>
    </row>
    <row r="293" spans="1:5" ht="15.75" customHeight="1" x14ac:dyDescent="0.2">
      <c r="A293" s="7"/>
      <c r="B293" s="7"/>
      <c r="C293" s="7"/>
      <c r="D293" s="7"/>
      <c r="E293" s="7"/>
    </row>
    <row r="294" spans="1:5" ht="15.75" customHeight="1" x14ac:dyDescent="0.2">
      <c r="A294" s="7"/>
      <c r="B294" s="7"/>
      <c r="C294" s="7"/>
      <c r="D294" s="7"/>
      <c r="E294" s="7"/>
    </row>
    <row r="295" spans="1:5" ht="15.75" customHeight="1" x14ac:dyDescent="0.2">
      <c r="A295" s="7"/>
      <c r="B295" s="7"/>
      <c r="C295" s="7"/>
      <c r="D295" s="7"/>
      <c r="E295" s="7"/>
    </row>
    <row r="296" spans="1:5" ht="15.75" customHeight="1" x14ac:dyDescent="0.2">
      <c r="A296" s="7"/>
      <c r="B296" s="7"/>
      <c r="C296" s="7"/>
      <c r="D296" s="7"/>
      <c r="E296" s="7"/>
    </row>
    <row r="297" spans="1:5" ht="15.75" customHeight="1" x14ac:dyDescent="0.2">
      <c r="A297" s="7"/>
      <c r="B297" s="7"/>
      <c r="C297" s="7"/>
      <c r="D297" s="7"/>
      <c r="E297" s="7"/>
    </row>
    <row r="298" spans="1:5" ht="15.75" customHeight="1" x14ac:dyDescent="0.2">
      <c r="A298" s="7"/>
      <c r="B298" s="7"/>
      <c r="C298" s="7"/>
      <c r="D298" s="7"/>
      <c r="E298" s="7"/>
    </row>
    <row r="299" spans="1:5" ht="15.75" customHeight="1" x14ac:dyDescent="0.2">
      <c r="A299" s="7"/>
      <c r="B299" s="7"/>
      <c r="C299" s="7"/>
      <c r="D299" s="7"/>
      <c r="E299" s="7"/>
    </row>
    <row r="300" spans="1:5" ht="15.75" customHeight="1" x14ac:dyDescent="0.2">
      <c r="A300" s="7"/>
      <c r="B300" s="7"/>
      <c r="C300" s="7"/>
      <c r="D300" s="7"/>
      <c r="E300" s="7"/>
    </row>
    <row r="301" spans="1:5" ht="15.75" customHeight="1" x14ac:dyDescent="0.2">
      <c r="A301" s="7"/>
      <c r="B301" s="7"/>
      <c r="C301" s="7"/>
      <c r="D301" s="7"/>
      <c r="E301" s="7"/>
    </row>
    <row r="302" spans="1:5" ht="15.75" customHeight="1" x14ac:dyDescent="0.2">
      <c r="A302" s="7"/>
      <c r="B302" s="7"/>
      <c r="C302" s="7"/>
      <c r="D302" s="7"/>
      <c r="E302" s="7"/>
    </row>
    <row r="303" spans="1:5" ht="15.75" customHeight="1" x14ac:dyDescent="0.2">
      <c r="A303" s="7"/>
      <c r="B303" s="7"/>
      <c r="C303" s="7"/>
      <c r="D303" s="7"/>
      <c r="E303" s="7"/>
    </row>
    <row r="304" spans="1:5" ht="15.75" customHeight="1" x14ac:dyDescent="0.2">
      <c r="A304" s="7"/>
      <c r="B304" s="7"/>
      <c r="C304" s="7"/>
      <c r="D304" s="7"/>
      <c r="E304" s="7"/>
    </row>
    <row r="305" spans="1:5" ht="15.75" customHeight="1" x14ac:dyDescent="0.2">
      <c r="A305" s="7"/>
      <c r="B305" s="7"/>
      <c r="C305" s="7"/>
      <c r="D305" s="7"/>
      <c r="E305" s="7"/>
    </row>
    <row r="306" spans="1:5" ht="15.75" customHeight="1" x14ac:dyDescent="0.2">
      <c r="A306" s="7"/>
      <c r="B306" s="7"/>
      <c r="C306" s="7"/>
      <c r="D306" s="7"/>
      <c r="E306" s="7"/>
    </row>
    <row r="307" spans="1:5" ht="15.75" customHeight="1" x14ac:dyDescent="0.2">
      <c r="A307" s="7"/>
      <c r="B307" s="7"/>
      <c r="C307" s="7"/>
      <c r="D307" s="7"/>
      <c r="E307" s="7"/>
    </row>
    <row r="308" spans="1:5" ht="15.75" customHeight="1" x14ac:dyDescent="0.2">
      <c r="A308" s="7"/>
      <c r="B308" s="7"/>
      <c r="C308" s="7"/>
      <c r="D308" s="7"/>
      <c r="E308" s="7"/>
    </row>
    <row r="309" spans="1:5" ht="15.75" customHeight="1" x14ac:dyDescent="0.2">
      <c r="A309" s="7"/>
      <c r="B309" s="7"/>
      <c r="C309" s="7"/>
      <c r="D309" s="7"/>
      <c r="E309" s="7"/>
    </row>
    <row r="310" spans="1:5" ht="15.75" customHeight="1" x14ac:dyDescent="0.2">
      <c r="A310" s="7"/>
      <c r="B310" s="7"/>
      <c r="C310" s="7"/>
      <c r="D310" s="7"/>
      <c r="E310" s="7"/>
    </row>
    <row r="311" spans="1:5" ht="15.75" customHeight="1" x14ac:dyDescent="0.2">
      <c r="A311" s="7"/>
      <c r="B311" s="7"/>
      <c r="C311" s="7"/>
      <c r="D311" s="7"/>
      <c r="E311" s="7"/>
    </row>
    <row r="312" spans="1:5" ht="15.75" customHeight="1" x14ac:dyDescent="0.2">
      <c r="A312" s="7"/>
      <c r="B312" s="7"/>
      <c r="C312" s="7"/>
      <c r="D312" s="7"/>
      <c r="E312" s="7"/>
    </row>
    <row r="313" spans="1:5" ht="15.75" customHeight="1" x14ac:dyDescent="0.2">
      <c r="A313" s="7"/>
      <c r="B313" s="7"/>
      <c r="C313" s="7"/>
      <c r="D313" s="7"/>
      <c r="E313" s="7"/>
    </row>
    <row r="314" spans="1:5" ht="15.75" customHeight="1" x14ac:dyDescent="0.2">
      <c r="A314" s="7"/>
      <c r="B314" s="7"/>
      <c r="C314" s="7"/>
      <c r="D314" s="7"/>
      <c r="E314" s="7"/>
    </row>
    <row r="315" spans="1:5" ht="15.75" customHeight="1" x14ac:dyDescent="0.2">
      <c r="A315" s="7"/>
      <c r="B315" s="7"/>
      <c r="C315" s="7"/>
      <c r="D315" s="7"/>
      <c r="E315" s="7"/>
    </row>
    <row r="316" spans="1:5" ht="15.75" customHeight="1" x14ac:dyDescent="0.2">
      <c r="A316" s="7"/>
      <c r="B316" s="7"/>
      <c r="C316" s="7"/>
      <c r="D316" s="7"/>
      <c r="E316" s="7"/>
    </row>
    <row r="317" spans="1:5" ht="15.75" customHeight="1" x14ac:dyDescent="0.2">
      <c r="A317" s="7"/>
      <c r="B317" s="7"/>
      <c r="C317" s="7"/>
      <c r="D317" s="7"/>
      <c r="E317" s="7"/>
    </row>
    <row r="318" spans="1:5" ht="15.75" customHeight="1" x14ac:dyDescent="0.2">
      <c r="A318" s="7"/>
      <c r="B318" s="7"/>
      <c r="C318" s="7"/>
      <c r="D318" s="7"/>
      <c r="E318" s="7"/>
    </row>
    <row r="319" spans="1:5" ht="15.75" customHeight="1" x14ac:dyDescent="0.2">
      <c r="A319" s="7"/>
      <c r="B319" s="7"/>
      <c r="C319" s="7"/>
      <c r="D319" s="7"/>
      <c r="E319" s="7"/>
    </row>
    <row r="320" spans="1:5" ht="15.75" customHeight="1" x14ac:dyDescent="0.2">
      <c r="A320" s="7"/>
      <c r="B320" s="7"/>
      <c r="C320" s="7"/>
      <c r="D320" s="7"/>
      <c r="E320" s="7"/>
    </row>
    <row r="321" spans="1:5" ht="15.75" customHeight="1" x14ac:dyDescent="0.2">
      <c r="A321" s="7"/>
      <c r="B321" s="7"/>
      <c r="C321" s="7"/>
      <c r="D321" s="7"/>
      <c r="E321" s="7"/>
    </row>
    <row r="322" spans="1:5" ht="15.75" customHeight="1" x14ac:dyDescent="0.2">
      <c r="A322" s="7"/>
      <c r="B322" s="7"/>
      <c r="C322" s="7"/>
      <c r="D322" s="7"/>
      <c r="E322" s="7"/>
    </row>
    <row r="323" spans="1:5" ht="15.75" customHeight="1" x14ac:dyDescent="0.2">
      <c r="A323" s="7"/>
      <c r="B323" s="7"/>
      <c r="C323" s="7"/>
      <c r="D323" s="7"/>
      <c r="E323" s="7"/>
    </row>
    <row r="324" spans="1:5" ht="15.75" customHeight="1" x14ac:dyDescent="0.2">
      <c r="A324" s="7"/>
      <c r="B324" s="7"/>
      <c r="C324" s="7"/>
      <c r="D324" s="7"/>
      <c r="E324" s="7"/>
    </row>
    <row r="325" spans="1:5" ht="15.75" customHeight="1" x14ac:dyDescent="0.2">
      <c r="A325" s="7"/>
      <c r="B325" s="7"/>
      <c r="C325" s="7"/>
      <c r="D325" s="7"/>
      <c r="E325" s="7"/>
    </row>
    <row r="326" spans="1:5" ht="15.75" customHeight="1" x14ac:dyDescent="0.2">
      <c r="A326" s="7"/>
      <c r="B326" s="7"/>
      <c r="C326" s="7"/>
      <c r="D326" s="7"/>
      <c r="E326" s="7"/>
    </row>
    <row r="327" spans="1:5" ht="15.75" customHeight="1" x14ac:dyDescent="0.2">
      <c r="A327" s="7"/>
      <c r="B327" s="7"/>
      <c r="C327" s="7"/>
      <c r="D327" s="7"/>
      <c r="E327" s="7"/>
    </row>
    <row r="328" spans="1:5" ht="15.75" customHeight="1" x14ac:dyDescent="0.2">
      <c r="A328" s="7"/>
      <c r="B328" s="7"/>
      <c r="C328" s="7"/>
      <c r="D328" s="7"/>
      <c r="E328" s="7"/>
    </row>
    <row r="329" spans="1:5" ht="15.75" customHeight="1" x14ac:dyDescent="0.2">
      <c r="A329" s="7"/>
      <c r="B329" s="7"/>
      <c r="C329" s="7"/>
      <c r="D329" s="7"/>
      <c r="E329" s="7"/>
    </row>
    <row r="330" spans="1:5" ht="15.75" customHeight="1" x14ac:dyDescent="0.2">
      <c r="A330" s="7"/>
      <c r="B330" s="7"/>
      <c r="C330" s="7"/>
      <c r="D330" s="7"/>
      <c r="E330" s="7"/>
    </row>
    <row r="331" spans="1:5" ht="15.75" customHeight="1" x14ac:dyDescent="0.2">
      <c r="A331" s="7"/>
      <c r="B331" s="7"/>
      <c r="C331" s="7"/>
      <c r="D331" s="7"/>
      <c r="E331" s="7"/>
    </row>
    <row r="332" spans="1:5" ht="15.75" customHeight="1" x14ac:dyDescent="0.2">
      <c r="A332" s="7"/>
      <c r="B332" s="7"/>
      <c r="C332" s="7"/>
      <c r="D332" s="7"/>
      <c r="E332" s="7"/>
    </row>
    <row r="333" spans="1:5" ht="15.75" customHeight="1" x14ac:dyDescent="0.2">
      <c r="A333" s="7"/>
      <c r="B333" s="7"/>
      <c r="C333" s="7"/>
      <c r="D333" s="7"/>
      <c r="E333" s="7"/>
    </row>
    <row r="334" spans="1:5" ht="15.75" customHeight="1" x14ac:dyDescent="0.2">
      <c r="A334" s="7"/>
      <c r="B334" s="7"/>
      <c r="C334" s="7"/>
      <c r="D334" s="7"/>
      <c r="E334" s="7"/>
    </row>
    <row r="335" spans="1:5" ht="15.75" customHeight="1" x14ac:dyDescent="0.2">
      <c r="A335" s="7"/>
      <c r="B335" s="7"/>
      <c r="C335" s="7"/>
      <c r="D335" s="7"/>
      <c r="E335" s="7"/>
    </row>
    <row r="336" spans="1:5" ht="15.75" customHeight="1" x14ac:dyDescent="0.2">
      <c r="A336" s="7"/>
      <c r="B336" s="7"/>
      <c r="C336" s="7"/>
      <c r="D336" s="7"/>
      <c r="E336" s="7"/>
    </row>
    <row r="337" spans="1:5" ht="15.75" customHeight="1" x14ac:dyDescent="0.2">
      <c r="A337" s="7"/>
      <c r="B337" s="7"/>
      <c r="C337" s="7"/>
      <c r="D337" s="7"/>
      <c r="E337" s="7"/>
    </row>
    <row r="338" spans="1:5" ht="15.75" customHeight="1" x14ac:dyDescent="0.2">
      <c r="A338" s="7"/>
      <c r="B338" s="7"/>
      <c r="C338" s="7"/>
      <c r="D338" s="7"/>
      <c r="E338" s="7"/>
    </row>
    <row r="339" spans="1:5" ht="15.75" customHeight="1" x14ac:dyDescent="0.2">
      <c r="A339" s="7"/>
      <c r="B339" s="7"/>
      <c r="C339" s="7"/>
      <c r="D339" s="7"/>
      <c r="E339" s="7"/>
    </row>
    <row r="340" spans="1:5" ht="15.75" customHeight="1" x14ac:dyDescent="0.2">
      <c r="A340" s="7"/>
      <c r="B340" s="7"/>
      <c r="C340" s="7"/>
      <c r="D340" s="7"/>
      <c r="E340" s="7"/>
    </row>
    <row r="341" spans="1:5" ht="15.75" customHeight="1" x14ac:dyDescent="0.2">
      <c r="A341" s="7"/>
      <c r="B341" s="7"/>
      <c r="C341" s="7"/>
      <c r="D341" s="7"/>
      <c r="E341" s="7"/>
    </row>
    <row r="342" spans="1:5" ht="15.75" customHeight="1" x14ac:dyDescent="0.2">
      <c r="A342" s="7"/>
      <c r="B342" s="7"/>
      <c r="C342" s="7"/>
      <c r="D342" s="7"/>
      <c r="E342" s="7"/>
    </row>
    <row r="343" spans="1:5" ht="15.75" customHeight="1" x14ac:dyDescent="0.2">
      <c r="A343" s="7"/>
      <c r="B343" s="7"/>
      <c r="C343" s="7"/>
      <c r="D343" s="7"/>
      <c r="E343" s="7"/>
    </row>
    <row r="344" spans="1:5" ht="15.75" customHeight="1" x14ac:dyDescent="0.2">
      <c r="A344" s="7"/>
      <c r="B344" s="7"/>
      <c r="C344" s="7"/>
      <c r="D344" s="7"/>
      <c r="E344" s="7"/>
    </row>
    <row r="345" spans="1:5" ht="15.75" customHeight="1" x14ac:dyDescent="0.2">
      <c r="A345" s="7"/>
      <c r="B345" s="7"/>
      <c r="C345" s="7"/>
      <c r="D345" s="7"/>
      <c r="E345" s="7"/>
    </row>
    <row r="346" spans="1:5" ht="15.75" customHeight="1" x14ac:dyDescent="0.2">
      <c r="A346" s="7"/>
      <c r="B346" s="7"/>
      <c r="C346" s="7"/>
      <c r="D346" s="7"/>
      <c r="E346" s="7"/>
    </row>
    <row r="347" spans="1:5" ht="15.75" customHeight="1" x14ac:dyDescent="0.2">
      <c r="A347" s="7"/>
      <c r="B347" s="7"/>
      <c r="C347" s="7"/>
      <c r="D347" s="7"/>
      <c r="E347" s="7"/>
    </row>
    <row r="348" spans="1:5" ht="15.75" customHeight="1" x14ac:dyDescent="0.2">
      <c r="A348" s="7"/>
      <c r="B348" s="7"/>
      <c r="C348" s="7"/>
      <c r="D348" s="7"/>
      <c r="E348" s="7"/>
    </row>
    <row r="349" spans="1:5" ht="15.75" customHeight="1" x14ac:dyDescent="0.2">
      <c r="A349" s="7"/>
      <c r="B349" s="7"/>
      <c r="C349" s="7"/>
      <c r="D349" s="7"/>
      <c r="E349" s="7"/>
    </row>
    <row r="350" spans="1:5" ht="15.75" customHeight="1" x14ac:dyDescent="0.2">
      <c r="A350" s="7"/>
      <c r="B350" s="7"/>
      <c r="C350" s="7"/>
      <c r="D350" s="7"/>
      <c r="E350" s="7"/>
    </row>
    <row r="351" spans="1:5" ht="15.75" customHeight="1" x14ac:dyDescent="0.2">
      <c r="A351" s="7"/>
      <c r="B351" s="7"/>
      <c r="C351" s="7"/>
      <c r="D351" s="7"/>
      <c r="E351" s="7"/>
    </row>
    <row r="352" spans="1:5" ht="15.75" customHeight="1" x14ac:dyDescent="0.2">
      <c r="A352" s="7"/>
      <c r="B352" s="7"/>
      <c r="C352" s="7"/>
      <c r="D352" s="7"/>
      <c r="E352" s="7"/>
    </row>
    <row r="353" spans="1:5" ht="15.75" customHeight="1" x14ac:dyDescent="0.2">
      <c r="A353" s="7"/>
      <c r="B353" s="7"/>
      <c r="C353" s="7"/>
      <c r="D353" s="7"/>
      <c r="E353" s="7"/>
    </row>
    <row r="354" spans="1:5" ht="15.75" customHeight="1" x14ac:dyDescent="0.2">
      <c r="A354" s="7"/>
      <c r="B354" s="7"/>
      <c r="C354" s="7"/>
      <c r="D354" s="7"/>
      <c r="E354" s="7"/>
    </row>
    <row r="355" spans="1:5" ht="15.75" customHeight="1" x14ac:dyDescent="0.2">
      <c r="A355" s="7"/>
      <c r="B355" s="7"/>
      <c r="C355" s="7"/>
      <c r="D355" s="7"/>
      <c r="E355" s="7"/>
    </row>
    <row r="356" spans="1:5" ht="15.75" customHeight="1" x14ac:dyDescent="0.2">
      <c r="A356" s="7"/>
      <c r="B356" s="7"/>
      <c r="C356" s="7"/>
      <c r="D356" s="7"/>
      <c r="E356" s="7"/>
    </row>
    <row r="357" spans="1:5" ht="15.75" customHeight="1" x14ac:dyDescent="0.2">
      <c r="A357" s="7"/>
      <c r="B357" s="7"/>
      <c r="C357" s="7"/>
      <c r="D357" s="7"/>
      <c r="E357" s="7"/>
    </row>
    <row r="358" spans="1:5" ht="15.75" customHeight="1" x14ac:dyDescent="0.2">
      <c r="A358" s="7"/>
      <c r="B358" s="7"/>
      <c r="C358" s="7"/>
      <c r="D358" s="7"/>
      <c r="E358" s="7"/>
    </row>
    <row r="359" spans="1:5" ht="15.75" customHeight="1" x14ac:dyDescent="0.2">
      <c r="A359" s="7"/>
      <c r="B359" s="7"/>
      <c r="C359" s="7"/>
      <c r="D359" s="7"/>
      <c r="E359" s="7"/>
    </row>
    <row r="360" spans="1:5" ht="15.75" customHeight="1" x14ac:dyDescent="0.2">
      <c r="A360" s="7"/>
      <c r="B360" s="7"/>
      <c r="C360" s="7"/>
      <c r="D360" s="7"/>
      <c r="E360" s="7"/>
    </row>
    <row r="361" spans="1:5" ht="15.75" customHeight="1" x14ac:dyDescent="0.2">
      <c r="A361" s="7"/>
      <c r="B361" s="7"/>
      <c r="C361" s="7"/>
      <c r="D361" s="7"/>
      <c r="E361" s="7"/>
    </row>
    <row r="362" spans="1:5" ht="15.75" customHeight="1" x14ac:dyDescent="0.2">
      <c r="A362" s="7"/>
      <c r="B362" s="7"/>
      <c r="C362" s="7"/>
      <c r="D362" s="7"/>
      <c r="E362" s="7"/>
    </row>
    <row r="363" spans="1:5" ht="15.75" customHeight="1" x14ac:dyDescent="0.2">
      <c r="A363" s="7"/>
      <c r="B363" s="7"/>
      <c r="C363" s="7"/>
      <c r="D363" s="7"/>
      <c r="E363" s="7"/>
    </row>
    <row r="364" spans="1:5" ht="15.75" customHeight="1" x14ac:dyDescent="0.2">
      <c r="A364" s="7"/>
      <c r="B364" s="7"/>
      <c r="C364" s="7"/>
      <c r="D364" s="7"/>
      <c r="E364" s="7"/>
    </row>
    <row r="365" spans="1:5" ht="15.75" customHeight="1" x14ac:dyDescent="0.2">
      <c r="A365" s="7"/>
      <c r="B365" s="7"/>
      <c r="C365" s="7"/>
      <c r="D365" s="7"/>
      <c r="E365" s="7"/>
    </row>
    <row r="366" spans="1:5" ht="15.75" customHeight="1" x14ac:dyDescent="0.2">
      <c r="A366" s="7"/>
      <c r="B366" s="7"/>
      <c r="C366" s="7"/>
      <c r="D366" s="7"/>
      <c r="E366" s="7"/>
    </row>
    <row r="367" spans="1:5" ht="15.75" customHeight="1" x14ac:dyDescent="0.2">
      <c r="A367" s="7"/>
      <c r="B367" s="7"/>
      <c r="C367" s="7"/>
      <c r="D367" s="7"/>
      <c r="E367" s="7"/>
    </row>
    <row r="368" spans="1:5" ht="15.75" customHeight="1" x14ac:dyDescent="0.2">
      <c r="A368" s="7"/>
      <c r="B368" s="7"/>
      <c r="C368" s="7"/>
      <c r="D368" s="7"/>
      <c r="E368" s="7"/>
    </row>
    <row r="369" spans="1:5" ht="15.75" customHeight="1" x14ac:dyDescent="0.2">
      <c r="A369" s="7"/>
      <c r="B369" s="7"/>
      <c r="C369" s="7"/>
      <c r="D369" s="7"/>
      <c r="E369" s="7"/>
    </row>
    <row r="370" spans="1:5" ht="15.75" customHeight="1" x14ac:dyDescent="0.2">
      <c r="A370" s="7"/>
      <c r="B370" s="7"/>
      <c r="C370" s="7"/>
      <c r="D370" s="7"/>
      <c r="E370" s="7"/>
    </row>
    <row r="371" spans="1:5" ht="15.75" customHeight="1" x14ac:dyDescent="0.2">
      <c r="A371" s="7"/>
      <c r="B371" s="7"/>
      <c r="C371" s="7"/>
      <c r="D371" s="7"/>
      <c r="E371" s="7"/>
    </row>
    <row r="372" spans="1:5" ht="15.75" customHeight="1" x14ac:dyDescent="0.2">
      <c r="A372" s="7"/>
      <c r="B372" s="7"/>
      <c r="C372" s="7"/>
      <c r="D372" s="7"/>
      <c r="E372" s="7"/>
    </row>
    <row r="373" spans="1:5" ht="15.75" customHeight="1" x14ac:dyDescent="0.2">
      <c r="A373" s="7"/>
      <c r="B373" s="7"/>
      <c r="C373" s="7"/>
      <c r="D373" s="7"/>
      <c r="E373" s="7"/>
    </row>
    <row r="374" spans="1:5" ht="15.75" customHeight="1" x14ac:dyDescent="0.2">
      <c r="A374" s="7"/>
      <c r="B374" s="7"/>
      <c r="C374" s="7"/>
      <c r="D374" s="7"/>
      <c r="E374" s="7"/>
    </row>
    <row r="375" spans="1:5" ht="15.75" customHeight="1" x14ac:dyDescent="0.2">
      <c r="A375" s="7"/>
      <c r="B375" s="7"/>
      <c r="C375" s="7"/>
      <c r="D375" s="7"/>
      <c r="E375" s="7"/>
    </row>
    <row r="376" spans="1:5" ht="15.75" customHeight="1" x14ac:dyDescent="0.2">
      <c r="A376" s="7"/>
      <c r="B376" s="7"/>
      <c r="C376" s="7"/>
      <c r="D376" s="7"/>
      <c r="E376" s="7"/>
    </row>
    <row r="377" spans="1:5" ht="15.75" customHeight="1" x14ac:dyDescent="0.2">
      <c r="A377" s="7"/>
      <c r="B377" s="7"/>
      <c r="C377" s="7"/>
      <c r="D377" s="7"/>
      <c r="E377" s="7"/>
    </row>
    <row r="378" spans="1:5" ht="15.75" customHeight="1" x14ac:dyDescent="0.2">
      <c r="A378" s="7"/>
      <c r="B378" s="7"/>
      <c r="C378" s="7"/>
      <c r="D378" s="7"/>
      <c r="E378" s="7"/>
    </row>
    <row r="379" spans="1:5" ht="15.75" customHeight="1" x14ac:dyDescent="0.2">
      <c r="A379" s="7"/>
      <c r="B379" s="7"/>
      <c r="C379" s="7"/>
      <c r="D379" s="7"/>
      <c r="E379" s="7"/>
    </row>
    <row r="380" spans="1:5" ht="15.75" customHeight="1" x14ac:dyDescent="0.2">
      <c r="A380" s="7"/>
      <c r="B380" s="7"/>
      <c r="C380" s="7"/>
      <c r="D380" s="7"/>
      <c r="E380" s="7"/>
    </row>
    <row r="381" spans="1:5" ht="15.75" customHeight="1" x14ac:dyDescent="0.2">
      <c r="A381" s="7"/>
      <c r="B381" s="7"/>
      <c r="C381" s="7"/>
      <c r="D381" s="7"/>
      <c r="E381" s="7"/>
    </row>
    <row r="382" spans="1:5" ht="15.75" customHeight="1" x14ac:dyDescent="0.2">
      <c r="A382" s="7"/>
      <c r="B382" s="7"/>
      <c r="C382" s="7"/>
      <c r="D382" s="7"/>
      <c r="E382" s="7"/>
    </row>
    <row r="383" spans="1:5" ht="15.75" customHeight="1" x14ac:dyDescent="0.2">
      <c r="A383" s="7"/>
      <c r="B383" s="7"/>
      <c r="C383" s="7"/>
      <c r="D383" s="7"/>
      <c r="E383" s="7"/>
    </row>
    <row r="384" spans="1:5" ht="15.75" customHeight="1" x14ac:dyDescent="0.2">
      <c r="A384" s="7"/>
      <c r="B384" s="7"/>
      <c r="C384" s="7"/>
      <c r="D384" s="7"/>
      <c r="E384" s="7"/>
    </row>
    <row r="385" spans="1:5" ht="15.75" customHeight="1" x14ac:dyDescent="0.2">
      <c r="A385" s="7"/>
      <c r="B385" s="7"/>
      <c r="C385" s="7"/>
      <c r="D385" s="7"/>
      <c r="E385" s="7"/>
    </row>
    <row r="386" spans="1:5" ht="15.75" customHeight="1" x14ac:dyDescent="0.2">
      <c r="A386" s="7"/>
      <c r="B386" s="7"/>
      <c r="C386" s="7"/>
      <c r="D386" s="7"/>
      <c r="E386" s="7"/>
    </row>
    <row r="387" spans="1:5" ht="15.75" customHeight="1" x14ac:dyDescent="0.2">
      <c r="A387" s="7"/>
      <c r="B387" s="7"/>
      <c r="C387" s="7"/>
      <c r="D387" s="7"/>
      <c r="E387" s="7"/>
    </row>
    <row r="388" spans="1:5" ht="15.75" customHeight="1" x14ac:dyDescent="0.2">
      <c r="A388" s="7"/>
      <c r="B388" s="7"/>
      <c r="C388" s="7"/>
      <c r="D388" s="7"/>
      <c r="E388" s="7"/>
    </row>
    <row r="389" spans="1:5" ht="15.75" customHeight="1" x14ac:dyDescent="0.2">
      <c r="A389" s="7"/>
      <c r="B389" s="7"/>
      <c r="C389" s="7"/>
      <c r="D389" s="7"/>
      <c r="E389" s="7"/>
    </row>
    <row r="390" spans="1:5" ht="15.75" customHeight="1" x14ac:dyDescent="0.2">
      <c r="A390" s="7"/>
      <c r="B390" s="7"/>
      <c r="C390" s="7"/>
      <c r="D390" s="7"/>
      <c r="E390" s="7"/>
    </row>
    <row r="391" spans="1:5" ht="15.75" customHeight="1" x14ac:dyDescent="0.2">
      <c r="A391" s="7"/>
      <c r="B391" s="7"/>
      <c r="C391" s="7"/>
      <c r="D391" s="7"/>
      <c r="E391" s="7"/>
    </row>
    <row r="392" spans="1:5" ht="15.75" customHeight="1" x14ac:dyDescent="0.2">
      <c r="A392" s="7"/>
      <c r="B392" s="7"/>
      <c r="C392" s="7"/>
      <c r="D392" s="7"/>
      <c r="E392" s="7"/>
    </row>
    <row r="393" spans="1:5" ht="15.75" customHeight="1" x14ac:dyDescent="0.2">
      <c r="A393" s="7"/>
      <c r="B393" s="7"/>
      <c r="C393" s="7"/>
      <c r="D393" s="7"/>
      <c r="E393" s="7"/>
    </row>
    <row r="394" spans="1:5" ht="15.75" customHeight="1" x14ac:dyDescent="0.2">
      <c r="A394" s="7"/>
      <c r="B394" s="7"/>
      <c r="C394" s="7"/>
      <c r="D394" s="7"/>
      <c r="E394" s="7"/>
    </row>
    <row r="395" spans="1:5" ht="15.75" customHeight="1" x14ac:dyDescent="0.2">
      <c r="A395" s="7"/>
      <c r="B395" s="7"/>
      <c r="C395" s="7"/>
      <c r="D395" s="7"/>
      <c r="E395" s="7"/>
    </row>
    <row r="396" spans="1:5" ht="15.75" customHeight="1" x14ac:dyDescent="0.2">
      <c r="A396" s="7"/>
      <c r="B396" s="7"/>
      <c r="C396" s="7"/>
      <c r="D396" s="7"/>
      <c r="E396" s="7"/>
    </row>
    <row r="397" spans="1:5" ht="15.75" customHeight="1" x14ac:dyDescent="0.2">
      <c r="A397" s="7"/>
      <c r="B397" s="7"/>
      <c r="C397" s="7"/>
      <c r="D397" s="7"/>
      <c r="E397" s="7"/>
    </row>
    <row r="398" spans="1:5" ht="15.75" customHeight="1" x14ac:dyDescent="0.2">
      <c r="A398" s="7"/>
      <c r="B398" s="7"/>
      <c r="C398" s="7"/>
      <c r="D398" s="7"/>
      <c r="E398" s="7"/>
    </row>
    <row r="399" spans="1:5" ht="15.75" customHeight="1" x14ac:dyDescent="0.2">
      <c r="A399" s="7"/>
      <c r="B399" s="7"/>
      <c r="C399" s="7"/>
      <c r="D399" s="7"/>
      <c r="E399" s="7"/>
    </row>
    <row r="400" spans="1:5" ht="15.75" customHeight="1" x14ac:dyDescent="0.2">
      <c r="A400" s="7"/>
      <c r="B400" s="7"/>
      <c r="C400" s="7"/>
      <c r="D400" s="7"/>
      <c r="E400" s="7"/>
    </row>
    <row r="401" spans="1:5" ht="15.75" customHeight="1" x14ac:dyDescent="0.2">
      <c r="A401" s="7"/>
      <c r="B401" s="7"/>
      <c r="C401" s="7"/>
      <c r="D401" s="7"/>
      <c r="E401" s="7"/>
    </row>
    <row r="402" spans="1:5" ht="15.75" customHeight="1" x14ac:dyDescent="0.2">
      <c r="A402" s="7"/>
      <c r="B402" s="7"/>
      <c r="C402" s="7"/>
      <c r="D402" s="7"/>
      <c r="E402" s="7"/>
    </row>
    <row r="403" spans="1:5" ht="15.75" customHeight="1" x14ac:dyDescent="0.2">
      <c r="A403" s="7"/>
      <c r="B403" s="7"/>
      <c r="C403" s="7"/>
      <c r="D403" s="7"/>
      <c r="E403" s="7"/>
    </row>
    <row r="404" spans="1:5" ht="15.75" customHeight="1" x14ac:dyDescent="0.2">
      <c r="A404" s="7"/>
      <c r="B404" s="7"/>
      <c r="C404" s="7"/>
      <c r="D404" s="7"/>
      <c r="E404" s="7"/>
    </row>
    <row r="405" spans="1:5" ht="15.75" customHeight="1" x14ac:dyDescent="0.2">
      <c r="A405" s="7"/>
      <c r="B405" s="7"/>
      <c r="C405" s="7"/>
      <c r="D405" s="7"/>
      <c r="E405" s="7"/>
    </row>
    <row r="406" spans="1:5" ht="15.75" customHeight="1" x14ac:dyDescent="0.2">
      <c r="A406" s="7"/>
      <c r="B406" s="7"/>
      <c r="C406" s="7"/>
      <c r="D406" s="7"/>
      <c r="E406" s="7"/>
    </row>
    <row r="407" spans="1:5" ht="15.75" customHeight="1" x14ac:dyDescent="0.2">
      <c r="A407" s="7"/>
      <c r="B407" s="7"/>
      <c r="C407" s="7"/>
      <c r="D407" s="7"/>
      <c r="E407" s="7"/>
    </row>
    <row r="408" spans="1:5" ht="15.75" customHeight="1" x14ac:dyDescent="0.2">
      <c r="A408" s="7"/>
      <c r="B408" s="7"/>
      <c r="C408" s="7"/>
      <c r="D408" s="7"/>
      <c r="E408" s="7"/>
    </row>
    <row r="409" spans="1:5" ht="15.75" customHeight="1" x14ac:dyDescent="0.2">
      <c r="A409" s="7"/>
      <c r="B409" s="7"/>
      <c r="C409" s="7"/>
      <c r="D409" s="7"/>
      <c r="E409" s="7"/>
    </row>
    <row r="410" spans="1:5" ht="15.75" customHeight="1" x14ac:dyDescent="0.2">
      <c r="A410" s="7"/>
      <c r="B410" s="7"/>
      <c r="C410" s="7"/>
      <c r="D410" s="7"/>
      <c r="E410" s="7"/>
    </row>
    <row r="411" spans="1:5" ht="15.75" customHeight="1" x14ac:dyDescent="0.2">
      <c r="A411" s="7"/>
      <c r="B411" s="7"/>
      <c r="C411" s="7"/>
      <c r="D411" s="7"/>
      <c r="E411" s="7"/>
    </row>
    <row r="412" spans="1:5" ht="15.75" customHeight="1" x14ac:dyDescent="0.2">
      <c r="A412" s="7"/>
      <c r="B412" s="7"/>
      <c r="C412" s="7"/>
      <c r="D412" s="7"/>
      <c r="E412" s="7"/>
    </row>
    <row r="413" spans="1:5" ht="15.75" customHeight="1" x14ac:dyDescent="0.2">
      <c r="A413" s="7"/>
      <c r="B413" s="7"/>
      <c r="C413" s="7"/>
      <c r="D413" s="7"/>
      <c r="E413" s="7"/>
    </row>
    <row r="414" spans="1:5" ht="15.75" customHeight="1" x14ac:dyDescent="0.2">
      <c r="A414" s="7"/>
      <c r="B414" s="7"/>
      <c r="C414" s="7"/>
      <c r="D414" s="7"/>
      <c r="E414" s="7"/>
    </row>
    <row r="415" spans="1:5" ht="15.75" customHeight="1" x14ac:dyDescent="0.2">
      <c r="A415" s="7"/>
      <c r="B415" s="7"/>
      <c r="C415" s="7"/>
      <c r="D415" s="7"/>
      <c r="E415" s="7"/>
    </row>
    <row r="416" spans="1:5" ht="15.75" customHeight="1" x14ac:dyDescent="0.2">
      <c r="A416" s="7"/>
      <c r="B416" s="7"/>
      <c r="C416" s="7"/>
      <c r="D416" s="7"/>
      <c r="E416" s="7"/>
    </row>
    <row r="417" spans="1:5" ht="15.75" customHeight="1" x14ac:dyDescent="0.2">
      <c r="A417" s="7"/>
      <c r="B417" s="7"/>
      <c r="C417" s="7"/>
      <c r="D417" s="7"/>
      <c r="E417" s="7"/>
    </row>
    <row r="418" spans="1:5" ht="15.75" customHeight="1" x14ac:dyDescent="0.2">
      <c r="A418" s="7"/>
      <c r="B418" s="7"/>
      <c r="C418" s="7"/>
      <c r="D418" s="7"/>
      <c r="E418" s="7"/>
    </row>
    <row r="419" spans="1:5" ht="15.75" customHeight="1" x14ac:dyDescent="0.2">
      <c r="A419" s="7"/>
      <c r="B419" s="7"/>
      <c r="C419" s="7"/>
      <c r="D419" s="7"/>
      <c r="E419" s="7"/>
    </row>
    <row r="420" spans="1:5" ht="15.75" customHeight="1" x14ac:dyDescent="0.2">
      <c r="A420" s="7"/>
      <c r="B420" s="7"/>
      <c r="C420" s="7"/>
      <c r="D420" s="7"/>
      <c r="E420" s="7"/>
    </row>
    <row r="421" spans="1:5" ht="15.75" customHeight="1" x14ac:dyDescent="0.2">
      <c r="A421" s="7"/>
      <c r="B421" s="7"/>
      <c r="C421" s="7"/>
      <c r="D421" s="7"/>
      <c r="E421" s="7"/>
    </row>
    <row r="422" spans="1:5" ht="15.75" customHeight="1" x14ac:dyDescent="0.2">
      <c r="A422" s="7"/>
      <c r="B422" s="7"/>
      <c r="C422" s="7"/>
      <c r="D422" s="7"/>
      <c r="E422" s="7"/>
    </row>
    <row r="423" spans="1:5" ht="15.75" customHeight="1" x14ac:dyDescent="0.2">
      <c r="A423" s="7"/>
      <c r="B423" s="7"/>
      <c r="C423" s="7"/>
      <c r="D423" s="7"/>
      <c r="E423" s="7"/>
    </row>
    <row r="424" spans="1:5" ht="15.75" customHeight="1" x14ac:dyDescent="0.2">
      <c r="A424" s="7"/>
      <c r="B424" s="7"/>
      <c r="C424" s="7"/>
      <c r="D424" s="7"/>
      <c r="E424" s="7"/>
    </row>
    <row r="425" spans="1:5" ht="15.75" customHeight="1" x14ac:dyDescent="0.2">
      <c r="A425" s="7"/>
      <c r="B425" s="7"/>
      <c r="C425" s="7"/>
      <c r="D425" s="7"/>
      <c r="E425" s="7"/>
    </row>
    <row r="426" spans="1:5" ht="15.75" customHeight="1" x14ac:dyDescent="0.2">
      <c r="A426" s="7"/>
      <c r="B426" s="7"/>
      <c r="C426" s="7"/>
      <c r="D426" s="7"/>
      <c r="E426" s="7"/>
    </row>
    <row r="427" spans="1:5" ht="15.75" customHeight="1" x14ac:dyDescent="0.2">
      <c r="A427" s="7"/>
      <c r="B427" s="7"/>
      <c r="C427" s="7"/>
      <c r="D427" s="7"/>
      <c r="E427" s="7"/>
    </row>
    <row r="428" spans="1:5" ht="15.75" customHeight="1" x14ac:dyDescent="0.2">
      <c r="A428" s="7"/>
      <c r="B428" s="7"/>
      <c r="C428" s="7"/>
      <c r="D428" s="7"/>
      <c r="E428" s="7"/>
    </row>
    <row r="429" spans="1:5" ht="15.75" customHeight="1" x14ac:dyDescent="0.2">
      <c r="A429" s="7"/>
      <c r="B429" s="7"/>
      <c r="C429" s="7"/>
      <c r="D429" s="7"/>
      <c r="E429" s="7"/>
    </row>
    <row r="430" spans="1:5" ht="15.75" customHeight="1" x14ac:dyDescent="0.2">
      <c r="A430" s="7"/>
      <c r="B430" s="7"/>
      <c r="C430" s="7"/>
      <c r="D430" s="7"/>
      <c r="E430" s="7"/>
    </row>
    <row r="431" spans="1:5" ht="15.75" customHeight="1" x14ac:dyDescent="0.2">
      <c r="A431" s="7"/>
      <c r="B431" s="7"/>
      <c r="C431" s="7"/>
      <c r="D431" s="7"/>
      <c r="E431" s="7"/>
    </row>
    <row r="432" spans="1:5" ht="15.75" customHeight="1" x14ac:dyDescent="0.2">
      <c r="A432" s="7"/>
      <c r="B432" s="7"/>
      <c r="C432" s="7"/>
      <c r="D432" s="7"/>
      <c r="E432" s="7"/>
    </row>
    <row r="433" spans="1:5" ht="15.75" customHeight="1" x14ac:dyDescent="0.2">
      <c r="A433" s="7"/>
      <c r="B433" s="7"/>
      <c r="C433" s="7"/>
      <c r="D433" s="7"/>
      <c r="E433" s="7"/>
    </row>
    <row r="434" spans="1:5" ht="15.75" customHeight="1" x14ac:dyDescent="0.2">
      <c r="A434" s="7"/>
      <c r="B434" s="7"/>
      <c r="C434" s="7"/>
      <c r="D434" s="7"/>
      <c r="E434" s="7"/>
    </row>
    <row r="435" spans="1:5" ht="15.75" customHeight="1" x14ac:dyDescent="0.2">
      <c r="A435" s="7"/>
      <c r="B435" s="7"/>
      <c r="C435" s="7"/>
      <c r="D435" s="7"/>
      <c r="E435" s="7"/>
    </row>
    <row r="436" spans="1:5" ht="15.75" customHeight="1" x14ac:dyDescent="0.2">
      <c r="A436" s="7"/>
      <c r="B436" s="7"/>
      <c r="C436" s="7"/>
      <c r="D436" s="7"/>
      <c r="E436" s="7"/>
    </row>
    <row r="437" spans="1:5" ht="15.75" customHeight="1" x14ac:dyDescent="0.2">
      <c r="A437" s="7"/>
      <c r="B437" s="7"/>
      <c r="C437" s="7"/>
      <c r="D437" s="7"/>
      <c r="E437" s="7"/>
    </row>
    <row r="438" spans="1:5" ht="15.75" customHeight="1" x14ac:dyDescent="0.2">
      <c r="A438" s="7"/>
      <c r="B438" s="7"/>
      <c r="C438" s="7"/>
      <c r="D438" s="7"/>
      <c r="E438" s="7"/>
    </row>
    <row r="439" spans="1:5" ht="15.75" customHeight="1" x14ac:dyDescent="0.2">
      <c r="A439" s="7"/>
      <c r="B439" s="7"/>
      <c r="C439" s="7"/>
      <c r="D439" s="7"/>
      <c r="E439" s="7"/>
    </row>
    <row r="440" spans="1:5" ht="15.75" customHeight="1" x14ac:dyDescent="0.2">
      <c r="A440" s="7"/>
      <c r="B440" s="7"/>
      <c r="C440" s="7"/>
      <c r="D440" s="7"/>
      <c r="E440" s="7"/>
    </row>
    <row r="441" spans="1:5" ht="15.75" customHeight="1" x14ac:dyDescent="0.2">
      <c r="A441" s="7"/>
      <c r="B441" s="7"/>
      <c r="C441" s="7"/>
      <c r="D441" s="7"/>
      <c r="E441" s="7"/>
    </row>
    <row r="442" spans="1:5" ht="15.75" customHeight="1" x14ac:dyDescent="0.2">
      <c r="A442" s="7"/>
      <c r="B442" s="7"/>
      <c r="C442" s="7"/>
      <c r="D442" s="7"/>
      <c r="E442" s="7"/>
    </row>
    <row r="443" spans="1:5" ht="15.75" customHeight="1" x14ac:dyDescent="0.2">
      <c r="A443" s="7"/>
      <c r="B443" s="7"/>
      <c r="C443" s="7"/>
      <c r="D443" s="7"/>
      <c r="E443" s="7"/>
    </row>
    <row r="444" spans="1:5" ht="15.75" customHeight="1" x14ac:dyDescent="0.2">
      <c r="A444" s="7"/>
      <c r="B444" s="7"/>
      <c r="C444" s="7"/>
      <c r="D444" s="7"/>
      <c r="E444" s="7"/>
    </row>
    <row r="445" spans="1:5" ht="15.75" customHeight="1" x14ac:dyDescent="0.2">
      <c r="A445" s="7"/>
      <c r="B445" s="7"/>
      <c r="C445" s="7"/>
      <c r="D445" s="7"/>
      <c r="E445" s="7"/>
    </row>
    <row r="446" spans="1:5" ht="15.75" customHeight="1" x14ac:dyDescent="0.2">
      <c r="A446" s="7"/>
      <c r="B446" s="7"/>
      <c r="C446" s="7"/>
      <c r="D446" s="7"/>
      <c r="E446" s="7"/>
    </row>
    <row r="447" spans="1:5" ht="15.75" customHeight="1" x14ac:dyDescent="0.2">
      <c r="A447" s="7"/>
      <c r="B447" s="7"/>
      <c r="C447" s="7"/>
      <c r="D447" s="7"/>
      <c r="E447" s="7"/>
    </row>
    <row r="448" spans="1:5" ht="15.75" customHeight="1" x14ac:dyDescent="0.2">
      <c r="A448" s="7"/>
      <c r="B448" s="7"/>
      <c r="C448" s="7"/>
      <c r="D448" s="7"/>
      <c r="E448" s="7"/>
    </row>
    <row r="449" spans="1:5" ht="15.75" customHeight="1" x14ac:dyDescent="0.2">
      <c r="A449" s="7"/>
      <c r="B449" s="7"/>
      <c r="C449" s="7"/>
      <c r="D449" s="7"/>
      <c r="E449" s="7"/>
    </row>
    <row r="450" spans="1:5" ht="15.75" customHeight="1" x14ac:dyDescent="0.2">
      <c r="A450" s="7"/>
      <c r="B450" s="7"/>
      <c r="C450" s="7"/>
      <c r="D450" s="7"/>
      <c r="E450" s="7"/>
    </row>
    <row r="451" spans="1:5" ht="15.75" customHeight="1" x14ac:dyDescent="0.2">
      <c r="A451" s="7"/>
      <c r="B451" s="7"/>
      <c r="C451" s="7"/>
      <c r="D451" s="7"/>
      <c r="E451" s="7"/>
    </row>
    <row r="452" spans="1:5" ht="15.75" customHeight="1" x14ac:dyDescent="0.2">
      <c r="A452" s="7"/>
      <c r="B452" s="7"/>
      <c r="C452" s="7"/>
      <c r="D452" s="7"/>
      <c r="E452" s="7"/>
    </row>
    <row r="453" spans="1:5" ht="15.75" customHeight="1" x14ac:dyDescent="0.2">
      <c r="A453" s="7"/>
      <c r="B453" s="7"/>
      <c r="C453" s="7"/>
      <c r="D453" s="7"/>
      <c r="E453" s="7"/>
    </row>
    <row r="454" spans="1:5" ht="15.75" customHeight="1" x14ac:dyDescent="0.2">
      <c r="A454" s="7"/>
      <c r="B454" s="7"/>
      <c r="C454" s="7"/>
      <c r="D454" s="7"/>
      <c r="E454" s="7"/>
    </row>
    <row r="455" spans="1:5" ht="15.75" customHeight="1" x14ac:dyDescent="0.2">
      <c r="A455" s="7"/>
      <c r="B455" s="7"/>
      <c r="C455" s="7"/>
      <c r="D455" s="7"/>
      <c r="E455" s="7"/>
    </row>
    <row r="456" spans="1:5" ht="15.75" customHeight="1" x14ac:dyDescent="0.2">
      <c r="A456" s="7"/>
      <c r="B456" s="7"/>
      <c r="C456" s="7"/>
      <c r="D456" s="7"/>
      <c r="E456" s="7"/>
    </row>
    <row r="457" spans="1:5" ht="15.75" customHeight="1" x14ac:dyDescent="0.2">
      <c r="A457" s="7"/>
      <c r="B457" s="7"/>
      <c r="C457" s="7"/>
      <c r="D457" s="7"/>
      <c r="E457" s="7"/>
    </row>
    <row r="458" spans="1:5" ht="15.75" customHeight="1" x14ac:dyDescent="0.2">
      <c r="A458" s="7"/>
      <c r="B458" s="7"/>
      <c r="C458" s="7"/>
      <c r="D458" s="7"/>
      <c r="E458" s="7"/>
    </row>
    <row r="459" spans="1:5" ht="15.75" customHeight="1" x14ac:dyDescent="0.2">
      <c r="A459" s="7"/>
      <c r="B459" s="7"/>
      <c r="C459" s="7"/>
      <c r="D459" s="7"/>
      <c r="E459" s="7"/>
    </row>
    <row r="460" spans="1:5" ht="15.75" customHeight="1" x14ac:dyDescent="0.2">
      <c r="A460" s="7"/>
      <c r="B460" s="7"/>
      <c r="C460" s="7"/>
      <c r="D460" s="7"/>
      <c r="E460" s="7"/>
    </row>
    <row r="461" spans="1:5" ht="15.75" customHeight="1" x14ac:dyDescent="0.2">
      <c r="A461" s="7"/>
      <c r="B461" s="7"/>
      <c r="C461" s="7"/>
      <c r="D461" s="7"/>
      <c r="E461" s="7"/>
    </row>
    <row r="462" spans="1:5" ht="15.75" customHeight="1" x14ac:dyDescent="0.2">
      <c r="A462" s="7"/>
      <c r="B462" s="7"/>
      <c r="C462" s="7"/>
      <c r="D462" s="7"/>
      <c r="E462" s="7"/>
    </row>
    <row r="463" spans="1:5" ht="15.75" customHeight="1" x14ac:dyDescent="0.2">
      <c r="A463" s="7"/>
      <c r="B463" s="7"/>
      <c r="C463" s="7"/>
      <c r="D463" s="7"/>
      <c r="E463" s="7"/>
    </row>
    <row r="464" spans="1:5" ht="15.75" customHeight="1" x14ac:dyDescent="0.2">
      <c r="A464" s="7"/>
      <c r="B464" s="7"/>
      <c r="C464" s="7"/>
      <c r="D464" s="7"/>
      <c r="E464" s="7"/>
    </row>
    <row r="465" spans="1:5" ht="15.75" customHeight="1" x14ac:dyDescent="0.2">
      <c r="A465" s="7"/>
      <c r="B465" s="7"/>
      <c r="C465" s="7"/>
      <c r="D465" s="7"/>
      <c r="E465" s="7"/>
    </row>
    <row r="466" spans="1:5" ht="15.75" customHeight="1" x14ac:dyDescent="0.2">
      <c r="A466" s="7"/>
      <c r="B466" s="7"/>
      <c r="C466" s="7"/>
      <c r="D466" s="7"/>
      <c r="E466" s="7"/>
    </row>
    <row r="467" spans="1:5" ht="15.75" customHeight="1" x14ac:dyDescent="0.2">
      <c r="A467" s="7"/>
      <c r="B467" s="7"/>
      <c r="C467" s="7"/>
      <c r="D467" s="7"/>
      <c r="E467" s="7"/>
    </row>
    <row r="468" spans="1:5" ht="15.75" customHeight="1" x14ac:dyDescent="0.2">
      <c r="A468" s="7"/>
      <c r="B468" s="7"/>
      <c r="C468" s="7"/>
      <c r="D468" s="7"/>
      <c r="E468" s="7"/>
    </row>
    <row r="469" spans="1:5" ht="15.75" customHeight="1" x14ac:dyDescent="0.2">
      <c r="A469" s="7"/>
      <c r="B469" s="7"/>
      <c r="C469" s="7"/>
      <c r="D469" s="7"/>
      <c r="E469" s="7"/>
    </row>
    <row r="470" spans="1:5" ht="15.75" customHeight="1" x14ac:dyDescent="0.2">
      <c r="A470" s="7"/>
      <c r="B470" s="7"/>
      <c r="C470" s="7"/>
      <c r="D470" s="7"/>
      <c r="E470" s="7"/>
    </row>
    <row r="471" spans="1:5" ht="15.75" customHeight="1" x14ac:dyDescent="0.2">
      <c r="A471" s="7"/>
      <c r="B471" s="7"/>
      <c r="C471" s="7"/>
      <c r="D471" s="7"/>
      <c r="E471" s="7"/>
    </row>
    <row r="472" spans="1:5" ht="15.75" customHeight="1" x14ac:dyDescent="0.2">
      <c r="A472" s="7"/>
      <c r="B472" s="7"/>
      <c r="C472" s="7"/>
      <c r="D472" s="7"/>
      <c r="E472" s="7"/>
    </row>
    <row r="473" spans="1:5" ht="15.75" customHeight="1" x14ac:dyDescent="0.2">
      <c r="A473" s="7"/>
      <c r="B473" s="7"/>
      <c r="C473" s="7"/>
      <c r="D473" s="7"/>
      <c r="E473" s="7"/>
    </row>
    <row r="474" spans="1:5" ht="15.75" customHeight="1" x14ac:dyDescent="0.2">
      <c r="A474" s="7"/>
      <c r="B474" s="7"/>
      <c r="C474" s="7"/>
      <c r="D474" s="7"/>
      <c r="E474" s="7"/>
    </row>
    <row r="475" spans="1:5" ht="15.75" customHeight="1" x14ac:dyDescent="0.2">
      <c r="A475" s="7"/>
      <c r="B475" s="7"/>
      <c r="C475" s="7"/>
      <c r="D475" s="7"/>
      <c r="E475" s="7"/>
    </row>
    <row r="476" spans="1:5" ht="15.75" customHeight="1" x14ac:dyDescent="0.2">
      <c r="A476" s="7"/>
      <c r="B476" s="7"/>
      <c r="C476" s="7"/>
      <c r="D476" s="7"/>
      <c r="E476" s="7"/>
    </row>
    <row r="477" spans="1:5" ht="15.75" customHeight="1" x14ac:dyDescent="0.2">
      <c r="A477" s="7"/>
      <c r="B477" s="7"/>
      <c r="C477" s="7"/>
      <c r="D477" s="7"/>
      <c r="E477" s="7"/>
    </row>
    <row r="478" spans="1:5" ht="15.75" customHeight="1" x14ac:dyDescent="0.2">
      <c r="A478" s="7"/>
      <c r="B478" s="7"/>
      <c r="C478" s="7"/>
      <c r="D478" s="7"/>
      <c r="E478" s="7"/>
    </row>
    <row r="479" spans="1:5" ht="15.75" customHeight="1" x14ac:dyDescent="0.2">
      <c r="A479" s="7"/>
      <c r="B479" s="7"/>
      <c r="C479" s="7"/>
      <c r="D479" s="7"/>
      <c r="E479" s="7"/>
    </row>
    <row r="480" spans="1:5" ht="15.75" customHeight="1" x14ac:dyDescent="0.2">
      <c r="A480" s="7"/>
      <c r="B480" s="7"/>
      <c r="C480" s="7"/>
      <c r="D480" s="7"/>
      <c r="E480" s="7"/>
    </row>
    <row r="481" spans="1:5" ht="15.75" customHeight="1" x14ac:dyDescent="0.2">
      <c r="A481" s="7"/>
      <c r="B481" s="7"/>
      <c r="C481" s="7"/>
      <c r="D481" s="7"/>
      <c r="E481" s="7"/>
    </row>
    <row r="482" spans="1:5" ht="15.75" customHeight="1" x14ac:dyDescent="0.2">
      <c r="A482" s="7"/>
      <c r="B482" s="7"/>
      <c r="C482" s="7"/>
      <c r="D482" s="7"/>
      <c r="E482" s="7"/>
    </row>
    <row r="483" spans="1:5" ht="15.75" customHeight="1" x14ac:dyDescent="0.2">
      <c r="A483" s="7"/>
      <c r="B483" s="7"/>
      <c r="C483" s="7"/>
      <c r="D483" s="7"/>
      <c r="E483" s="7"/>
    </row>
    <row r="484" spans="1:5" ht="15.75" customHeight="1" x14ac:dyDescent="0.2">
      <c r="A484" s="7"/>
      <c r="B484" s="7"/>
      <c r="C484" s="7"/>
      <c r="D484" s="7"/>
      <c r="E484" s="7"/>
    </row>
    <row r="485" spans="1:5" ht="15.75" customHeight="1" x14ac:dyDescent="0.2">
      <c r="A485" s="7"/>
      <c r="B485" s="7"/>
      <c r="C485" s="7"/>
      <c r="D485" s="7"/>
      <c r="E485" s="7"/>
    </row>
    <row r="486" spans="1:5" ht="15.75" customHeight="1" x14ac:dyDescent="0.2">
      <c r="A486" s="7"/>
      <c r="B486" s="7"/>
      <c r="C486" s="7"/>
      <c r="D486" s="7"/>
      <c r="E486" s="7"/>
    </row>
    <row r="487" spans="1:5" ht="15.75" customHeight="1" x14ac:dyDescent="0.2">
      <c r="A487" s="7"/>
      <c r="B487" s="7"/>
      <c r="C487" s="7"/>
      <c r="D487" s="7"/>
      <c r="E487" s="7"/>
    </row>
    <row r="488" spans="1:5" ht="15.75" customHeight="1" x14ac:dyDescent="0.2">
      <c r="A488" s="7"/>
      <c r="B488" s="7"/>
      <c r="C488" s="7"/>
      <c r="D488" s="7"/>
      <c r="E488" s="7"/>
    </row>
    <row r="489" spans="1:5" ht="15.75" customHeight="1" x14ac:dyDescent="0.2">
      <c r="A489" s="7"/>
      <c r="B489" s="7"/>
      <c r="C489" s="7"/>
      <c r="D489" s="7"/>
      <c r="E489" s="7"/>
    </row>
    <row r="490" spans="1:5" ht="15.75" customHeight="1" x14ac:dyDescent="0.2">
      <c r="A490" s="7"/>
      <c r="B490" s="7"/>
      <c r="C490" s="7"/>
      <c r="D490" s="7"/>
      <c r="E490" s="7"/>
    </row>
    <row r="491" spans="1:5" ht="15.75" customHeight="1" x14ac:dyDescent="0.2">
      <c r="A491" s="7"/>
      <c r="B491" s="7"/>
      <c r="C491" s="7"/>
      <c r="D491" s="7"/>
      <c r="E491" s="7"/>
    </row>
    <row r="492" spans="1:5" ht="15.75" customHeight="1" x14ac:dyDescent="0.2">
      <c r="A492" s="7"/>
      <c r="B492" s="7"/>
      <c r="C492" s="7"/>
      <c r="D492" s="7"/>
      <c r="E492" s="7"/>
    </row>
    <row r="493" spans="1:5" ht="15.75" customHeight="1" x14ac:dyDescent="0.2">
      <c r="A493" s="7"/>
      <c r="B493" s="7"/>
      <c r="C493" s="7"/>
      <c r="D493" s="7"/>
      <c r="E493" s="7"/>
    </row>
    <row r="494" spans="1:5" ht="15.75" customHeight="1" x14ac:dyDescent="0.2">
      <c r="A494" s="7"/>
      <c r="B494" s="7"/>
      <c r="C494" s="7"/>
      <c r="D494" s="7"/>
      <c r="E494" s="7"/>
    </row>
    <row r="495" spans="1:5" ht="15.75" customHeight="1" x14ac:dyDescent="0.2">
      <c r="A495" s="7"/>
      <c r="B495" s="7"/>
      <c r="C495" s="7"/>
      <c r="D495" s="7"/>
      <c r="E495" s="7"/>
    </row>
    <row r="496" spans="1:5" ht="15.75" customHeight="1" x14ac:dyDescent="0.2">
      <c r="A496" s="7"/>
      <c r="B496" s="7"/>
      <c r="C496" s="7"/>
      <c r="D496" s="7"/>
      <c r="E496" s="7"/>
    </row>
    <row r="497" spans="1:5" ht="15.75" customHeight="1" x14ac:dyDescent="0.2">
      <c r="A497" s="7"/>
      <c r="B497" s="7"/>
      <c r="C497" s="7"/>
      <c r="D497" s="7"/>
      <c r="E497" s="7"/>
    </row>
    <row r="498" spans="1:5" ht="15.75" customHeight="1" x14ac:dyDescent="0.2">
      <c r="A498" s="7"/>
      <c r="B498" s="7"/>
      <c r="C498" s="7"/>
      <c r="D498" s="7"/>
      <c r="E498" s="7"/>
    </row>
    <row r="499" spans="1:5" ht="15.75" customHeight="1" x14ac:dyDescent="0.2">
      <c r="A499" s="7"/>
      <c r="B499" s="7"/>
      <c r="C499" s="7"/>
      <c r="D499" s="7"/>
      <c r="E499" s="7"/>
    </row>
    <row r="500" spans="1:5" ht="15.75" customHeight="1" x14ac:dyDescent="0.2">
      <c r="A500" s="7"/>
      <c r="B500" s="7"/>
      <c r="C500" s="7"/>
      <c r="D500" s="7"/>
      <c r="E500" s="7"/>
    </row>
    <row r="501" spans="1:5" ht="15.75" customHeight="1" x14ac:dyDescent="0.2">
      <c r="A501" s="7"/>
      <c r="B501" s="7"/>
      <c r="C501" s="7"/>
      <c r="D501" s="7"/>
      <c r="E501" s="7"/>
    </row>
    <row r="502" spans="1:5" ht="15.75" customHeight="1" x14ac:dyDescent="0.2">
      <c r="A502" s="7"/>
      <c r="B502" s="7"/>
      <c r="C502" s="7"/>
      <c r="D502" s="7"/>
      <c r="E502" s="7"/>
    </row>
    <row r="503" spans="1:5" ht="15.75" customHeight="1" x14ac:dyDescent="0.2">
      <c r="A503" s="7"/>
      <c r="B503" s="7"/>
      <c r="C503" s="7"/>
      <c r="D503" s="7"/>
      <c r="E503" s="7"/>
    </row>
    <row r="504" spans="1:5" ht="15.75" customHeight="1" x14ac:dyDescent="0.2">
      <c r="A504" s="7"/>
      <c r="B504" s="7"/>
      <c r="C504" s="7"/>
      <c r="D504" s="7"/>
      <c r="E504" s="7"/>
    </row>
    <row r="505" spans="1:5" ht="15.75" customHeight="1" x14ac:dyDescent="0.2">
      <c r="A505" s="7"/>
      <c r="B505" s="7"/>
      <c r="C505" s="7"/>
      <c r="D505" s="7"/>
      <c r="E505" s="7"/>
    </row>
    <row r="506" spans="1:5" ht="15.75" customHeight="1" x14ac:dyDescent="0.2">
      <c r="A506" s="7"/>
      <c r="B506" s="7"/>
      <c r="C506" s="7"/>
      <c r="D506" s="7"/>
      <c r="E506" s="7"/>
    </row>
    <row r="507" spans="1:5" ht="15.75" customHeight="1" x14ac:dyDescent="0.2">
      <c r="A507" s="7"/>
      <c r="B507" s="7"/>
      <c r="C507" s="7"/>
      <c r="D507" s="7"/>
      <c r="E507" s="7"/>
    </row>
    <row r="508" spans="1:5" ht="15.75" customHeight="1" x14ac:dyDescent="0.2">
      <c r="A508" s="7"/>
      <c r="B508" s="7"/>
      <c r="C508" s="7"/>
      <c r="D508" s="7"/>
      <c r="E508" s="7"/>
    </row>
    <row r="509" spans="1:5" ht="15.75" customHeight="1" x14ac:dyDescent="0.2">
      <c r="A509" s="7"/>
      <c r="B509" s="7"/>
      <c r="C509" s="7"/>
      <c r="D509" s="7"/>
      <c r="E509" s="7"/>
    </row>
    <row r="510" spans="1:5" ht="15.75" customHeight="1" x14ac:dyDescent="0.2">
      <c r="A510" s="7"/>
      <c r="B510" s="7"/>
      <c r="C510" s="7"/>
      <c r="D510" s="7"/>
      <c r="E510" s="7"/>
    </row>
    <row r="511" spans="1:5" ht="15.75" customHeight="1" x14ac:dyDescent="0.2">
      <c r="A511" s="7"/>
      <c r="B511" s="7"/>
      <c r="C511" s="7"/>
      <c r="D511" s="7"/>
      <c r="E511" s="7"/>
    </row>
    <row r="512" spans="1:5" ht="15.75" customHeight="1" x14ac:dyDescent="0.2">
      <c r="A512" s="7"/>
      <c r="B512" s="7"/>
      <c r="C512" s="7"/>
      <c r="D512" s="7"/>
      <c r="E512" s="7"/>
    </row>
    <row r="513" spans="1:5" ht="15.75" customHeight="1" x14ac:dyDescent="0.2">
      <c r="A513" s="7"/>
      <c r="B513" s="7"/>
      <c r="C513" s="7"/>
      <c r="D513" s="7"/>
      <c r="E513" s="7"/>
    </row>
    <row r="514" spans="1:5" ht="15.75" customHeight="1" x14ac:dyDescent="0.2">
      <c r="A514" s="7"/>
      <c r="B514" s="7"/>
      <c r="C514" s="7"/>
      <c r="D514" s="7"/>
      <c r="E514" s="7"/>
    </row>
    <row r="515" spans="1:5" ht="15.75" customHeight="1" x14ac:dyDescent="0.2">
      <c r="A515" s="7"/>
      <c r="B515" s="7"/>
      <c r="C515" s="7"/>
      <c r="D515" s="7"/>
      <c r="E515" s="7"/>
    </row>
    <row r="516" spans="1:5" ht="15.75" customHeight="1" x14ac:dyDescent="0.2">
      <c r="A516" s="7"/>
      <c r="B516" s="7"/>
      <c r="C516" s="7"/>
      <c r="D516" s="7"/>
      <c r="E516" s="7"/>
    </row>
    <row r="517" spans="1:5" ht="15.75" customHeight="1" x14ac:dyDescent="0.2">
      <c r="A517" s="7"/>
      <c r="B517" s="7"/>
      <c r="C517" s="7"/>
      <c r="D517" s="7"/>
      <c r="E517" s="7"/>
    </row>
    <row r="518" spans="1:5" ht="15.75" customHeight="1" x14ac:dyDescent="0.2">
      <c r="A518" s="7"/>
      <c r="B518" s="7"/>
      <c r="C518" s="7"/>
      <c r="D518" s="7"/>
      <c r="E518" s="7"/>
    </row>
    <row r="519" spans="1:5" ht="15.75" customHeight="1" x14ac:dyDescent="0.2">
      <c r="A519" s="7"/>
      <c r="B519" s="7"/>
      <c r="C519" s="7"/>
      <c r="D519" s="7"/>
      <c r="E519" s="7"/>
    </row>
    <row r="520" spans="1:5" ht="15.75" customHeight="1" x14ac:dyDescent="0.2">
      <c r="A520" s="7"/>
      <c r="B520" s="7"/>
      <c r="C520" s="7"/>
      <c r="D520" s="7"/>
      <c r="E520" s="7"/>
    </row>
    <row r="521" spans="1:5" ht="15.75" customHeight="1" x14ac:dyDescent="0.2">
      <c r="A521" s="7"/>
      <c r="B521" s="7"/>
      <c r="C521" s="7"/>
      <c r="D521" s="7"/>
      <c r="E521" s="7"/>
    </row>
    <row r="522" spans="1:5" ht="15.75" customHeight="1" x14ac:dyDescent="0.2">
      <c r="A522" s="7"/>
      <c r="B522" s="7"/>
      <c r="C522" s="7"/>
      <c r="D522" s="7"/>
      <c r="E522" s="7"/>
    </row>
    <row r="523" spans="1:5" ht="15.75" customHeight="1" x14ac:dyDescent="0.2">
      <c r="A523" s="7"/>
      <c r="B523" s="7"/>
      <c r="C523" s="7"/>
      <c r="D523" s="7"/>
      <c r="E523" s="7"/>
    </row>
    <row r="524" spans="1:5" ht="15.75" customHeight="1" x14ac:dyDescent="0.2">
      <c r="A524" s="7"/>
      <c r="B524" s="7"/>
      <c r="C524" s="7"/>
      <c r="D524" s="7"/>
      <c r="E524" s="7"/>
    </row>
    <row r="525" spans="1:5" ht="15.75" customHeight="1" x14ac:dyDescent="0.2">
      <c r="A525" s="7"/>
      <c r="B525" s="7"/>
      <c r="C525" s="7"/>
      <c r="D525" s="7"/>
      <c r="E525" s="7"/>
    </row>
    <row r="526" spans="1:5" ht="15.75" customHeight="1" x14ac:dyDescent="0.2">
      <c r="A526" s="7"/>
      <c r="B526" s="7"/>
      <c r="C526" s="7"/>
      <c r="D526" s="7"/>
      <c r="E526" s="7"/>
    </row>
    <row r="527" spans="1:5" ht="15.75" customHeight="1" x14ac:dyDescent="0.2">
      <c r="A527" s="7"/>
      <c r="B527" s="7"/>
      <c r="C527" s="7"/>
      <c r="D527" s="7"/>
      <c r="E527" s="7"/>
    </row>
    <row r="528" spans="1:5" ht="15.75" customHeight="1" x14ac:dyDescent="0.2">
      <c r="A528" s="7"/>
      <c r="B528" s="7"/>
      <c r="C528" s="7"/>
      <c r="D528" s="7"/>
      <c r="E528" s="7"/>
    </row>
    <row r="529" spans="1:5" ht="15.75" customHeight="1" x14ac:dyDescent="0.2">
      <c r="A529" s="7"/>
      <c r="B529" s="7"/>
      <c r="C529" s="7"/>
      <c r="D529" s="7"/>
      <c r="E529" s="7"/>
    </row>
    <row r="530" spans="1:5" ht="15.75" customHeight="1" x14ac:dyDescent="0.2">
      <c r="A530" s="7"/>
      <c r="B530" s="7"/>
      <c r="C530" s="7"/>
      <c r="D530" s="7"/>
      <c r="E530" s="7"/>
    </row>
    <row r="531" spans="1:5" ht="15.75" customHeight="1" x14ac:dyDescent="0.2">
      <c r="A531" s="7"/>
      <c r="B531" s="7"/>
      <c r="C531" s="7"/>
      <c r="D531" s="7"/>
      <c r="E531" s="7"/>
    </row>
    <row r="532" spans="1:5" ht="15.75" customHeight="1" x14ac:dyDescent="0.2">
      <c r="A532" s="7"/>
      <c r="B532" s="7"/>
      <c r="C532" s="7"/>
      <c r="D532" s="7"/>
      <c r="E532" s="7"/>
    </row>
    <row r="533" spans="1:5" ht="15.75" customHeight="1" x14ac:dyDescent="0.2">
      <c r="A533" s="7"/>
      <c r="B533" s="7"/>
      <c r="C533" s="7"/>
      <c r="D533" s="7"/>
      <c r="E533" s="7"/>
    </row>
    <row r="534" spans="1:5" ht="15.75" customHeight="1" x14ac:dyDescent="0.2">
      <c r="A534" s="7"/>
      <c r="B534" s="7"/>
      <c r="C534" s="7"/>
      <c r="D534" s="7"/>
      <c r="E534" s="7"/>
    </row>
    <row r="535" spans="1:5" ht="15.75" customHeight="1" x14ac:dyDescent="0.2">
      <c r="A535" s="7"/>
      <c r="B535" s="7"/>
      <c r="C535" s="7"/>
      <c r="D535" s="7"/>
      <c r="E535" s="7"/>
    </row>
    <row r="536" spans="1:5" ht="15.75" customHeight="1" x14ac:dyDescent="0.2">
      <c r="A536" s="7"/>
      <c r="B536" s="7"/>
      <c r="C536" s="7"/>
      <c r="D536" s="7"/>
      <c r="E536" s="7"/>
    </row>
    <row r="537" spans="1:5" ht="15.75" customHeight="1" x14ac:dyDescent="0.2">
      <c r="A537" s="7"/>
      <c r="B537" s="7"/>
      <c r="C537" s="7"/>
      <c r="D537" s="7"/>
      <c r="E537" s="7"/>
    </row>
    <row r="538" spans="1:5" ht="15.75" customHeight="1" x14ac:dyDescent="0.2">
      <c r="A538" s="7"/>
      <c r="B538" s="7"/>
      <c r="C538" s="7"/>
      <c r="D538" s="7"/>
      <c r="E538" s="7"/>
    </row>
    <row r="539" spans="1:5" ht="15.75" customHeight="1" x14ac:dyDescent="0.2">
      <c r="A539" s="7"/>
      <c r="B539" s="7"/>
      <c r="C539" s="7"/>
      <c r="D539" s="7"/>
      <c r="E539" s="7"/>
    </row>
    <row r="540" spans="1:5" ht="15.75" customHeight="1" x14ac:dyDescent="0.2">
      <c r="A540" s="7"/>
      <c r="B540" s="7"/>
      <c r="C540" s="7"/>
      <c r="D540" s="7"/>
      <c r="E540" s="7"/>
    </row>
    <row r="541" spans="1:5" ht="15.75" customHeight="1" x14ac:dyDescent="0.2">
      <c r="A541" s="7"/>
      <c r="B541" s="7"/>
      <c r="C541" s="7"/>
      <c r="D541" s="7"/>
      <c r="E541" s="7"/>
    </row>
    <row r="542" spans="1:5" ht="15.75" customHeight="1" x14ac:dyDescent="0.2">
      <c r="A542" s="7"/>
      <c r="B542" s="7"/>
      <c r="C542" s="7"/>
      <c r="D542" s="7"/>
      <c r="E542" s="7"/>
    </row>
    <row r="543" spans="1:5" ht="15.75" customHeight="1" x14ac:dyDescent="0.2">
      <c r="A543" s="7"/>
      <c r="B543" s="7"/>
      <c r="C543" s="7"/>
      <c r="D543" s="7"/>
      <c r="E543" s="7"/>
    </row>
    <row r="544" spans="1:5" ht="15.75" customHeight="1" x14ac:dyDescent="0.2">
      <c r="A544" s="7"/>
      <c r="B544" s="7"/>
      <c r="C544" s="7"/>
      <c r="D544" s="7"/>
      <c r="E544" s="7"/>
    </row>
    <row r="545" spans="1:5" ht="15.75" customHeight="1" x14ac:dyDescent="0.2">
      <c r="A545" s="7"/>
      <c r="B545" s="7"/>
      <c r="C545" s="7"/>
      <c r="D545" s="7"/>
      <c r="E545" s="7"/>
    </row>
    <row r="546" spans="1:5" ht="15.75" customHeight="1" x14ac:dyDescent="0.2">
      <c r="A546" s="7"/>
      <c r="B546" s="7"/>
      <c r="C546" s="7"/>
      <c r="D546" s="7"/>
      <c r="E546" s="7"/>
    </row>
    <row r="547" spans="1:5" ht="15.75" customHeight="1" x14ac:dyDescent="0.2">
      <c r="A547" s="7"/>
      <c r="B547" s="7"/>
      <c r="C547" s="7"/>
      <c r="D547" s="7"/>
      <c r="E547" s="7"/>
    </row>
    <row r="548" spans="1:5" ht="15.75" customHeight="1" x14ac:dyDescent="0.2">
      <c r="A548" s="7"/>
      <c r="B548" s="7"/>
      <c r="C548" s="7"/>
      <c r="D548" s="7"/>
      <c r="E548" s="7"/>
    </row>
    <row r="549" spans="1:5" ht="15.75" customHeight="1" x14ac:dyDescent="0.2">
      <c r="A549" s="7"/>
      <c r="B549" s="7"/>
      <c r="C549" s="7"/>
      <c r="D549" s="7"/>
      <c r="E549" s="7"/>
    </row>
    <row r="550" spans="1:5" ht="15.75" customHeight="1" x14ac:dyDescent="0.2">
      <c r="A550" s="7"/>
      <c r="B550" s="7"/>
      <c r="C550" s="7"/>
      <c r="D550" s="7"/>
      <c r="E550" s="7"/>
    </row>
    <row r="551" spans="1:5" ht="15.75" customHeight="1" x14ac:dyDescent="0.2">
      <c r="A551" s="7"/>
      <c r="B551" s="7"/>
      <c r="C551" s="7"/>
      <c r="D551" s="7"/>
      <c r="E551" s="7"/>
    </row>
    <row r="552" spans="1:5" ht="15.75" customHeight="1" x14ac:dyDescent="0.2">
      <c r="A552" s="7"/>
      <c r="B552" s="7"/>
      <c r="C552" s="7"/>
      <c r="D552" s="7"/>
      <c r="E552" s="7"/>
    </row>
    <row r="553" spans="1:5" ht="15.75" customHeight="1" x14ac:dyDescent="0.2">
      <c r="A553" s="7"/>
      <c r="B553" s="7"/>
      <c r="C553" s="7"/>
      <c r="D553" s="7"/>
      <c r="E553" s="7"/>
    </row>
    <row r="554" spans="1:5" ht="15.75" customHeight="1" x14ac:dyDescent="0.2">
      <c r="A554" s="7"/>
      <c r="B554" s="7"/>
      <c r="C554" s="7"/>
      <c r="D554" s="7"/>
      <c r="E554" s="7"/>
    </row>
    <row r="555" spans="1:5" ht="15.75" customHeight="1" x14ac:dyDescent="0.2">
      <c r="A555" s="7"/>
      <c r="B555" s="7"/>
      <c r="C555" s="7"/>
      <c r="D555" s="7"/>
      <c r="E555" s="7"/>
    </row>
    <row r="556" spans="1:5" ht="15.75" customHeight="1" x14ac:dyDescent="0.2">
      <c r="A556" s="7"/>
      <c r="B556" s="7"/>
      <c r="C556" s="7"/>
      <c r="D556" s="7"/>
      <c r="E556" s="7"/>
    </row>
    <row r="557" spans="1:5" ht="15.75" customHeight="1" x14ac:dyDescent="0.2">
      <c r="A557" s="7"/>
      <c r="B557" s="7"/>
      <c r="C557" s="7"/>
      <c r="D557" s="7"/>
      <c r="E557" s="7"/>
    </row>
    <row r="558" spans="1:5" ht="15.75" customHeight="1" x14ac:dyDescent="0.2">
      <c r="A558" s="7"/>
      <c r="B558" s="7"/>
      <c r="C558" s="7"/>
      <c r="D558" s="7"/>
      <c r="E558" s="7"/>
    </row>
    <row r="559" spans="1:5" ht="15.75" customHeight="1" x14ac:dyDescent="0.2">
      <c r="A559" s="7"/>
      <c r="B559" s="7"/>
      <c r="C559" s="7"/>
      <c r="D559" s="7"/>
      <c r="E559" s="7"/>
    </row>
    <row r="560" spans="1:5" ht="15.75" customHeight="1" x14ac:dyDescent="0.2">
      <c r="A560" s="7"/>
      <c r="B560" s="7"/>
      <c r="C560" s="7"/>
      <c r="D560" s="7"/>
      <c r="E560" s="7"/>
    </row>
    <row r="561" spans="1:5" ht="15.75" customHeight="1" x14ac:dyDescent="0.2">
      <c r="A561" s="7"/>
      <c r="B561" s="7"/>
      <c r="C561" s="7"/>
      <c r="D561" s="7"/>
      <c r="E561" s="7"/>
    </row>
    <row r="562" spans="1:5" ht="15.75" customHeight="1" x14ac:dyDescent="0.2">
      <c r="A562" s="7"/>
      <c r="B562" s="7"/>
      <c r="C562" s="7"/>
      <c r="D562" s="7"/>
      <c r="E562" s="7"/>
    </row>
    <row r="563" spans="1:5" ht="15.75" customHeight="1" x14ac:dyDescent="0.2">
      <c r="A563" s="7"/>
      <c r="B563" s="7"/>
      <c r="C563" s="7"/>
      <c r="D563" s="7"/>
      <c r="E563" s="7"/>
    </row>
    <row r="564" spans="1:5" ht="15.75" customHeight="1" x14ac:dyDescent="0.2">
      <c r="A564" s="7"/>
      <c r="B564" s="7"/>
      <c r="C564" s="7"/>
      <c r="D564" s="7"/>
      <c r="E564" s="7"/>
    </row>
    <row r="565" spans="1:5" ht="15.75" customHeight="1" x14ac:dyDescent="0.2">
      <c r="A565" s="7"/>
      <c r="B565" s="7"/>
      <c r="C565" s="7"/>
      <c r="D565" s="7"/>
      <c r="E565" s="7"/>
    </row>
    <row r="566" spans="1:5" ht="15.75" customHeight="1" x14ac:dyDescent="0.2">
      <c r="A566" s="7"/>
      <c r="B566" s="7"/>
      <c r="C566" s="7"/>
      <c r="D566" s="7"/>
      <c r="E566" s="7"/>
    </row>
    <row r="567" spans="1:5" ht="15.75" customHeight="1" x14ac:dyDescent="0.2">
      <c r="A567" s="7"/>
      <c r="B567" s="7"/>
      <c r="C567" s="7"/>
      <c r="D567" s="7"/>
      <c r="E567" s="7"/>
    </row>
    <row r="568" spans="1:5" ht="15.75" customHeight="1" x14ac:dyDescent="0.2">
      <c r="A568" s="7"/>
      <c r="B568" s="7"/>
      <c r="C568" s="7"/>
      <c r="D568" s="7"/>
      <c r="E568" s="7"/>
    </row>
    <row r="569" spans="1:5" ht="15.75" customHeight="1" x14ac:dyDescent="0.2">
      <c r="A569" s="7"/>
      <c r="B569" s="7"/>
      <c r="C569" s="7"/>
      <c r="D569" s="7"/>
      <c r="E569" s="7"/>
    </row>
    <row r="570" spans="1:5" ht="15.75" customHeight="1" x14ac:dyDescent="0.2">
      <c r="A570" s="7"/>
      <c r="B570" s="7"/>
      <c r="C570" s="7"/>
      <c r="D570" s="7"/>
      <c r="E570" s="7"/>
    </row>
    <row r="571" spans="1:5" ht="15.75" customHeight="1" x14ac:dyDescent="0.2">
      <c r="A571" s="7"/>
      <c r="B571" s="7"/>
      <c r="C571" s="7"/>
      <c r="D571" s="7"/>
      <c r="E571" s="7"/>
    </row>
    <row r="572" spans="1:5" ht="15.75" customHeight="1" x14ac:dyDescent="0.2">
      <c r="A572" s="7"/>
      <c r="B572" s="7"/>
      <c r="C572" s="7"/>
      <c r="D572" s="7"/>
      <c r="E572" s="7"/>
    </row>
    <row r="573" spans="1:5" ht="15.75" customHeight="1" x14ac:dyDescent="0.2">
      <c r="A573" s="7"/>
      <c r="B573" s="7"/>
      <c r="C573" s="7"/>
      <c r="D573" s="7"/>
      <c r="E573" s="7"/>
    </row>
    <row r="574" spans="1:5" ht="15.75" customHeight="1" x14ac:dyDescent="0.2">
      <c r="A574" s="7"/>
      <c r="B574" s="7"/>
      <c r="C574" s="7"/>
      <c r="D574" s="7"/>
      <c r="E574" s="7"/>
    </row>
    <row r="575" spans="1:5" ht="15.75" customHeight="1" x14ac:dyDescent="0.2">
      <c r="A575" s="7"/>
      <c r="B575" s="7"/>
      <c r="C575" s="7"/>
      <c r="D575" s="7"/>
      <c r="E575" s="7"/>
    </row>
    <row r="576" spans="1:5" ht="15.75" customHeight="1" x14ac:dyDescent="0.2">
      <c r="A576" s="7"/>
      <c r="B576" s="7"/>
      <c r="C576" s="7"/>
      <c r="D576" s="7"/>
      <c r="E576" s="7"/>
    </row>
    <row r="577" spans="1:5" ht="15.75" customHeight="1" x14ac:dyDescent="0.2">
      <c r="A577" s="7"/>
      <c r="B577" s="7"/>
      <c r="C577" s="7"/>
      <c r="D577" s="7"/>
      <c r="E577" s="7"/>
    </row>
    <row r="578" spans="1:5" ht="15.75" customHeight="1" x14ac:dyDescent="0.2">
      <c r="A578" s="7"/>
      <c r="B578" s="7"/>
      <c r="C578" s="7"/>
      <c r="D578" s="7"/>
      <c r="E578" s="7"/>
    </row>
    <row r="579" spans="1:5" ht="15.75" customHeight="1" x14ac:dyDescent="0.2">
      <c r="A579" s="7"/>
      <c r="B579" s="7"/>
      <c r="C579" s="7"/>
      <c r="D579" s="7"/>
      <c r="E579" s="7"/>
    </row>
    <row r="580" spans="1:5" ht="15.75" customHeight="1" x14ac:dyDescent="0.2">
      <c r="A580" s="7"/>
      <c r="B580" s="7"/>
      <c r="C580" s="7"/>
      <c r="D580" s="7"/>
      <c r="E580" s="7"/>
    </row>
    <row r="581" spans="1:5" ht="15.75" customHeight="1" x14ac:dyDescent="0.2">
      <c r="A581" s="7"/>
      <c r="B581" s="7"/>
      <c r="C581" s="7"/>
      <c r="D581" s="7"/>
      <c r="E581" s="7"/>
    </row>
    <row r="582" spans="1:5" ht="15.75" customHeight="1" x14ac:dyDescent="0.2">
      <c r="A582" s="7"/>
      <c r="B582" s="7"/>
      <c r="C582" s="7"/>
      <c r="D582" s="7"/>
      <c r="E582" s="7"/>
    </row>
    <row r="583" spans="1:5" ht="15.75" customHeight="1" x14ac:dyDescent="0.2">
      <c r="A583" s="7"/>
      <c r="B583" s="7"/>
      <c r="C583" s="7"/>
      <c r="D583" s="7"/>
      <c r="E583" s="7"/>
    </row>
    <row r="584" spans="1:5" ht="15.75" customHeight="1" x14ac:dyDescent="0.2">
      <c r="A584" s="7"/>
      <c r="B584" s="7"/>
      <c r="C584" s="7"/>
      <c r="D584" s="7"/>
      <c r="E584" s="7"/>
    </row>
    <row r="585" spans="1:5" ht="15.75" customHeight="1" x14ac:dyDescent="0.2">
      <c r="A585" s="7"/>
      <c r="B585" s="7"/>
      <c r="C585" s="7"/>
      <c r="D585" s="7"/>
      <c r="E585" s="7"/>
    </row>
    <row r="586" spans="1:5" ht="15.75" customHeight="1" x14ac:dyDescent="0.2">
      <c r="A586" s="7"/>
      <c r="B586" s="7"/>
      <c r="C586" s="7"/>
      <c r="D586" s="7"/>
      <c r="E586" s="7"/>
    </row>
    <row r="587" spans="1:5" ht="15.75" customHeight="1" x14ac:dyDescent="0.2">
      <c r="A587" s="7"/>
      <c r="B587" s="7"/>
      <c r="C587" s="7"/>
      <c r="D587" s="7"/>
      <c r="E587" s="7"/>
    </row>
    <row r="588" spans="1:5" ht="15.75" customHeight="1" x14ac:dyDescent="0.2">
      <c r="A588" s="7"/>
      <c r="B588" s="7"/>
      <c r="C588" s="7"/>
      <c r="D588" s="7"/>
      <c r="E588" s="7"/>
    </row>
    <row r="589" spans="1:5" ht="15.75" customHeight="1" x14ac:dyDescent="0.2">
      <c r="A589" s="7"/>
      <c r="B589" s="7"/>
      <c r="C589" s="7"/>
      <c r="D589" s="7"/>
      <c r="E589" s="7"/>
    </row>
    <row r="590" spans="1:5" ht="15.75" customHeight="1" x14ac:dyDescent="0.2">
      <c r="A590" s="7"/>
      <c r="B590" s="7"/>
      <c r="C590" s="7"/>
      <c r="D590" s="7"/>
      <c r="E590" s="7"/>
    </row>
    <row r="591" spans="1:5" ht="15.75" customHeight="1" x14ac:dyDescent="0.2">
      <c r="A591" s="7"/>
      <c r="B591" s="7"/>
      <c r="C591" s="7"/>
      <c r="D591" s="7"/>
      <c r="E591" s="7"/>
    </row>
    <row r="592" spans="1:5" ht="15.75" customHeight="1" x14ac:dyDescent="0.2">
      <c r="A592" s="7"/>
      <c r="B592" s="7"/>
      <c r="C592" s="7"/>
      <c r="D592" s="7"/>
      <c r="E592" s="7"/>
    </row>
    <row r="593" spans="1:5" ht="15.75" customHeight="1" x14ac:dyDescent="0.2">
      <c r="A593" s="7"/>
      <c r="B593" s="7"/>
      <c r="C593" s="7"/>
      <c r="D593" s="7"/>
      <c r="E593" s="7"/>
    </row>
    <row r="594" spans="1:5" ht="15.75" customHeight="1" x14ac:dyDescent="0.2">
      <c r="A594" s="7"/>
      <c r="B594" s="7"/>
      <c r="C594" s="7"/>
      <c r="D594" s="7"/>
      <c r="E594" s="7"/>
    </row>
    <row r="595" spans="1:5" ht="15.75" customHeight="1" x14ac:dyDescent="0.2">
      <c r="A595" s="7"/>
      <c r="B595" s="7"/>
      <c r="C595" s="7"/>
      <c r="D595" s="7"/>
      <c r="E595" s="7"/>
    </row>
    <row r="596" spans="1:5" ht="15.75" customHeight="1" x14ac:dyDescent="0.2">
      <c r="A596" s="7"/>
      <c r="B596" s="7"/>
      <c r="C596" s="7"/>
      <c r="D596" s="7"/>
      <c r="E596" s="7"/>
    </row>
    <row r="597" spans="1:5" ht="15.75" customHeight="1" x14ac:dyDescent="0.2">
      <c r="A597" s="7"/>
      <c r="B597" s="7"/>
      <c r="C597" s="7"/>
      <c r="D597" s="7"/>
      <c r="E597" s="7"/>
    </row>
    <row r="598" spans="1:5" ht="15.75" customHeight="1" x14ac:dyDescent="0.2">
      <c r="A598" s="7"/>
      <c r="B598" s="7"/>
      <c r="C598" s="7"/>
      <c r="D598" s="7"/>
      <c r="E598" s="7"/>
    </row>
    <row r="599" spans="1:5" ht="15.75" customHeight="1" x14ac:dyDescent="0.2">
      <c r="A599" s="7"/>
      <c r="B599" s="7"/>
      <c r="C599" s="7"/>
      <c r="D599" s="7"/>
      <c r="E599" s="7"/>
    </row>
    <row r="600" spans="1:5" ht="15.75" customHeight="1" x14ac:dyDescent="0.2">
      <c r="A600" s="7"/>
      <c r="B600" s="7"/>
      <c r="C600" s="7"/>
      <c r="D600" s="7"/>
      <c r="E600" s="7"/>
    </row>
    <row r="601" spans="1:5" ht="15.75" customHeight="1" x14ac:dyDescent="0.2">
      <c r="A601" s="7"/>
      <c r="B601" s="7"/>
      <c r="C601" s="7"/>
      <c r="D601" s="7"/>
      <c r="E601" s="7"/>
    </row>
    <row r="602" spans="1:5" ht="15.75" customHeight="1" x14ac:dyDescent="0.2">
      <c r="A602" s="7"/>
      <c r="B602" s="7"/>
      <c r="C602" s="7"/>
      <c r="D602" s="7"/>
      <c r="E602" s="7"/>
    </row>
    <row r="603" spans="1:5" ht="15.75" customHeight="1" x14ac:dyDescent="0.2">
      <c r="A603" s="7"/>
      <c r="B603" s="7"/>
      <c r="C603" s="7"/>
      <c r="D603" s="7"/>
      <c r="E603" s="7"/>
    </row>
    <row r="604" spans="1:5" ht="15.75" customHeight="1" x14ac:dyDescent="0.2">
      <c r="A604" s="7"/>
      <c r="B604" s="7"/>
      <c r="C604" s="7"/>
      <c r="D604" s="7"/>
      <c r="E604" s="7"/>
    </row>
    <row r="605" spans="1:5" ht="15.75" customHeight="1" x14ac:dyDescent="0.2">
      <c r="A605" s="7"/>
      <c r="B605" s="7"/>
      <c r="C605" s="7"/>
      <c r="D605" s="7"/>
      <c r="E605" s="7"/>
    </row>
    <row r="606" spans="1:5" ht="15.75" customHeight="1" x14ac:dyDescent="0.2">
      <c r="A606" s="7"/>
      <c r="B606" s="7"/>
      <c r="C606" s="7"/>
      <c r="D606" s="7"/>
      <c r="E606" s="7"/>
    </row>
    <row r="607" spans="1:5" ht="15.75" customHeight="1" x14ac:dyDescent="0.2">
      <c r="A607" s="7"/>
      <c r="B607" s="7"/>
      <c r="C607" s="7"/>
      <c r="D607" s="7"/>
      <c r="E607" s="7"/>
    </row>
    <row r="608" spans="1:5" ht="15.75" customHeight="1" x14ac:dyDescent="0.2">
      <c r="A608" s="7"/>
      <c r="B608" s="7"/>
      <c r="C608" s="7"/>
      <c r="D608" s="7"/>
      <c r="E608" s="7"/>
    </row>
    <row r="609" spans="1:5" ht="15.75" customHeight="1" x14ac:dyDescent="0.2">
      <c r="A609" s="7"/>
      <c r="B609" s="7"/>
      <c r="C609" s="7"/>
      <c r="D609" s="7"/>
      <c r="E609" s="7"/>
    </row>
    <row r="610" spans="1:5" ht="15.75" customHeight="1" x14ac:dyDescent="0.2">
      <c r="A610" s="7"/>
      <c r="B610" s="7"/>
      <c r="C610" s="7"/>
      <c r="D610" s="7"/>
      <c r="E610" s="7"/>
    </row>
    <row r="611" spans="1:5" ht="15.75" customHeight="1" x14ac:dyDescent="0.2">
      <c r="A611" s="7"/>
      <c r="B611" s="7"/>
      <c r="C611" s="7"/>
      <c r="D611" s="7"/>
      <c r="E611" s="7"/>
    </row>
    <row r="612" spans="1:5" ht="15.75" customHeight="1" x14ac:dyDescent="0.2">
      <c r="A612" s="7"/>
      <c r="B612" s="7"/>
      <c r="C612" s="7"/>
      <c r="D612" s="7"/>
      <c r="E612" s="7"/>
    </row>
    <row r="613" spans="1:5" ht="15.75" customHeight="1" x14ac:dyDescent="0.2">
      <c r="A613" s="7"/>
      <c r="B613" s="7"/>
      <c r="C613" s="7"/>
      <c r="D613" s="7"/>
      <c r="E613" s="7"/>
    </row>
    <row r="614" spans="1:5" ht="15.75" customHeight="1" x14ac:dyDescent="0.2">
      <c r="A614" s="7"/>
      <c r="B614" s="7"/>
      <c r="C614" s="7"/>
      <c r="D614" s="7"/>
      <c r="E614" s="7"/>
    </row>
    <row r="615" spans="1:5" ht="15.75" customHeight="1" x14ac:dyDescent="0.2">
      <c r="A615" s="7"/>
      <c r="B615" s="7"/>
      <c r="C615" s="7"/>
      <c r="D615" s="7"/>
      <c r="E615" s="7"/>
    </row>
    <row r="616" spans="1:5" ht="15.75" customHeight="1" x14ac:dyDescent="0.2">
      <c r="A616" s="7"/>
      <c r="B616" s="7"/>
      <c r="C616" s="7"/>
      <c r="D616" s="7"/>
      <c r="E616" s="7"/>
    </row>
    <row r="617" spans="1:5" ht="15.75" customHeight="1" x14ac:dyDescent="0.2">
      <c r="A617" s="7"/>
      <c r="B617" s="7"/>
      <c r="C617" s="7"/>
      <c r="D617" s="7"/>
      <c r="E617" s="7"/>
    </row>
    <row r="618" spans="1:5" ht="15.75" customHeight="1" x14ac:dyDescent="0.2">
      <c r="A618" s="7"/>
      <c r="B618" s="7"/>
      <c r="C618" s="7"/>
      <c r="D618" s="7"/>
      <c r="E618" s="7"/>
    </row>
    <row r="619" spans="1:5" ht="15.75" customHeight="1" x14ac:dyDescent="0.2">
      <c r="A619" s="7"/>
      <c r="B619" s="7"/>
      <c r="C619" s="7"/>
      <c r="D619" s="7"/>
      <c r="E619" s="7"/>
    </row>
    <row r="620" spans="1:5" ht="15.75" customHeight="1" x14ac:dyDescent="0.2">
      <c r="A620" s="7"/>
      <c r="B620" s="7"/>
      <c r="C620" s="7"/>
      <c r="D620" s="7"/>
      <c r="E620" s="7"/>
    </row>
    <row r="621" spans="1:5" ht="15.75" customHeight="1" x14ac:dyDescent="0.2">
      <c r="A621" s="7"/>
      <c r="B621" s="7"/>
      <c r="C621" s="7"/>
      <c r="D621" s="7"/>
      <c r="E621" s="7"/>
    </row>
    <row r="622" spans="1:5" ht="15.75" customHeight="1" x14ac:dyDescent="0.2">
      <c r="A622" s="7"/>
      <c r="B622" s="7"/>
      <c r="C622" s="7"/>
      <c r="D622" s="7"/>
      <c r="E622" s="7"/>
    </row>
    <row r="623" spans="1:5" ht="15.75" customHeight="1" x14ac:dyDescent="0.2">
      <c r="A623" s="7"/>
      <c r="B623" s="7"/>
      <c r="C623" s="7"/>
      <c r="D623" s="7"/>
      <c r="E623" s="7"/>
    </row>
    <row r="624" spans="1:5" ht="15.75" customHeight="1" x14ac:dyDescent="0.2">
      <c r="A624" s="7"/>
      <c r="B624" s="7"/>
      <c r="C624" s="7"/>
      <c r="D624" s="7"/>
      <c r="E624" s="7"/>
    </row>
    <row r="625" spans="1:5" ht="15.75" customHeight="1" x14ac:dyDescent="0.2">
      <c r="A625" s="7"/>
      <c r="B625" s="7"/>
      <c r="C625" s="7"/>
      <c r="D625" s="7"/>
      <c r="E625" s="7"/>
    </row>
    <row r="626" spans="1:5" ht="15.75" customHeight="1" x14ac:dyDescent="0.2">
      <c r="A626" s="7"/>
      <c r="B626" s="7"/>
      <c r="C626" s="7"/>
      <c r="D626" s="7"/>
      <c r="E626" s="7"/>
    </row>
    <row r="627" spans="1:5" ht="15.75" customHeight="1" x14ac:dyDescent="0.2">
      <c r="A627" s="7"/>
      <c r="B627" s="7"/>
      <c r="C627" s="7"/>
      <c r="D627" s="7"/>
      <c r="E627" s="7"/>
    </row>
    <row r="628" spans="1:5" ht="15.75" customHeight="1" x14ac:dyDescent="0.2">
      <c r="A628" s="7"/>
      <c r="B628" s="7"/>
      <c r="C628" s="7"/>
      <c r="D628" s="7"/>
      <c r="E628" s="7"/>
    </row>
    <row r="629" spans="1:5" ht="15.75" customHeight="1" x14ac:dyDescent="0.2">
      <c r="A629" s="7"/>
      <c r="B629" s="7"/>
      <c r="C629" s="7"/>
      <c r="D629" s="7"/>
      <c r="E629" s="7"/>
    </row>
    <row r="630" spans="1:5" ht="15.75" customHeight="1" x14ac:dyDescent="0.2">
      <c r="A630" s="7"/>
      <c r="B630" s="7"/>
      <c r="C630" s="7"/>
      <c r="D630" s="7"/>
      <c r="E630" s="7"/>
    </row>
    <row r="631" spans="1:5" ht="15.75" customHeight="1" x14ac:dyDescent="0.2">
      <c r="A631" s="7"/>
      <c r="B631" s="7"/>
      <c r="C631" s="7"/>
      <c r="D631" s="7"/>
      <c r="E631" s="7"/>
    </row>
    <row r="632" spans="1:5" ht="15.75" customHeight="1" x14ac:dyDescent="0.2">
      <c r="A632" s="7"/>
      <c r="B632" s="7"/>
      <c r="C632" s="7"/>
      <c r="D632" s="7"/>
      <c r="E632" s="7"/>
    </row>
    <row r="633" spans="1:5" ht="15.75" customHeight="1" x14ac:dyDescent="0.2">
      <c r="A633" s="7"/>
      <c r="B633" s="7"/>
      <c r="C633" s="7"/>
      <c r="D633" s="7"/>
      <c r="E633" s="7"/>
    </row>
    <row r="634" spans="1:5" ht="15.75" customHeight="1" x14ac:dyDescent="0.2">
      <c r="A634" s="7"/>
      <c r="B634" s="7"/>
      <c r="C634" s="7"/>
      <c r="D634" s="7"/>
      <c r="E634" s="7"/>
    </row>
    <row r="635" spans="1:5" ht="15.75" customHeight="1" x14ac:dyDescent="0.2">
      <c r="A635" s="7"/>
      <c r="B635" s="7"/>
      <c r="C635" s="7"/>
      <c r="D635" s="7"/>
      <c r="E635" s="7"/>
    </row>
    <row r="636" spans="1:5" ht="15.75" customHeight="1" x14ac:dyDescent="0.2">
      <c r="A636" s="7"/>
      <c r="B636" s="7"/>
      <c r="C636" s="7"/>
      <c r="D636" s="7"/>
      <c r="E636" s="7"/>
    </row>
    <row r="637" spans="1:5" ht="15.75" customHeight="1" x14ac:dyDescent="0.2">
      <c r="A637" s="7"/>
      <c r="B637" s="7"/>
      <c r="C637" s="7"/>
      <c r="D637" s="7"/>
      <c r="E637" s="7"/>
    </row>
    <row r="638" spans="1:5" ht="15.75" customHeight="1" x14ac:dyDescent="0.2">
      <c r="A638" s="7"/>
      <c r="B638" s="7"/>
      <c r="C638" s="7"/>
      <c r="D638" s="7"/>
      <c r="E638" s="7"/>
    </row>
    <row r="639" spans="1:5" ht="15.75" customHeight="1" x14ac:dyDescent="0.2">
      <c r="A639" s="7"/>
      <c r="B639" s="7"/>
      <c r="C639" s="7"/>
      <c r="D639" s="7"/>
      <c r="E639" s="7"/>
    </row>
    <row r="640" spans="1:5" ht="15.75" customHeight="1" x14ac:dyDescent="0.2">
      <c r="A640" s="7"/>
      <c r="B640" s="7"/>
      <c r="C640" s="7"/>
      <c r="D640" s="7"/>
      <c r="E640" s="7"/>
    </row>
    <row r="641" spans="1:5" ht="15.75" customHeight="1" x14ac:dyDescent="0.2">
      <c r="A641" s="7"/>
      <c r="B641" s="7"/>
      <c r="C641" s="7"/>
      <c r="D641" s="7"/>
      <c r="E641" s="7"/>
    </row>
    <row r="642" spans="1:5" ht="15.75" customHeight="1" x14ac:dyDescent="0.2">
      <c r="A642" s="7"/>
      <c r="B642" s="7"/>
      <c r="C642" s="7"/>
      <c r="D642" s="7"/>
      <c r="E642" s="7"/>
    </row>
    <row r="643" spans="1:5" ht="15.75" customHeight="1" x14ac:dyDescent="0.2">
      <c r="A643" s="7"/>
      <c r="B643" s="7"/>
      <c r="C643" s="7"/>
      <c r="D643" s="7"/>
      <c r="E643" s="7"/>
    </row>
    <row r="644" spans="1:5" ht="15.75" customHeight="1" x14ac:dyDescent="0.2">
      <c r="A644" s="7"/>
      <c r="B644" s="7"/>
      <c r="C644" s="7"/>
      <c r="D644" s="7"/>
      <c r="E644" s="7"/>
    </row>
    <row r="645" spans="1:5" ht="15.75" customHeight="1" x14ac:dyDescent="0.2">
      <c r="A645" s="7"/>
      <c r="B645" s="7"/>
      <c r="C645" s="7"/>
      <c r="D645" s="7"/>
      <c r="E645" s="7"/>
    </row>
    <row r="646" spans="1:5" ht="15.75" customHeight="1" x14ac:dyDescent="0.2">
      <c r="A646" s="7"/>
      <c r="B646" s="7"/>
      <c r="C646" s="7"/>
      <c r="D646" s="7"/>
      <c r="E646" s="7"/>
    </row>
    <row r="647" spans="1:5" ht="15.75" customHeight="1" x14ac:dyDescent="0.2">
      <c r="A647" s="7"/>
      <c r="B647" s="7"/>
      <c r="C647" s="7"/>
      <c r="D647" s="7"/>
      <c r="E647" s="7"/>
    </row>
    <row r="648" spans="1:5" ht="15.75" customHeight="1" x14ac:dyDescent="0.2">
      <c r="A648" s="7"/>
      <c r="B648" s="7"/>
      <c r="C648" s="7"/>
      <c r="D648" s="7"/>
      <c r="E648" s="7"/>
    </row>
    <row r="649" spans="1:5" ht="15.75" customHeight="1" x14ac:dyDescent="0.2">
      <c r="A649" s="7"/>
      <c r="B649" s="7"/>
      <c r="C649" s="7"/>
      <c r="D649" s="7"/>
      <c r="E649" s="7"/>
    </row>
    <row r="650" spans="1:5" ht="15.75" customHeight="1" x14ac:dyDescent="0.2">
      <c r="A650" s="7"/>
      <c r="B650" s="7"/>
      <c r="C650" s="7"/>
      <c r="D650" s="7"/>
      <c r="E650" s="7"/>
    </row>
    <row r="651" spans="1:5" ht="15.75" customHeight="1" x14ac:dyDescent="0.2">
      <c r="A651" s="7"/>
      <c r="B651" s="7"/>
      <c r="C651" s="7"/>
      <c r="D651" s="7"/>
      <c r="E651" s="7"/>
    </row>
    <row r="652" spans="1:5" ht="15.75" customHeight="1" x14ac:dyDescent="0.2">
      <c r="A652" s="7"/>
      <c r="B652" s="7"/>
      <c r="C652" s="7"/>
      <c r="D652" s="7"/>
      <c r="E652" s="7"/>
    </row>
    <row r="653" spans="1:5" ht="15.75" customHeight="1" x14ac:dyDescent="0.2">
      <c r="A653" s="7"/>
      <c r="B653" s="7"/>
      <c r="C653" s="7"/>
      <c r="D653" s="7"/>
      <c r="E653" s="7"/>
    </row>
    <row r="654" spans="1:5" ht="15.75" customHeight="1" x14ac:dyDescent="0.2">
      <c r="A654" s="7"/>
      <c r="B654" s="7"/>
      <c r="C654" s="7"/>
      <c r="D654" s="7"/>
      <c r="E654" s="7"/>
    </row>
    <row r="655" spans="1:5" ht="15.75" customHeight="1" x14ac:dyDescent="0.2">
      <c r="A655" s="7"/>
      <c r="B655" s="7"/>
      <c r="C655" s="7"/>
      <c r="D655" s="7"/>
      <c r="E655" s="7"/>
    </row>
    <row r="656" spans="1:5" ht="15.75" customHeight="1" x14ac:dyDescent="0.2">
      <c r="A656" s="7"/>
      <c r="B656" s="7"/>
      <c r="C656" s="7"/>
      <c r="D656" s="7"/>
      <c r="E656" s="7"/>
    </row>
    <row r="657" spans="1:5" ht="15.75" customHeight="1" x14ac:dyDescent="0.2">
      <c r="A657" s="7"/>
      <c r="B657" s="7"/>
      <c r="C657" s="7"/>
      <c r="D657" s="7"/>
      <c r="E657" s="7"/>
    </row>
    <row r="658" spans="1:5" ht="15.75" customHeight="1" x14ac:dyDescent="0.2">
      <c r="A658" s="7"/>
      <c r="B658" s="7"/>
      <c r="C658" s="7"/>
      <c r="D658" s="7"/>
      <c r="E658" s="7"/>
    </row>
    <row r="659" spans="1:5" ht="15.75" customHeight="1" x14ac:dyDescent="0.2">
      <c r="A659" s="7"/>
      <c r="B659" s="7"/>
      <c r="C659" s="7"/>
      <c r="D659" s="7"/>
      <c r="E659" s="7"/>
    </row>
    <row r="660" spans="1:5" ht="15.75" customHeight="1" x14ac:dyDescent="0.2">
      <c r="A660" s="7"/>
      <c r="B660" s="7"/>
      <c r="C660" s="7"/>
      <c r="D660" s="7"/>
      <c r="E660" s="7"/>
    </row>
    <row r="661" spans="1:5" ht="15.75" customHeight="1" x14ac:dyDescent="0.2">
      <c r="A661" s="7"/>
      <c r="B661" s="7"/>
      <c r="C661" s="7"/>
      <c r="D661" s="7"/>
      <c r="E661" s="7"/>
    </row>
    <row r="662" spans="1:5" ht="15.75" customHeight="1" x14ac:dyDescent="0.2">
      <c r="A662" s="7"/>
      <c r="B662" s="7"/>
      <c r="C662" s="7"/>
      <c r="D662" s="7"/>
      <c r="E662" s="7"/>
    </row>
    <row r="663" spans="1:5" ht="15.75" customHeight="1" x14ac:dyDescent="0.2">
      <c r="A663" s="7"/>
      <c r="B663" s="7"/>
      <c r="C663" s="7"/>
      <c r="D663" s="7"/>
      <c r="E663" s="7"/>
    </row>
    <row r="664" spans="1:5" ht="15.75" customHeight="1" x14ac:dyDescent="0.2">
      <c r="A664" s="7"/>
      <c r="B664" s="7"/>
      <c r="C664" s="7"/>
      <c r="D664" s="7"/>
      <c r="E664" s="7"/>
    </row>
    <row r="665" spans="1:5" ht="15.75" customHeight="1" x14ac:dyDescent="0.2">
      <c r="A665" s="7"/>
      <c r="B665" s="7"/>
      <c r="C665" s="7"/>
      <c r="D665" s="7"/>
      <c r="E665" s="7"/>
    </row>
    <row r="666" spans="1:5" ht="15.75" customHeight="1" x14ac:dyDescent="0.2">
      <c r="A666" s="7"/>
      <c r="B666" s="7"/>
      <c r="C666" s="7"/>
      <c r="D666" s="7"/>
      <c r="E666" s="7"/>
    </row>
    <row r="667" spans="1:5" ht="15.75" customHeight="1" x14ac:dyDescent="0.2">
      <c r="A667" s="7"/>
      <c r="B667" s="7"/>
      <c r="C667" s="7"/>
      <c r="D667" s="7"/>
      <c r="E667" s="7"/>
    </row>
    <row r="668" spans="1:5" ht="15.75" customHeight="1" x14ac:dyDescent="0.2">
      <c r="A668" s="7"/>
      <c r="B668" s="7"/>
      <c r="C668" s="7"/>
      <c r="D668" s="7"/>
      <c r="E668" s="7"/>
    </row>
    <row r="669" spans="1:5" ht="15.75" customHeight="1" x14ac:dyDescent="0.2">
      <c r="A669" s="7"/>
      <c r="B669" s="7"/>
      <c r="C669" s="7"/>
      <c r="D669" s="7"/>
      <c r="E669" s="7"/>
    </row>
    <row r="670" spans="1:5" ht="15.75" customHeight="1" x14ac:dyDescent="0.2">
      <c r="A670" s="7"/>
      <c r="B670" s="7"/>
      <c r="C670" s="7"/>
      <c r="D670" s="7"/>
      <c r="E670" s="7"/>
    </row>
    <row r="671" spans="1:5" ht="15.75" customHeight="1" x14ac:dyDescent="0.2">
      <c r="A671" s="7"/>
      <c r="B671" s="7"/>
      <c r="C671" s="7"/>
      <c r="D671" s="7"/>
      <c r="E671" s="7"/>
    </row>
    <row r="672" spans="1:5" ht="15.75" customHeight="1" x14ac:dyDescent="0.2">
      <c r="A672" s="7"/>
      <c r="B672" s="7"/>
      <c r="C672" s="7"/>
      <c r="D672" s="7"/>
      <c r="E672" s="7"/>
    </row>
    <row r="673" spans="1:5" ht="15.75" customHeight="1" x14ac:dyDescent="0.2">
      <c r="A673" s="7"/>
      <c r="B673" s="7"/>
      <c r="C673" s="7"/>
      <c r="D673" s="7"/>
      <c r="E673" s="7"/>
    </row>
    <row r="674" spans="1:5" ht="15.75" customHeight="1" x14ac:dyDescent="0.2">
      <c r="A674" s="7"/>
      <c r="B674" s="7"/>
      <c r="C674" s="7"/>
      <c r="D674" s="7"/>
      <c r="E674" s="7"/>
    </row>
    <row r="675" spans="1:5" ht="15.75" customHeight="1" x14ac:dyDescent="0.2">
      <c r="A675" s="7"/>
      <c r="B675" s="7"/>
      <c r="C675" s="7"/>
      <c r="D675" s="7"/>
      <c r="E675" s="7"/>
    </row>
    <row r="676" spans="1:5" ht="15.75" customHeight="1" x14ac:dyDescent="0.2">
      <c r="A676" s="7"/>
      <c r="B676" s="7"/>
      <c r="C676" s="7"/>
      <c r="D676" s="7"/>
      <c r="E676" s="7"/>
    </row>
    <row r="677" spans="1:5" ht="15.75" customHeight="1" x14ac:dyDescent="0.2">
      <c r="A677" s="7"/>
      <c r="B677" s="7"/>
      <c r="C677" s="7"/>
      <c r="D677" s="7"/>
      <c r="E677" s="7"/>
    </row>
    <row r="678" spans="1:5" ht="15.75" customHeight="1" x14ac:dyDescent="0.2">
      <c r="A678" s="7"/>
      <c r="B678" s="7"/>
      <c r="C678" s="7"/>
      <c r="D678" s="7"/>
      <c r="E678" s="7"/>
    </row>
    <row r="679" spans="1:5" ht="15.75" customHeight="1" x14ac:dyDescent="0.2">
      <c r="A679" s="7"/>
      <c r="B679" s="7"/>
      <c r="C679" s="7"/>
      <c r="D679" s="7"/>
      <c r="E679" s="7"/>
    </row>
    <row r="680" spans="1:5" ht="15.75" customHeight="1" x14ac:dyDescent="0.2">
      <c r="A680" s="7"/>
      <c r="B680" s="7"/>
      <c r="C680" s="7"/>
      <c r="D680" s="7"/>
      <c r="E680" s="7"/>
    </row>
    <row r="681" spans="1:5" ht="15.75" customHeight="1" x14ac:dyDescent="0.2">
      <c r="A681" s="7"/>
      <c r="B681" s="7"/>
      <c r="C681" s="7"/>
      <c r="D681" s="7"/>
      <c r="E681" s="7"/>
    </row>
    <row r="682" spans="1:5" ht="15.75" customHeight="1" x14ac:dyDescent="0.2">
      <c r="A682" s="7"/>
      <c r="B682" s="7"/>
      <c r="C682" s="7"/>
      <c r="D682" s="7"/>
      <c r="E682" s="7"/>
    </row>
    <row r="683" spans="1:5" ht="15.75" customHeight="1" x14ac:dyDescent="0.2">
      <c r="A683" s="7"/>
      <c r="B683" s="7"/>
      <c r="C683" s="7"/>
      <c r="D683" s="7"/>
      <c r="E683" s="7"/>
    </row>
    <row r="684" spans="1:5" ht="15.75" customHeight="1" x14ac:dyDescent="0.2">
      <c r="A684" s="7"/>
      <c r="B684" s="7"/>
      <c r="C684" s="7"/>
      <c r="D684" s="7"/>
      <c r="E684" s="7"/>
    </row>
    <row r="685" spans="1:5" ht="15.75" customHeight="1" x14ac:dyDescent="0.2">
      <c r="A685" s="7"/>
      <c r="B685" s="7"/>
      <c r="C685" s="7"/>
      <c r="D685" s="7"/>
      <c r="E685" s="7"/>
    </row>
    <row r="686" spans="1:5" ht="15.75" customHeight="1" x14ac:dyDescent="0.2">
      <c r="A686" s="7"/>
      <c r="B686" s="7"/>
      <c r="C686" s="7"/>
      <c r="D686" s="7"/>
      <c r="E686" s="7"/>
    </row>
    <row r="687" spans="1:5" ht="15.75" customHeight="1" x14ac:dyDescent="0.2">
      <c r="A687" s="7"/>
      <c r="B687" s="7"/>
      <c r="C687" s="7"/>
      <c r="D687" s="7"/>
      <c r="E687" s="7"/>
    </row>
    <row r="688" spans="1:5" ht="15.75" customHeight="1" x14ac:dyDescent="0.2">
      <c r="A688" s="7"/>
      <c r="B688" s="7"/>
      <c r="C688" s="7"/>
      <c r="D688" s="7"/>
      <c r="E688" s="7"/>
    </row>
    <row r="689" spans="1:5" ht="15.75" customHeight="1" x14ac:dyDescent="0.2">
      <c r="A689" s="7"/>
      <c r="B689" s="7"/>
      <c r="C689" s="7"/>
      <c r="D689" s="7"/>
      <c r="E689" s="7"/>
    </row>
    <row r="690" spans="1:5" ht="15.75" customHeight="1" x14ac:dyDescent="0.2">
      <c r="A690" s="7"/>
      <c r="B690" s="7"/>
      <c r="C690" s="7"/>
      <c r="D690" s="7"/>
      <c r="E690" s="7"/>
    </row>
    <row r="691" spans="1:5" ht="15.75" customHeight="1" x14ac:dyDescent="0.2">
      <c r="A691" s="7"/>
      <c r="B691" s="7"/>
      <c r="C691" s="7"/>
      <c r="D691" s="7"/>
      <c r="E691" s="7"/>
    </row>
    <row r="692" spans="1:5" ht="15.75" customHeight="1" x14ac:dyDescent="0.2">
      <c r="A692" s="7"/>
      <c r="B692" s="7"/>
      <c r="C692" s="7"/>
      <c r="D692" s="7"/>
      <c r="E692" s="7"/>
    </row>
    <row r="693" spans="1:5" ht="15.75" customHeight="1" x14ac:dyDescent="0.2">
      <c r="A693" s="7"/>
      <c r="B693" s="7"/>
      <c r="C693" s="7"/>
      <c r="D693" s="7"/>
      <c r="E693" s="7"/>
    </row>
    <row r="694" spans="1:5" ht="15.75" customHeight="1" x14ac:dyDescent="0.2">
      <c r="A694" s="7"/>
      <c r="B694" s="7"/>
      <c r="C694" s="7"/>
      <c r="D694" s="7"/>
      <c r="E694" s="7"/>
    </row>
    <row r="695" spans="1:5" ht="15.75" customHeight="1" x14ac:dyDescent="0.2">
      <c r="A695" s="7"/>
      <c r="B695" s="7"/>
      <c r="C695" s="7"/>
      <c r="D695" s="7"/>
      <c r="E695" s="7"/>
    </row>
    <row r="696" spans="1:5" ht="15.75" customHeight="1" x14ac:dyDescent="0.2">
      <c r="A696" s="7"/>
      <c r="B696" s="7"/>
      <c r="C696" s="7"/>
      <c r="D696" s="7"/>
      <c r="E696" s="7"/>
    </row>
    <row r="697" spans="1:5" ht="15.75" customHeight="1" x14ac:dyDescent="0.2">
      <c r="A697" s="7"/>
      <c r="B697" s="7"/>
      <c r="C697" s="7"/>
      <c r="D697" s="7"/>
      <c r="E697" s="7"/>
    </row>
    <row r="698" spans="1:5" ht="15.75" customHeight="1" x14ac:dyDescent="0.2">
      <c r="A698" s="7"/>
      <c r="B698" s="7"/>
      <c r="C698" s="7"/>
      <c r="D698" s="7"/>
      <c r="E698" s="7"/>
    </row>
    <row r="699" spans="1:5" ht="15.75" customHeight="1" x14ac:dyDescent="0.2">
      <c r="A699" s="7"/>
      <c r="B699" s="7"/>
      <c r="C699" s="7"/>
      <c r="D699" s="7"/>
      <c r="E699" s="7"/>
    </row>
    <row r="700" spans="1:5" ht="15.75" customHeight="1" x14ac:dyDescent="0.2">
      <c r="A700" s="7"/>
      <c r="B700" s="7"/>
      <c r="C700" s="7"/>
      <c r="D700" s="7"/>
      <c r="E700" s="7"/>
    </row>
    <row r="701" spans="1:5" ht="15.75" customHeight="1" x14ac:dyDescent="0.2">
      <c r="A701" s="7"/>
      <c r="B701" s="7"/>
      <c r="C701" s="7"/>
      <c r="D701" s="7"/>
      <c r="E701" s="7"/>
    </row>
    <row r="702" spans="1:5" ht="15.75" customHeight="1" x14ac:dyDescent="0.2">
      <c r="A702" s="7"/>
      <c r="B702" s="7"/>
      <c r="C702" s="7"/>
      <c r="D702" s="7"/>
      <c r="E702" s="7"/>
    </row>
    <row r="703" spans="1:5" ht="15.75" customHeight="1" x14ac:dyDescent="0.2">
      <c r="A703" s="7"/>
      <c r="B703" s="7"/>
      <c r="C703" s="7"/>
      <c r="D703" s="7"/>
      <c r="E703" s="7"/>
    </row>
    <row r="704" spans="1:5" ht="15.75" customHeight="1" x14ac:dyDescent="0.2">
      <c r="A704" s="7"/>
      <c r="B704" s="7"/>
      <c r="C704" s="7"/>
      <c r="D704" s="7"/>
      <c r="E704" s="7"/>
    </row>
    <row r="705" spans="1:5" ht="15.75" customHeight="1" x14ac:dyDescent="0.2">
      <c r="A705" s="7"/>
      <c r="B705" s="7"/>
      <c r="C705" s="7"/>
      <c r="D705" s="7"/>
      <c r="E705" s="7"/>
    </row>
    <row r="706" spans="1:5" ht="15.75" customHeight="1" x14ac:dyDescent="0.2">
      <c r="A706" s="7"/>
      <c r="B706" s="7"/>
      <c r="C706" s="7"/>
      <c r="D706" s="7"/>
      <c r="E706" s="7"/>
    </row>
    <row r="707" spans="1:5" ht="15.75" customHeight="1" x14ac:dyDescent="0.2">
      <c r="A707" s="7"/>
      <c r="B707" s="7"/>
      <c r="C707" s="7"/>
      <c r="D707" s="7"/>
      <c r="E707" s="7"/>
    </row>
    <row r="708" spans="1:5" ht="15.75" customHeight="1" x14ac:dyDescent="0.2">
      <c r="A708" s="7"/>
      <c r="B708" s="7"/>
      <c r="C708" s="7"/>
      <c r="D708" s="7"/>
      <c r="E708" s="7"/>
    </row>
    <row r="709" spans="1:5" ht="15.75" customHeight="1" x14ac:dyDescent="0.2">
      <c r="A709" s="7"/>
      <c r="B709" s="7"/>
      <c r="C709" s="7"/>
      <c r="D709" s="7"/>
      <c r="E709" s="7"/>
    </row>
    <row r="710" spans="1:5" ht="15.75" customHeight="1" x14ac:dyDescent="0.2">
      <c r="A710" s="7"/>
      <c r="B710" s="7"/>
      <c r="C710" s="7"/>
      <c r="D710" s="7"/>
      <c r="E710" s="7"/>
    </row>
    <row r="711" spans="1:5" ht="15.75" customHeight="1" x14ac:dyDescent="0.2">
      <c r="A711" s="7"/>
      <c r="B711" s="7"/>
      <c r="C711" s="7"/>
      <c r="D711" s="7"/>
      <c r="E711" s="7"/>
    </row>
    <row r="712" spans="1:5" ht="15.75" customHeight="1" x14ac:dyDescent="0.2">
      <c r="A712" s="7"/>
      <c r="B712" s="7"/>
      <c r="C712" s="7"/>
      <c r="D712" s="7"/>
      <c r="E712" s="7"/>
    </row>
    <row r="713" spans="1:5" ht="15.75" customHeight="1" x14ac:dyDescent="0.2">
      <c r="A713" s="7"/>
      <c r="B713" s="7"/>
      <c r="C713" s="7"/>
      <c r="D713" s="7"/>
      <c r="E713" s="7"/>
    </row>
    <row r="714" spans="1:5" ht="15.75" customHeight="1" x14ac:dyDescent="0.2">
      <c r="A714" s="7"/>
      <c r="B714" s="7"/>
      <c r="C714" s="7"/>
      <c r="D714" s="7"/>
      <c r="E714" s="7"/>
    </row>
    <row r="715" spans="1:5" ht="15.75" customHeight="1" x14ac:dyDescent="0.2">
      <c r="A715" s="7"/>
      <c r="B715" s="7"/>
      <c r="C715" s="7"/>
      <c r="D715" s="7"/>
      <c r="E715" s="7"/>
    </row>
    <row r="716" spans="1:5" ht="15.75" customHeight="1" x14ac:dyDescent="0.2">
      <c r="A716" s="7"/>
      <c r="B716" s="7"/>
      <c r="C716" s="7"/>
      <c r="D716" s="7"/>
      <c r="E716" s="7"/>
    </row>
    <row r="717" spans="1:5" ht="15.75" customHeight="1" x14ac:dyDescent="0.2">
      <c r="A717" s="7"/>
      <c r="B717" s="7"/>
      <c r="C717" s="7"/>
      <c r="D717" s="7"/>
      <c r="E717" s="7"/>
    </row>
    <row r="718" spans="1:5" ht="15.75" customHeight="1" x14ac:dyDescent="0.2">
      <c r="A718" s="7"/>
      <c r="B718" s="7"/>
      <c r="C718" s="7"/>
      <c r="D718" s="7"/>
      <c r="E718" s="7"/>
    </row>
    <row r="719" spans="1:5" ht="15.75" customHeight="1" x14ac:dyDescent="0.2">
      <c r="A719" s="7"/>
      <c r="B719" s="7"/>
      <c r="C719" s="7"/>
      <c r="D719" s="7"/>
      <c r="E719" s="7"/>
    </row>
    <row r="720" spans="1:5" ht="15.75" customHeight="1" x14ac:dyDescent="0.2">
      <c r="A720" s="7"/>
      <c r="B720" s="7"/>
      <c r="C720" s="7"/>
      <c r="D720" s="7"/>
      <c r="E720" s="7"/>
    </row>
    <row r="721" spans="1:5" ht="15.75" customHeight="1" x14ac:dyDescent="0.2">
      <c r="A721" s="7"/>
      <c r="B721" s="7"/>
      <c r="C721" s="7"/>
      <c r="D721" s="7"/>
      <c r="E721" s="7"/>
    </row>
    <row r="722" spans="1:5" ht="15.75" customHeight="1" x14ac:dyDescent="0.2">
      <c r="A722" s="7"/>
      <c r="B722" s="7"/>
      <c r="C722" s="7"/>
      <c r="D722" s="7"/>
      <c r="E722" s="7"/>
    </row>
    <row r="723" spans="1:5" ht="15.75" customHeight="1" x14ac:dyDescent="0.2">
      <c r="A723" s="7"/>
      <c r="B723" s="7"/>
      <c r="C723" s="7"/>
      <c r="D723" s="7"/>
      <c r="E723" s="7"/>
    </row>
    <row r="724" spans="1:5" ht="15.75" customHeight="1" x14ac:dyDescent="0.2">
      <c r="A724" s="7"/>
      <c r="B724" s="7"/>
      <c r="C724" s="7"/>
      <c r="D724" s="7"/>
      <c r="E724" s="7"/>
    </row>
    <row r="725" spans="1:5" ht="15.75" customHeight="1" x14ac:dyDescent="0.2">
      <c r="A725" s="7"/>
      <c r="B725" s="7"/>
      <c r="C725" s="7"/>
      <c r="D725" s="7"/>
      <c r="E725" s="7"/>
    </row>
    <row r="726" spans="1:5" ht="15.75" customHeight="1" x14ac:dyDescent="0.2">
      <c r="A726" s="7"/>
      <c r="B726" s="7"/>
      <c r="C726" s="7"/>
      <c r="D726" s="7"/>
      <c r="E726" s="7"/>
    </row>
    <row r="727" spans="1:5" ht="15.75" customHeight="1" x14ac:dyDescent="0.2">
      <c r="A727" s="7"/>
      <c r="B727" s="7"/>
      <c r="C727" s="7"/>
      <c r="D727" s="7"/>
      <c r="E727" s="7"/>
    </row>
    <row r="728" spans="1:5" ht="15.75" customHeight="1" x14ac:dyDescent="0.2">
      <c r="A728" s="7"/>
      <c r="B728" s="7"/>
      <c r="C728" s="7"/>
      <c r="D728" s="7"/>
      <c r="E728" s="7"/>
    </row>
    <row r="729" spans="1:5" ht="15.75" customHeight="1" x14ac:dyDescent="0.2">
      <c r="A729" s="7"/>
      <c r="B729" s="7"/>
      <c r="C729" s="7"/>
      <c r="D729" s="7"/>
      <c r="E729" s="7"/>
    </row>
    <row r="730" spans="1:5" ht="15.75" customHeight="1" x14ac:dyDescent="0.2">
      <c r="A730" s="7"/>
      <c r="B730" s="7"/>
      <c r="C730" s="7"/>
      <c r="D730" s="7"/>
      <c r="E730" s="7"/>
    </row>
    <row r="731" spans="1:5" ht="15.75" customHeight="1" x14ac:dyDescent="0.2">
      <c r="A731" s="7"/>
      <c r="B731" s="7"/>
      <c r="C731" s="7"/>
      <c r="D731" s="7"/>
      <c r="E731" s="7"/>
    </row>
    <row r="732" spans="1:5" ht="15.75" customHeight="1" x14ac:dyDescent="0.2">
      <c r="A732" s="7"/>
      <c r="B732" s="7"/>
      <c r="C732" s="7"/>
      <c r="D732" s="7"/>
      <c r="E732" s="7"/>
    </row>
    <row r="733" spans="1:5" ht="15.75" customHeight="1" x14ac:dyDescent="0.2">
      <c r="A733" s="7"/>
      <c r="B733" s="7"/>
      <c r="C733" s="7"/>
      <c r="D733" s="7"/>
      <c r="E733" s="7"/>
    </row>
    <row r="734" spans="1:5" ht="15.75" customHeight="1" x14ac:dyDescent="0.2">
      <c r="A734" s="7"/>
      <c r="B734" s="7"/>
      <c r="C734" s="7"/>
      <c r="D734" s="7"/>
      <c r="E734" s="7"/>
    </row>
    <row r="735" spans="1:5" ht="15.75" customHeight="1" x14ac:dyDescent="0.2">
      <c r="A735" s="7"/>
      <c r="B735" s="7"/>
      <c r="C735" s="7"/>
      <c r="D735" s="7"/>
      <c r="E735" s="7"/>
    </row>
    <row r="736" spans="1:5" ht="15.75" customHeight="1" x14ac:dyDescent="0.2">
      <c r="A736" s="7"/>
      <c r="B736" s="7"/>
      <c r="C736" s="7"/>
      <c r="D736" s="7"/>
      <c r="E736" s="7"/>
    </row>
    <row r="737" spans="1:5" ht="15.75" customHeight="1" x14ac:dyDescent="0.2">
      <c r="A737" s="7"/>
      <c r="B737" s="7"/>
      <c r="C737" s="7"/>
      <c r="D737" s="7"/>
      <c r="E737" s="7"/>
    </row>
    <row r="738" spans="1:5" ht="15.75" customHeight="1" x14ac:dyDescent="0.2">
      <c r="A738" s="7"/>
      <c r="B738" s="7"/>
      <c r="C738" s="7"/>
      <c r="D738" s="7"/>
      <c r="E738" s="7"/>
    </row>
    <row r="739" spans="1:5" ht="15.75" customHeight="1" x14ac:dyDescent="0.2">
      <c r="A739" s="7"/>
      <c r="B739" s="7"/>
      <c r="C739" s="7"/>
      <c r="D739" s="7"/>
      <c r="E739" s="7"/>
    </row>
    <row r="740" spans="1:5" ht="15.75" customHeight="1" x14ac:dyDescent="0.2">
      <c r="A740" s="7"/>
      <c r="B740" s="7"/>
      <c r="C740" s="7"/>
      <c r="D740" s="7"/>
      <c r="E740" s="7"/>
    </row>
    <row r="741" spans="1:5" ht="15.75" customHeight="1" x14ac:dyDescent="0.2">
      <c r="A741" s="7"/>
      <c r="B741" s="7"/>
      <c r="C741" s="7"/>
      <c r="D741" s="7"/>
      <c r="E741" s="7"/>
    </row>
    <row r="742" spans="1:5" ht="15.75" customHeight="1" x14ac:dyDescent="0.2">
      <c r="A742" s="7"/>
      <c r="B742" s="7"/>
      <c r="C742" s="7"/>
      <c r="D742" s="7"/>
      <c r="E742" s="7"/>
    </row>
    <row r="743" spans="1:5" ht="15.75" customHeight="1" x14ac:dyDescent="0.2">
      <c r="A743" s="7"/>
      <c r="B743" s="7"/>
      <c r="C743" s="7"/>
      <c r="D743" s="7"/>
      <c r="E743" s="7"/>
    </row>
    <row r="744" spans="1:5" ht="15.75" customHeight="1" x14ac:dyDescent="0.2">
      <c r="A744" s="7"/>
      <c r="B744" s="7"/>
      <c r="C744" s="7"/>
      <c r="D744" s="7"/>
      <c r="E744" s="7"/>
    </row>
    <row r="745" spans="1:5" ht="15.75" customHeight="1" x14ac:dyDescent="0.2">
      <c r="A745" s="7"/>
      <c r="B745" s="7"/>
      <c r="C745" s="7"/>
      <c r="D745" s="7"/>
      <c r="E745" s="7"/>
    </row>
    <row r="746" spans="1:5" ht="15.75" customHeight="1" x14ac:dyDescent="0.2">
      <c r="A746" s="7"/>
      <c r="B746" s="7"/>
      <c r="C746" s="7"/>
      <c r="D746" s="7"/>
      <c r="E746" s="7"/>
    </row>
    <row r="747" spans="1:5" ht="15.75" customHeight="1" x14ac:dyDescent="0.2">
      <c r="A747" s="7"/>
      <c r="B747" s="7"/>
      <c r="C747" s="7"/>
      <c r="D747" s="7"/>
      <c r="E747" s="7"/>
    </row>
    <row r="748" spans="1:5" ht="15.75" customHeight="1" x14ac:dyDescent="0.2">
      <c r="A748" s="7"/>
      <c r="B748" s="7"/>
      <c r="C748" s="7"/>
      <c r="D748" s="7"/>
      <c r="E748" s="7"/>
    </row>
    <row r="749" spans="1:5" ht="15.75" customHeight="1" x14ac:dyDescent="0.2">
      <c r="A749" s="7"/>
      <c r="B749" s="7"/>
      <c r="C749" s="7"/>
      <c r="D749" s="7"/>
      <c r="E749" s="7"/>
    </row>
    <row r="750" spans="1:5" ht="15.75" customHeight="1" x14ac:dyDescent="0.2">
      <c r="A750" s="7"/>
      <c r="B750" s="7"/>
      <c r="C750" s="7"/>
      <c r="D750" s="7"/>
      <c r="E750" s="7"/>
    </row>
    <row r="751" spans="1:5" ht="15.75" customHeight="1" x14ac:dyDescent="0.2">
      <c r="A751" s="7"/>
      <c r="B751" s="7"/>
      <c r="C751" s="7"/>
      <c r="D751" s="7"/>
      <c r="E751" s="7"/>
    </row>
    <row r="752" spans="1:5" ht="15.75" customHeight="1" x14ac:dyDescent="0.2">
      <c r="A752" s="7"/>
      <c r="B752" s="7"/>
      <c r="C752" s="7"/>
      <c r="D752" s="7"/>
      <c r="E752" s="7"/>
    </row>
    <row r="753" spans="1:5" ht="15.75" customHeight="1" x14ac:dyDescent="0.2">
      <c r="A753" s="7"/>
      <c r="B753" s="7"/>
      <c r="C753" s="7"/>
      <c r="D753" s="7"/>
      <c r="E753" s="7"/>
    </row>
    <row r="754" spans="1:5" ht="15.75" customHeight="1" x14ac:dyDescent="0.2">
      <c r="A754" s="7"/>
      <c r="B754" s="7"/>
      <c r="C754" s="7"/>
      <c r="D754" s="7"/>
      <c r="E754" s="7"/>
    </row>
    <row r="755" spans="1:5" ht="15.75" customHeight="1" x14ac:dyDescent="0.2">
      <c r="A755" s="7"/>
      <c r="B755" s="7"/>
      <c r="C755" s="7"/>
      <c r="D755" s="7"/>
      <c r="E755" s="7"/>
    </row>
    <row r="756" spans="1:5" ht="15.75" customHeight="1" x14ac:dyDescent="0.2">
      <c r="A756" s="7"/>
      <c r="B756" s="7"/>
      <c r="C756" s="7"/>
      <c r="D756" s="7"/>
      <c r="E756" s="7"/>
    </row>
    <row r="757" spans="1:5" ht="15.75" customHeight="1" x14ac:dyDescent="0.2">
      <c r="A757" s="7"/>
      <c r="B757" s="7"/>
      <c r="C757" s="7"/>
      <c r="D757" s="7"/>
      <c r="E757" s="7"/>
    </row>
    <row r="758" spans="1:5" ht="15.75" customHeight="1" x14ac:dyDescent="0.2">
      <c r="A758" s="7"/>
      <c r="B758" s="7"/>
      <c r="C758" s="7"/>
      <c r="D758" s="7"/>
      <c r="E758" s="7"/>
    </row>
    <row r="759" spans="1:5" ht="15.75" customHeight="1" x14ac:dyDescent="0.2">
      <c r="A759" s="7"/>
      <c r="B759" s="7"/>
      <c r="C759" s="7"/>
      <c r="D759" s="7"/>
      <c r="E759" s="7"/>
    </row>
    <row r="760" spans="1:5" ht="15.75" customHeight="1" x14ac:dyDescent="0.2">
      <c r="A760" s="7"/>
      <c r="B760" s="7"/>
      <c r="C760" s="7"/>
      <c r="D760" s="7"/>
      <c r="E760" s="7"/>
    </row>
    <row r="761" spans="1:5" ht="15.75" customHeight="1" x14ac:dyDescent="0.2">
      <c r="A761" s="7"/>
      <c r="B761" s="7"/>
      <c r="C761" s="7"/>
      <c r="D761" s="7"/>
      <c r="E761" s="7"/>
    </row>
    <row r="762" spans="1:5" ht="15.75" customHeight="1" x14ac:dyDescent="0.2">
      <c r="A762" s="7"/>
      <c r="B762" s="7"/>
      <c r="C762" s="7"/>
      <c r="D762" s="7"/>
      <c r="E762" s="7"/>
    </row>
    <row r="763" spans="1:5" ht="15.75" customHeight="1" x14ac:dyDescent="0.2">
      <c r="A763" s="7"/>
      <c r="B763" s="7"/>
      <c r="C763" s="7"/>
      <c r="D763" s="7"/>
      <c r="E763" s="7"/>
    </row>
    <row r="764" spans="1:5" ht="15.75" customHeight="1" x14ac:dyDescent="0.2">
      <c r="A764" s="7"/>
      <c r="B764" s="7"/>
      <c r="C764" s="7"/>
      <c r="D764" s="7"/>
      <c r="E764" s="7"/>
    </row>
    <row r="765" spans="1:5" ht="15.75" customHeight="1" x14ac:dyDescent="0.2">
      <c r="A765" s="7"/>
      <c r="B765" s="7"/>
      <c r="C765" s="7"/>
      <c r="D765" s="7"/>
      <c r="E765" s="7"/>
    </row>
    <row r="766" spans="1:5" ht="15.75" customHeight="1" x14ac:dyDescent="0.2">
      <c r="A766" s="7"/>
      <c r="B766" s="7"/>
      <c r="C766" s="7"/>
      <c r="D766" s="7"/>
      <c r="E766" s="7"/>
    </row>
    <row r="767" spans="1:5" ht="15.75" customHeight="1" x14ac:dyDescent="0.2">
      <c r="A767" s="7"/>
      <c r="B767" s="7"/>
      <c r="C767" s="7"/>
      <c r="D767" s="7"/>
      <c r="E767" s="7"/>
    </row>
    <row r="768" spans="1:5" ht="15.75" customHeight="1" x14ac:dyDescent="0.2">
      <c r="A768" s="7"/>
      <c r="B768" s="7"/>
      <c r="C768" s="7"/>
      <c r="D768" s="7"/>
      <c r="E768" s="7"/>
    </row>
    <row r="769" spans="1:5" ht="15.75" customHeight="1" x14ac:dyDescent="0.2">
      <c r="A769" s="7"/>
      <c r="B769" s="7"/>
      <c r="C769" s="7"/>
      <c r="D769" s="7"/>
      <c r="E769" s="7"/>
    </row>
    <row r="770" spans="1:5" ht="15.75" customHeight="1" x14ac:dyDescent="0.2">
      <c r="A770" s="7"/>
      <c r="B770" s="7"/>
      <c r="C770" s="7"/>
      <c r="D770" s="7"/>
      <c r="E770" s="7"/>
    </row>
    <row r="771" spans="1:5" ht="15.75" customHeight="1" x14ac:dyDescent="0.2">
      <c r="A771" s="7"/>
      <c r="B771" s="7"/>
      <c r="C771" s="7"/>
      <c r="D771" s="7"/>
      <c r="E771" s="7"/>
    </row>
    <row r="772" spans="1:5" ht="15.75" customHeight="1" x14ac:dyDescent="0.2">
      <c r="A772" s="7"/>
      <c r="B772" s="7"/>
      <c r="C772" s="7"/>
      <c r="D772" s="7"/>
      <c r="E772" s="7"/>
    </row>
    <row r="773" spans="1:5" ht="15.75" customHeight="1" x14ac:dyDescent="0.2">
      <c r="A773" s="7"/>
      <c r="B773" s="7"/>
      <c r="C773" s="7"/>
      <c r="D773" s="7"/>
      <c r="E773" s="7"/>
    </row>
    <row r="774" spans="1:5" ht="15.75" customHeight="1" x14ac:dyDescent="0.2">
      <c r="A774" s="7"/>
      <c r="B774" s="7"/>
      <c r="C774" s="7"/>
      <c r="D774" s="7"/>
      <c r="E774" s="7"/>
    </row>
    <row r="775" spans="1:5" ht="15.75" customHeight="1" x14ac:dyDescent="0.2">
      <c r="A775" s="7"/>
      <c r="B775" s="7"/>
      <c r="C775" s="7"/>
      <c r="D775" s="7"/>
      <c r="E775" s="7"/>
    </row>
    <row r="776" spans="1:5" ht="15.75" customHeight="1" x14ac:dyDescent="0.2">
      <c r="A776" s="7"/>
      <c r="B776" s="7"/>
      <c r="C776" s="7"/>
      <c r="D776" s="7"/>
      <c r="E776" s="7"/>
    </row>
    <row r="777" spans="1:5" ht="15.75" customHeight="1" x14ac:dyDescent="0.2">
      <c r="A777" s="7"/>
      <c r="B777" s="7"/>
      <c r="C777" s="7"/>
      <c r="D777" s="7"/>
      <c r="E777" s="7"/>
    </row>
    <row r="778" spans="1:5" ht="15.75" customHeight="1" x14ac:dyDescent="0.2">
      <c r="A778" s="7"/>
      <c r="B778" s="7"/>
      <c r="C778" s="7"/>
      <c r="D778" s="7"/>
      <c r="E778" s="7"/>
    </row>
    <row r="779" spans="1:5" ht="15.75" customHeight="1" x14ac:dyDescent="0.2">
      <c r="A779" s="7"/>
      <c r="B779" s="7"/>
      <c r="C779" s="7"/>
      <c r="D779" s="7"/>
      <c r="E779" s="7"/>
    </row>
    <row r="780" spans="1:5" ht="15.75" customHeight="1" x14ac:dyDescent="0.2">
      <c r="A780" s="7"/>
      <c r="B780" s="7"/>
      <c r="C780" s="7"/>
      <c r="D780" s="7"/>
      <c r="E780" s="7"/>
    </row>
    <row r="781" spans="1:5" ht="15.75" customHeight="1" x14ac:dyDescent="0.2">
      <c r="A781" s="7"/>
      <c r="B781" s="7"/>
      <c r="C781" s="7"/>
      <c r="D781" s="7"/>
      <c r="E781" s="7"/>
    </row>
    <row r="782" spans="1:5" ht="15.75" customHeight="1" x14ac:dyDescent="0.2">
      <c r="A782" s="7"/>
      <c r="B782" s="7"/>
      <c r="C782" s="7"/>
      <c r="D782" s="7"/>
      <c r="E782" s="7"/>
    </row>
    <row r="783" spans="1:5" ht="15.75" customHeight="1" x14ac:dyDescent="0.2">
      <c r="A783" s="7"/>
      <c r="B783" s="7"/>
      <c r="C783" s="7"/>
      <c r="D783" s="7"/>
      <c r="E783" s="7"/>
    </row>
    <row r="784" spans="1:5" ht="15.75" customHeight="1" x14ac:dyDescent="0.2">
      <c r="A784" s="7"/>
      <c r="B784" s="7"/>
      <c r="C784" s="7"/>
      <c r="D784" s="7"/>
      <c r="E784" s="7"/>
    </row>
    <row r="785" spans="1:5" ht="15.75" customHeight="1" x14ac:dyDescent="0.2">
      <c r="A785" s="7"/>
      <c r="B785" s="7"/>
      <c r="C785" s="7"/>
      <c r="D785" s="7"/>
      <c r="E785" s="7"/>
    </row>
    <row r="786" spans="1:5" ht="15.75" customHeight="1" x14ac:dyDescent="0.2">
      <c r="A786" s="7"/>
      <c r="B786" s="7"/>
      <c r="C786" s="7"/>
      <c r="D786" s="7"/>
      <c r="E786" s="7"/>
    </row>
    <row r="787" spans="1:5" ht="15.75" customHeight="1" x14ac:dyDescent="0.2">
      <c r="A787" s="7"/>
      <c r="B787" s="7"/>
      <c r="C787" s="7"/>
      <c r="D787" s="7"/>
      <c r="E787" s="7"/>
    </row>
    <row r="788" spans="1:5" ht="15.75" customHeight="1" x14ac:dyDescent="0.2">
      <c r="A788" s="7"/>
      <c r="B788" s="7"/>
      <c r="C788" s="7"/>
      <c r="D788" s="7"/>
      <c r="E788" s="7"/>
    </row>
    <row r="789" spans="1:5" ht="15.75" customHeight="1" x14ac:dyDescent="0.2">
      <c r="A789" s="7"/>
      <c r="B789" s="7"/>
      <c r="C789" s="7"/>
      <c r="D789" s="7"/>
      <c r="E789" s="7"/>
    </row>
    <row r="790" spans="1:5" ht="15.75" customHeight="1" x14ac:dyDescent="0.2">
      <c r="A790" s="7"/>
      <c r="B790" s="7"/>
      <c r="C790" s="7"/>
      <c r="D790" s="7"/>
      <c r="E790" s="7"/>
    </row>
    <row r="791" spans="1:5" ht="15.75" customHeight="1" x14ac:dyDescent="0.2">
      <c r="A791" s="7"/>
      <c r="B791" s="7"/>
      <c r="C791" s="7"/>
      <c r="D791" s="7"/>
      <c r="E791" s="7"/>
    </row>
    <row r="792" spans="1:5" ht="15.75" customHeight="1" x14ac:dyDescent="0.2">
      <c r="A792" s="7"/>
      <c r="B792" s="7"/>
      <c r="C792" s="7"/>
      <c r="D792" s="7"/>
      <c r="E792" s="7"/>
    </row>
    <row r="793" spans="1:5" ht="15.75" customHeight="1" x14ac:dyDescent="0.2">
      <c r="A793" s="7"/>
      <c r="B793" s="7"/>
      <c r="C793" s="7"/>
      <c r="D793" s="7"/>
      <c r="E793" s="7"/>
    </row>
    <row r="794" spans="1:5" ht="15.75" customHeight="1" x14ac:dyDescent="0.2">
      <c r="A794" s="7"/>
      <c r="B794" s="7"/>
      <c r="C794" s="7"/>
      <c r="D794" s="7"/>
      <c r="E794" s="7"/>
    </row>
    <row r="795" spans="1:5" ht="15.75" customHeight="1" x14ac:dyDescent="0.2">
      <c r="A795" s="7"/>
      <c r="B795" s="7"/>
      <c r="C795" s="7"/>
      <c r="D795" s="7"/>
      <c r="E795" s="7"/>
    </row>
    <row r="796" spans="1:5" ht="15.75" customHeight="1" x14ac:dyDescent="0.2">
      <c r="A796" s="7"/>
      <c r="B796" s="7"/>
      <c r="C796" s="7"/>
      <c r="D796" s="7"/>
      <c r="E796" s="7"/>
    </row>
    <row r="797" spans="1:5" ht="15.75" customHeight="1" x14ac:dyDescent="0.2">
      <c r="A797" s="7"/>
      <c r="B797" s="7"/>
      <c r="C797" s="7"/>
      <c r="D797" s="7"/>
      <c r="E797" s="7"/>
    </row>
    <row r="798" spans="1:5" ht="15.75" customHeight="1" x14ac:dyDescent="0.2">
      <c r="A798" s="7"/>
      <c r="B798" s="7"/>
      <c r="C798" s="7"/>
      <c r="D798" s="7"/>
      <c r="E798" s="7"/>
    </row>
    <row r="799" spans="1:5" ht="15.75" customHeight="1" x14ac:dyDescent="0.2">
      <c r="A799" s="7"/>
      <c r="B799" s="7"/>
      <c r="C799" s="7"/>
      <c r="D799" s="7"/>
      <c r="E799" s="7"/>
    </row>
    <row r="800" spans="1:5" ht="15.75" customHeight="1" x14ac:dyDescent="0.2">
      <c r="A800" s="7"/>
      <c r="B800" s="7"/>
      <c r="C800" s="7"/>
      <c r="D800" s="7"/>
      <c r="E800" s="7"/>
    </row>
    <row r="801" spans="1:5" ht="15.75" customHeight="1" x14ac:dyDescent="0.2">
      <c r="A801" s="7"/>
      <c r="B801" s="7"/>
      <c r="C801" s="7"/>
      <c r="D801" s="7"/>
      <c r="E801" s="7"/>
    </row>
    <row r="802" spans="1:5" ht="15.75" customHeight="1" x14ac:dyDescent="0.2">
      <c r="A802" s="7"/>
      <c r="B802" s="7"/>
      <c r="C802" s="7"/>
      <c r="D802" s="7"/>
      <c r="E802" s="7"/>
    </row>
    <row r="803" spans="1:5" ht="15.75" customHeight="1" x14ac:dyDescent="0.2">
      <c r="A803" s="7"/>
      <c r="B803" s="7"/>
      <c r="C803" s="7"/>
      <c r="D803" s="7"/>
      <c r="E803" s="7"/>
    </row>
    <row r="804" spans="1:5" ht="15.75" customHeight="1" x14ac:dyDescent="0.2">
      <c r="A804" s="7"/>
      <c r="B804" s="7"/>
      <c r="C804" s="7"/>
      <c r="D804" s="7"/>
      <c r="E804" s="7"/>
    </row>
    <row r="805" spans="1:5" ht="15.75" customHeight="1" x14ac:dyDescent="0.2">
      <c r="A805" s="7"/>
      <c r="B805" s="7"/>
      <c r="C805" s="7"/>
      <c r="D805" s="7"/>
      <c r="E805" s="7"/>
    </row>
    <row r="806" spans="1:5" ht="15.75" customHeight="1" x14ac:dyDescent="0.2">
      <c r="A806" s="7"/>
      <c r="B806" s="7"/>
      <c r="C806" s="7"/>
      <c r="D806" s="7"/>
      <c r="E806" s="7"/>
    </row>
    <row r="807" spans="1:5" ht="15.75" customHeight="1" x14ac:dyDescent="0.2">
      <c r="A807" s="7"/>
      <c r="B807" s="7"/>
      <c r="C807" s="7"/>
      <c r="D807" s="7"/>
      <c r="E807" s="7"/>
    </row>
    <row r="808" spans="1:5" ht="15.75" customHeight="1" x14ac:dyDescent="0.2">
      <c r="A808" s="7"/>
      <c r="B808" s="7"/>
      <c r="C808" s="7"/>
      <c r="D808" s="7"/>
      <c r="E808" s="7"/>
    </row>
    <row r="809" spans="1:5" ht="15.75" customHeight="1" x14ac:dyDescent="0.2">
      <c r="A809" s="7"/>
      <c r="B809" s="7"/>
      <c r="C809" s="7"/>
      <c r="D809" s="7"/>
      <c r="E809" s="7"/>
    </row>
    <row r="810" spans="1:5" ht="15.75" customHeight="1" x14ac:dyDescent="0.2">
      <c r="A810" s="7"/>
      <c r="B810" s="7"/>
      <c r="C810" s="7"/>
      <c r="D810" s="7"/>
      <c r="E810" s="7"/>
    </row>
    <row r="811" spans="1:5" ht="15.75" customHeight="1" x14ac:dyDescent="0.2">
      <c r="A811" s="7"/>
      <c r="B811" s="7"/>
      <c r="C811" s="7"/>
      <c r="D811" s="7"/>
      <c r="E811" s="7"/>
    </row>
    <row r="812" spans="1:5" ht="15.75" customHeight="1" x14ac:dyDescent="0.2">
      <c r="A812" s="7"/>
      <c r="B812" s="7"/>
      <c r="C812" s="7"/>
      <c r="D812" s="7"/>
      <c r="E812" s="7"/>
    </row>
    <row r="813" spans="1:5" ht="15.75" customHeight="1" x14ac:dyDescent="0.2">
      <c r="A813" s="7"/>
      <c r="B813" s="7"/>
      <c r="C813" s="7"/>
      <c r="D813" s="7"/>
      <c r="E813" s="7"/>
    </row>
    <row r="814" spans="1:5" ht="15.75" customHeight="1" x14ac:dyDescent="0.2">
      <c r="A814" s="7"/>
      <c r="B814" s="7"/>
      <c r="C814" s="7"/>
      <c r="D814" s="7"/>
      <c r="E814" s="7"/>
    </row>
    <row r="815" spans="1:5" ht="15.75" customHeight="1" x14ac:dyDescent="0.2">
      <c r="A815" s="7"/>
      <c r="B815" s="7"/>
      <c r="C815" s="7"/>
      <c r="D815" s="7"/>
      <c r="E815" s="7"/>
    </row>
    <row r="816" spans="1:5" ht="15.75" customHeight="1" x14ac:dyDescent="0.2">
      <c r="A816" s="7"/>
      <c r="B816" s="7"/>
      <c r="C816" s="7"/>
      <c r="D816" s="7"/>
      <c r="E816" s="7"/>
    </row>
    <row r="817" spans="1:5" ht="15.75" customHeight="1" x14ac:dyDescent="0.2">
      <c r="A817" s="7"/>
      <c r="B817" s="7"/>
      <c r="C817" s="7"/>
      <c r="D817" s="7"/>
      <c r="E817" s="7"/>
    </row>
    <row r="818" spans="1:5" ht="15.75" customHeight="1" x14ac:dyDescent="0.2">
      <c r="A818" s="7"/>
      <c r="B818" s="7"/>
      <c r="C818" s="7"/>
      <c r="D818" s="7"/>
      <c r="E818" s="7"/>
    </row>
    <row r="819" spans="1:5" ht="15.75" customHeight="1" x14ac:dyDescent="0.2">
      <c r="A819" s="7"/>
      <c r="B819" s="7"/>
      <c r="C819" s="7"/>
      <c r="D819" s="7"/>
      <c r="E819" s="7"/>
    </row>
    <row r="820" spans="1:5" ht="15.75" customHeight="1" x14ac:dyDescent="0.2">
      <c r="A820" s="7"/>
      <c r="B820" s="7"/>
      <c r="C820" s="7"/>
      <c r="D820" s="7"/>
      <c r="E820" s="7"/>
    </row>
    <row r="821" spans="1:5" ht="15.75" customHeight="1" x14ac:dyDescent="0.2">
      <c r="A821" s="7"/>
      <c r="B821" s="7"/>
      <c r="C821" s="7"/>
      <c r="D821" s="7"/>
      <c r="E821" s="7"/>
    </row>
    <row r="822" spans="1:5" ht="15.75" customHeight="1" x14ac:dyDescent="0.2">
      <c r="A822" s="7"/>
      <c r="B822" s="7"/>
      <c r="C822" s="7"/>
      <c r="D822" s="7"/>
      <c r="E822" s="7"/>
    </row>
    <row r="823" spans="1:5" ht="15.75" customHeight="1" x14ac:dyDescent="0.2">
      <c r="A823" s="7"/>
      <c r="B823" s="7"/>
      <c r="C823" s="7"/>
      <c r="D823" s="7"/>
      <c r="E823" s="7"/>
    </row>
    <row r="824" spans="1:5" ht="15.75" customHeight="1" x14ac:dyDescent="0.2">
      <c r="A824" s="7"/>
      <c r="B824" s="7"/>
      <c r="C824" s="7"/>
      <c r="D824" s="7"/>
      <c r="E824" s="7"/>
    </row>
    <row r="825" spans="1:5" ht="15.75" customHeight="1" x14ac:dyDescent="0.2">
      <c r="A825" s="7"/>
      <c r="B825" s="7"/>
      <c r="C825" s="7"/>
      <c r="D825" s="7"/>
      <c r="E825" s="7"/>
    </row>
    <row r="826" spans="1:5" ht="15.75" customHeight="1" x14ac:dyDescent="0.2">
      <c r="A826" s="7"/>
      <c r="B826" s="7"/>
      <c r="C826" s="7"/>
      <c r="D826" s="7"/>
      <c r="E826" s="7"/>
    </row>
    <row r="827" spans="1:5" ht="15.75" customHeight="1" x14ac:dyDescent="0.2">
      <c r="A827" s="7"/>
      <c r="B827" s="7"/>
      <c r="C827" s="7"/>
      <c r="D827" s="7"/>
      <c r="E827" s="7"/>
    </row>
    <row r="828" spans="1:5" ht="15.75" customHeight="1" x14ac:dyDescent="0.2">
      <c r="A828" s="7"/>
      <c r="B828" s="7"/>
      <c r="C828" s="7"/>
      <c r="D828" s="7"/>
      <c r="E828" s="7"/>
    </row>
    <row r="829" spans="1:5" ht="15.75" customHeight="1" x14ac:dyDescent="0.2">
      <c r="A829" s="7"/>
      <c r="B829" s="7"/>
      <c r="C829" s="7"/>
      <c r="D829" s="7"/>
      <c r="E829" s="7"/>
    </row>
    <row r="830" spans="1:5" ht="15.75" customHeight="1" x14ac:dyDescent="0.2">
      <c r="A830" s="7"/>
      <c r="B830" s="7"/>
      <c r="C830" s="7"/>
      <c r="D830" s="7"/>
      <c r="E830" s="7"/>
    </row>
    <row r="831" spans="1:5" ht="15.75" customHeight="1" x14ac:dyDescent="0.2">
      <c r="A831" s="7"/>
      <c r="B831" s="7"/>
      <c r="C831" s="7"/>
      <c r="D831" s="7"/>
      <c r="E831" s="7"/>
    </row>
    <row r="832" spans="1:5" ht="15.75" customHeight="1" x14ac:dyDescent="0.2">
      <c r="A832" s="7"/>
      <c r="B832" s="7"/>
      <c r="C832" s="7"/>
      <c r="D832" s="7"/>
      <c r="E832" s="7"/>
    </row>
    <row r="833" spans="1:5" ht="15.75" customHeight="1" x14ac:dyDescent="0.2">
      <c r="A833" s="7"/>
      <c r="B833" s="7"/>
      <c r="C833" s="7"/>
      <c r="D833" s="7"/>
      <c r="E833" s="7"/>
    </row>
    <row r="834" spans="1:5" ht="15.75" customHeight="1" x14ac:dyDescent="0.2">
      <c r="A834" s="7"/>
      <c r="B834" s="7"/>
      <c r="C834" s="7"/>
      <c r="D834" s="7"/>
      <c r="E834" s="7"/>
    </row>
    <row r="835" spans="1:5" ht="15.75" customHeight="1" x14ac:dyDescent="0.2">
      <c r="A835" s="7"/>
      <c r="B835" s="7"/>
      <c r="C835" s="7"/>
      <c r="D835" s="7"/>
      <c r="E835" s="7"/>
    </row>
    <row r="836" spans="1:5" ht="15.75" customHeight="1" x14ac:dyDescent="0.2">
      <c r="A836" s="7"/>
      <c r="B836" s="7"/>
      <c r="C836" s="7"/>
      <c r="D836" s="7"/>
      <c r="E836" s="7"/>
    </row>
    <row r="837" spans="1:5" ht="15.75" customHeight="1" x14ac:dyDescent="0.2">
      <c r="A837" s="7"/>
      <c r="B837" s="7"/>
      <c r="C837" s="7"/>
      <c r="D837" s="7"/>
      <c r="E837" s="7"/>
    </row>
    <row r="838" spans="1:5" ht="15.75" customHeight="1" x14ac:dyDescent="0.2">
      <c r="A838" s="7"/>
      <c r="B838" s="7"/>
      <c r="C838" s="7"/>
      <c r="D838" s="7"/>
      <c r="E838" s="7"/>
    </row>
    <row r="839" spans="1:5" ht="15.75" customHeight="1" x14ac:dyDescent="0.2">
      <c r="A839" s="7"/>
      <c r="B839" s="7"/>
      <c r="C839" s="7"/>
      <c r="D839" s="7"/>
      <c r="E839" s="7"/>
    </row>
    <row r="840" spans="1:5" ht="15.75" customHeight="1" x14ac:dyDescent="0.2">
      <c r="A840" s="7"/>
      <c r="B840" s="7"/>
      <c r="C840" s="7"/>
      <c r="D840" s="7"/>
      <c r="E840" s="7"/>
    </row>
    <row r="841" spans="1:5" ht="15.75" customHeight="1" x14ac:dyDescent="0.2">
      <c r="A841" s="7"/>
      <c r="B841" s="7"/>
      <c r="C841" s="7"/>
      <c r="D841" s="7"/>
      <c r="E841" s="7"/>
    </row>
    <row r="842" spans="1:5" ht="15.75" customHeight="1" x14ac:dyDescent="0.2">
      <c r="A842" s="7"/>
      <c r="B842" s="7"/>
      <c r="C842" s="7"/>
      <c r="D842" s="7"/>
      <c r="E842" s="7"/>
    </row>
    <row r="843" spans="1:5" ht="15.75" customHeight="1" x14ac:dyDescent="0.2">
      <c r="A843" s="7"/>
      <c r="B843" s="7"/>
      <c r="C843" s="7"/>
      <c r="D843" s="7"/>
      <c r="E843" s="7"/>
    </row>
    <row r="844" spans="1:5" ht="15.75" customHeight="1" x14ac:dyDescent="0.2">
      <c r="A844" s="7"/>
      <c r="B844" s="7"/>
      <c r="C844" s="7"/>
      <c r="D844" s="7"/>
      <c r="E844" s="7"/>
    </row>
    <row r="845" spans="1:5" ht="15.75" customHeight="1" x14ac:dyDescent="0.2">
      <c r="A845" s="7"/>
      <c r="B845" s="7"/>
      <c r="C845" s="7"/>
      <c r="D845" s="7"/>
      <c r="E845" s="7"/>
    </row>
    <row r="846" spans="1:5" ht="15.75" customHeight="1" x14ac:dyDescent="0.2">
      <c r="A846" s="7"/>
      <c r="B846" s="7"/>
      <c r="C846" s="7"/>
      <c r="D846" s="7"/>
      <c r="E846" s="7"/>
    </row>
    <row r="847" spans="1:5" ht="15.75" customHeight="1" x14ac:dyDescent="0.2">
      <c r="A847" s="7"/>
      <c r="B847" s="7"/>
      <c r="C847" s="7"/>
      <c r="D847" s="7"/>
      <c r="E847" s="7"/>
    </row>
    <row r="848" spans="1:5" ht="15.75" customHeight="1" x14ac:dyDescent="0.2">
      <c r="A848" s="7"/>
      <c r="B848" s="7"/>
      <c r="C848" s="7"/>
      <c r="D848" s="7"/>
      <c r="E848" s="7"/>
    </row>
    <row r="849" spans="1:5" ht="15.75" customHeight="1" x14ac:dyDescent="0.2">
      <c r="A849" s="7"/>
      <c r="B849" s="7"/>
      <c r="C849" s="7"/>
      <c r="D849" s="7"/>
      <c r="E849" s="7"/>
    </row>
    <row r="850" spans="1:5" ht="15.75" customHeight="1" x14ac:dyDescent="0.2">
      <c r="A850" s="7"/>
      <c r="B850" s="7"/>
      <c r="C850" s="7"/>
      <c r="D850" s="7"/>
      <c r="E850" s="7"/>
    </row>
    <row r="851" spans="1:5" ht="15.75" customHeight="1" x14ac:dyDescent="0.2">
      <c r="A851" s="7"/>
      <c r="B851" s="7"/>
      <c r="C851" s="7"/>
      <c r="D851" s="7"/>
      <c r="E851" s="7"/>
    </row>
    <row r="852" spans="1:5" ht="15.75" customHeight="1" x14ac:dyDescent="0.2">
      <c r="A852" s="7"/>
      <c r="B852" s="7"/>
      <c r="C852" s="7"/>
      <c r="D852" s="7"/>
      <c r="E852" s="7"/>
    </row>
    <row r="853" spans="1:5" ht="15.75" customHeight="1" x14ac:dyDescent="0.2">
      <c r="A853" s="7"/>
      <c r="B853" s="7"/>
      <c r="C853" s="7"/>
      <c r="D853" s="7"/>
      <c r="E853" s="7"/>
    </row>
    <row r="854" spans="1:5" ht="15.75" customHeight="1" x14ac:dyDescent="0.2">
      <c r="A854" s="7"/>
      <c r="B854" s="7"/>
      <c r="C854" s="7"/>
      <c r="D854" s="7"/>
      <c r="E854" s="7"/>
    </row>
    <row r="855" spans="1:5" ht="15.75" customHeight="1" x14ac:dyDescent="0.2">
      <c r="A855" s="7"/>
      <c r="B855" s="7"/>
      <c r="C855" s="7"/>
      <c r="D855" s="7"/>
      <c r="E855" s="7"/>
    </row>
    <row r="856" spans="1:5" ht="15.75" customHeight="1" x14ac:dyDescent="0.2">
      <c r="A856" s="7"/>
      <c r="B856" s="7"/>
      <c r="C856" s="7"/>
      <c r="D856" s="7"/>
      <c r="E856" s="7"/>
    </row>
    <row r="857" spans="1:5" ht="15.75" customHeight="1" x14ac:dyDescent="0.2">
      <c r="A857" s="7"/>
      <c r="B857" s="7"/>
      <c r="C857" s="7"/>
      <c r="D857" s="7"/>
      <c r="E857" s="7"/>
    </row>
    <row r="858" spans="1:5" ht="15.75" customHeight="1" x14ac:dyDescent="0.2">
      <c r="A858" s="7"/>
      <c r="B858" s="7"/>
      <c r="C858" s="7"/>
      <c r="D858" s="7"/>
      <c r="E858" s="7"/>
    </row>
    <row r="859" spans="1:5" ht="15.75" customHeight="1" x14ac:dyDescent="0.2">
      <c r="A859" s="7"/>
      <c r="B859" s="7"/>
      <c r="C859" s="7"/>
      <c r="D859" s="7"/>
      <c r="E859" s="7"/>
    </row>
    <row r="860" spans="1:5" ht="15.75" customHeight="1" x14ac:dyDescent="0.2">
      <c r="A860" s="7"/>
      <c r="B860" s="7"/>
      <c r="C860" s="7"/>
      <c r="D860" s="7"/>
      <c r="E860" s="7"/>
    </row>
    <row r="861" spans="1:5" ht="15.75" customHeight="1" x14ac:dyDescent="0.2">
      <c r="A861" s="7"/>
      <c r="B861" s="7"/>
      <c r="C861" s="7"/>
      <c r="D861" s="7"/>
      <c r="E861" s="7"/>
    </row>
    <row r="862" spans="1:5" ht="15.75" customHeight="1" x14ac:dyDescent="0.2">
      <c r="A862" s="7"/>
      <c r="B862" s="7"/>
      <c r="C862" s="7"/>
      <c r="D862" s="7"/>
      <c r="E862" s="7"/>
    </row>
    <row r="863" spans="1:5" ht="15.75" customHeight="1" x14ac:dyDescent="0.2">
      <c r="A863" s="7"/>
      <c r="B863" s="7"/>
      <c r="C863" s="7"/>
      <c r="D863" s="7"/>
      <c r="E863" s="7"/>
    </row>
    <row r="864" spans="1:5" ht="15.75" customHeight="1" x14ac:dyDescent="0.2">
      <c r="A864" s="7"/>
      <c r="B864" s="7"/>
      <c r="C864" s="7"/>
      <c r="D864" s="7"/>
      <c r="E864" s="7"/>
    </row>
    <row r="865" spans="1:5" ht="15.75" customHeight="1" x14ac:dyDescent="0.2">
      <c r="A865" s="7"/>
      <c r="B865" s="7"/>
      <c r="C865" s="7"/>
      <c r="D865" s="7"/>
      <c r="E865" s="7"/>
    </row>
    <row r="866" spans="1:5" ht="15.75" customHeight="1" x14ac:dyDescent="0.2">
      <c r="A866" s="7"/>
      <c r="B866" s="7"/>
      <c r="C866" s="7"/>
      <c r="D866" s="7"/>
      <c r="E866" s="7"/>
    </row>
    <row r="867" spans="1:5" ht="15.75" customHeight="1" x14ac:dyDescent="0.2">
      <c r="A867" s="7"/>
      <c r="B867" s="7"/>
      <c r="C867" s="7"/>
      <c r="D867" s="7"/>
      <c r="E867" s="7"/>
    </row>
    <row r="868" spans="1:5" ht="15.75" customHeight="1" x14ac:dyDescent="0.2">
      <c r="A868" s="7"/>
      <c r="B868" s="7"/>
      <c r="C868" s="7"/>
      <c r="D868" s="7"/>
      <c r="E868" s="7"/>
    </row>
    <row r="869" spans="1:5" ht="15.75" customHeight="1" x14ac:dyDescent="0.2">
      <c r="A869" s="7"/>
      <c r="B869" s="7"/>
      <c r="C869" s="7"/>
      <c r="D869" s="7"/>
      <c r="E869" s="7"/>
    </row>
    <row r="870" spans="1:5" ht="15.75" customHeight="1" x14ac:dyDescent="0.2">
      <c r="A870" s="7"/>
      <c r="B870" s="7"/>
      <c r="C870" s="7"/>
      <c r="D870" s="7"/>
      <c r="E870" s="7"/>
    </row>
    <row r="871" spans="1:5" ht="15.75" customHeight="1" x14ac:dyDescent="0.2">
      <c r="A871" s="7"/>
      <c r="B871" s="7"/>
      <c r="C871" s="7"/>
      <c r="D871" s="7"/>
      <c r="E871" s="7"/>
    </row>
    <row r="872" spans="1:5" ht="15.75" customHeight="1" x14ac:dyDescent="0.2">
      <c r="A872" s="7"/>
      <c r="B872" s="7"/>
      <c r="C872" s="7"/>
      <c r="D872" s="7"/>
      <c r="E872" s="7"/>
    </row>
    <row r="873" spans="1:5" ht="15.75" customHeight="1" x14ac:dyDescent="0.2">
      <c r="A873" s="7"/>
      <c r="B873" s="7"/>
      <c r="C873" s="7"/>
      <c r="D873" s="7"/>
      <c r="E873" s="7"/>
    </row>
    <row r="874" spans="1:5" ht="15.75" customHeight="1" x14ac:dyDescent="0.2">
      <c r="A874" s="7"/>
      <c r="B874" s="7"/>
      <c r="C874" s="7"/>
      <c r="D874" s="7"/>
      <c r="E874" s="7"/>
    </row>
    <row r="875" spans="1:5" ht="15.75" customHeight="1" x14ac:dyDescent="0.2">
      <c r="A875" s="7"/>
      <c r="B875" s="7"/>
      <c r="C875" s="7"/>
      <c r="D875" s="7"/>
      <c r="E875" s="7"/>
    </row>
    <row r="876" spans="1:5" ht="15.75" customHeight="1" x14ac:dyDescent="0.2">
      <c r="A876" s="7"/>
      <c r="B876" s="7"/>
      <c r="C876" s="7"/>
      <c r="D876" s="7"/>
      <c r="E876" s="7"/>
    </row>
    <row r="877" spans="1:5" ht="15.75" customHeight="1" x14ac:dyDescent="0.2">
      <c r="A877" s="7"/>
      <c r="B877" s="7"/>
      <c r="C877" s="7"/>
      <c r="D877" s="7"/>
      <c r="E877" s="7"/>
    </row>
    <row r="878" spans="1:5" ht="15.75" customHeight="1" x14ac:dyDescent="0.2">
      <c r="A878" s="7"/>
      <c r="B878" s="7"/>
      <c r="C878" s="7"/>
      <c r="D878" s="7"/>
      <c r="E878" s="7"/>
    </row>
    <row r="879" spans="1:5" ht="15.75" customHeight="1" x14ac:dyDescent="0.2">
      <c r="A879" s="7"/>
      <c r="B879" s="7"/>
      <c r="C879" s="7"/>
      <c r="D879" s="7"/>
      <c r="E879" s="7"/>
    </row>
    <row r="880" spans="1:5" ht="15.75" customHeight="1" x14ac:dyDescent="0.2">
      <c r="A880" s="7"/>
      <c r="B880" s="7"/>
      <c r="C880" s="7"/>
      <c r="D880" s="7"/>
      <c r="E880" s="7"/>
    </row>
    <row r="881" spans="1:5" ht="15.75" customHeight="1" x14ac:dyDescent="0.2">
      <c r="A881" s="7"/>
      <c r="B881" s="7"/>
      <c r="C881" s="7"/>
      <c r="D881" s="7"/>
      <c r="E881" s="7"/>
    </row>
    <row r="882" spans="1:5" ht="15.75" customHeight="1" x14ac:dyDescent="0.2">
      <c r="A882" s="7"/>
      <c r="B882" s="7"/>
      <c r="C882" s="7"/>
      <c r="D882" s="7"/>
      <c r="E882" s="7"/>
    </row>
    <row r="883" spans="1:5" ht="15.75" customHeight="1" x14ac:dyDescent="0.2">
      <c r="A883" s="7"/>
      <c r="B883" s="7"/>
      <c r="C883" s="7"/>
      <c r="D883" s="7"/>
      <c r="E883" s="7"/>
    </row>
    <row r="884" spans="1:5" ht="15.75" customHeight="1" x14ac:dyDescent="0.2">
      <c r="A884" s="7"/>
      <c r="B884" s="7"/>
      <c r="C884" s="7"/>
      <c r="D884" s="7"/>
      <c r="E884" s="7"/>
    </row>
    <row r="885" spans="1:5" ht="15.75" customHeight="1" x14ac:dyDescent="0.2">
      <c r="A885" s="7"/>
      <c r="B885" s="7"/>
      <c r="C885" s="7"/>
      <c r="D885" s="7"/>
      <c r="E885" s="7"/>
    </row>
    <row r="886" spans="1:5" ht="15.75" customHeight="1" x14ac:dyDescent="0.2">
      <c r="A886" s="7"/>
      <c r="B886" s="7"/>
      <c r="C886" s="7"/>
      <c r="D886" s="7"/>
      <c r="E886" s="7"/>
    </row>
    <row r="887" spans="1:5" ht="15.75" customHeight="1" x14ac:dyDescent="0.2">
      <c r="A887" s="7"/>
      <c r="B887" s="7"/>
      <c r="C887" s="7"/>
      <c r="D887" s="7"/>
      <c r="E887" s="7"/>
    </row>
    <row r="888" spans="1:5" ht="15.75" customHeight="1" x14ac:dyDescent="0.2">
      <c r="A888" s="7"/>
      <c r="B888" s="7"/>
      <c r="C888" s="7"/>
      <c r="D888" s="7"/>
      <c r="E888" s="7"/>
    </row>
    <row r="889" spans="1:5" ht="15.75" customHeight="1" x14ac:dyDescent="0.2">
      <c r="A889" s="7"/>
      <c r="B889" s="7"/>
      <c r="C889" s="7"/>
      <c r="D889" s="7"/>
      <c r="E889" s="7"/>
    </row>
    <row r="890" spans="1:5" ht="15.75" customHeight="1" x14ac:dyDescent="0.2">
      <c r="A890" s="7"/>
      <c r="B890" s="7"/>
      <c r="C890" s="7"/>
      <c r="D890" s="7"/>
      <c r="E890" s="7"/>
    </row>
    <row r="891" spans="1:5" ht="15.75" customHeight="1" x14ac:dyDescent="0.2">
      <c r="A891" s="7"/>
      <c r="B891" s="7"/>
      <c r="C891" s="7"/>
      <c r="D891" s="7"/>
      <c r="E891" s="7"/>
    </row>
    <row r="892" spans="1:5" ht="15.75" customHeight="1" x14ac:dyDescent="0.2">
      <c r="A892" s="7"/>
      <c r="B892" s="7"/>
      <c r="C892" s="7"/>
      <c r="D892" s="7"/>
      <c r="E892" s="7"/>
    </row>
    <row r="893" spans="1:5" ht="15.75" customHeight="1" x14ac:dyDescent="0.2">
      <c r="A893" s="7"/>
      <c r="B893" s="7"/>
      <c r="C893" s="7"/>
      <c r="D893" s="7"/>
      <c r="E893" s="7"/>
    </row>
    <row r="894" spans="1:5" ht="15.75" customHeight="1" x14ac:dyDescent="0.2">
      <c r="A894" s="7"/>
      <c r="B894" s="7"/>
      <c r="C894" s="7"/>
      <c r="D894" s="7"/>
      <c r="E894" s="7"/>
    </row>
    <row r="895" spans="1:5" ht="15.75" customHeight="1" x14ac:dyDescent="0.2">
      <c r="A895" s="7"/>
      <c r="B895" s="7"/>
      <c r="C895" s="7"/>
      <c r="D895" s="7"/>
      <c r="E895" s="7"/>
    </row>
    <row r="896" spans="1:5" ht="15.75" customHeight="1" x14ac:dyDescent="0.2">
      <c r="A896" s="7"/>
      <c r="B896" s="7"/>
      <c r="C896" s="7"/>
      <c r="D896" s="7"/>
      <c r="E896" s="7"/>
    </row>
    <row r="897" spans="1:5" ht="15.75" customHeight="1" x14ac:dyDescent="0.2">
      <c r="A897" s="7"/>
      <c r="B897" s="7"/>
      <c r="C897" s="7"/>
      <c r="D897" s="7"/>
      <c r="E897" s="7"/>
    </row>
    <row r="898" spans="1:5" ht="15.75" customHeight="1" x14ac:dyDescent="0.2">
      <c r="A898" s="7"/>
      <c r="B898" s="7"/>
      <c r="C898" s="7"/>
      <c r="D898" s="7"/>
      <c r="E898" s="7"/>
    </row>
    <row r="899" spans="1:5" ht="15.75" customHeight="1" x14ac:dyDescent="0.2">
      <c r="A899" s="7"/>
      <c r="B899" s="7"/>
      <c r="C899" s="7"/>
      <c r="D899" s="7"/>
      <c r="E899" s="7"/>
    </row>
    <row r="900" spans="1:5" ht="15.75" customHeight="1" x14ac:dyDescent="0.2">
      <c r="A900" s="7"/>
      <c r="B900" s="7"/>
      <c r="C900" s="7"/>
      <c r="D900" s="7"/>
      <c r="E900" s="7"/>
    </row>
    <row r="901" spans="1:5" ht="15.75" customHeight="1" x14ac:dyDescent="0.2">
      <c r="A901" s="7"/>
      <c r="B901" s="7"/>
      <c r="C901" s="7"/>
      <c r="D901" s="7"/>
      <c r="E901" s="7"/>
    </row>
    <row r="902" spans="1:5" ht="15.75" customHeight="1" x14ac:dyDescent="0.2">
      <c r="A902" s="7"/>
      <c r="B902" s="7"/>
      <c r="C902" s="7"/>
      <c r="D902" s="7"/>
      <c r="E902" s="7"/>
    </row>
    <row r="903" spans="1:5" ht="15.75" customHeight="1" x14ac:dyDescent="0.2">
      <c r="A903" s="7"/>
      <c r="B903" s="7"/>
      <c r="C903" s="7"/>
      <c r="D903" s="7"/>
      <c r="E903" s="7"/>
    </row>
    <row r="904" spans="1:5" ht="15.75" customHeight="1" x14ac:dyDescent="0.2">
      <c r="A904" s="7"/>
      <c r="B904" s="7"/>
      <c r="C904" s="7"/>
      <c r="D904" s="7"/>
      <c r="E904" s="7"/>
    </row>
    <row r="905" spans="1:5" ht="15.75" customHeight="1" x14ac:dyDescent="0.2">
      <c r="A905" s="7"/>
      <c r="B905" s="7"/>
      <c r="C905" s="7"/>
      <c r="D905" s="7"/>
      <c r="E905" s="7"/>
    </row>
    <row r="906" spans="1:5" ht="15.75" customHeight="1" x14ac:dyDescent="0.2">
      <c r="A906" s="7"/>
      <c r="B906" s="7"/>
      <c r="C906" s="7"/>
      <c r="D906" s="7"/>
      <c r="E906" s="7"/>
    </row>
    <row r="907" spans="1:5" ht="15.75" customHeight="1" x14ac:dyDescent="0.2">
      <c r="A907" s="7"/>
      <c r="B907" s="7"/>
      <c r="C907" s="7"/>
      <c r="D907" s="7"/>
      <c r="E907" s="7"/>
    </row>
    <row r="908" spans="1:5" ht="15.75" customHeight="1" x14ac:dyDescent="0.2">
      <c r="A908" s="7"/>
      <c r="B908" s="7"/>
      <c r="C908" s="7"/>
      <c r="D908" s="7"/>
      <c r="E908" s="7"/>
    </row>
    <row r="909" spans="1:5" ht="15.75" customHeight="1" x14ac:dyDescent="0.2">
      <c r="A909" s="7"/>
      <c r="B909" s="7"/>
      <c r="C909" s="7"/>
      <c r="D909" s="7"/>
      <c r="E909" s="7"/>
    </row>
    <row r="910" spans="1:5" ht="15.75" customHeight="1" x14ac:dyDescent="0.2">
      <c r="A910" s="7"/>
      <c r="B910" s="7"/>
      <c r="C910" s="7"/>
      <c r="D910" s="7"/>
      <c r="E910" s="7"/>
    </row>
    <row r="911" spans="1:5" ht="15.75" customHeight="1" x14ac:dyDescent="0.2">
      <c r="A911" s="7"/>
      <c r="B911" s="7"/>
      <c r="C911" s="7"/>
      <c r="D911" s="7"/>
      <c r="E911" s="7"/>
    </row>
    <row r="912" spans="1:5" ht="15.75" customHeight="1" x14ac:dyDescent="0.2">
      <c r="A912" s="7"/>
      <c r="B912" s="7"/>
      <c r="C912" s="7"/>
      <c r="D912" s="7"/>
      <c r="E912" s="7"/>
    </row>
    <row r="913" spans="1:5" ht="15.75" customHeight="1" x14ac:dyDescent="0.2">
      <c r="A913" s="7"/>
      <c r="B913" s="7"/>
      <c r="C913" s="7"/>
      <c r="D913" s="7"/>
      <c r="E913" s="7"/>
    </row>
    <row r="914" spans="1:5" ht="15.75" customHeight="1" x14ac:dyDescent="0.2">
      <c r="A914" s="7"/>
      <c r="B914" s="7"/>
      <c r="C914" s="7"/>
      <c r="D914" s="7"/>
      <c r="E914" s="7"/>
    </row>
    <row r="915" spans="1:5" ht="15.75" customHeight="1" x14ac:dyDescent="0.2">
      <c r="A915" s="7"/>
      <c r="B915" s="7"/>
      <c r="C915" s="7"/>
      <c r="D915" s="7"/>
      <c r="E915" s="7"/>
    </row>
    <row r="916" spans="1:5" ht="15.75" customHeight="1" x14ac:dyDescent="0.2">
      <c r="A916" s="7"/>
      <c r="B916" s="7"/>
      <c r="C916" s="7"/>
      <c r="D916" s="7"/>
      <c r="E916" s="7"/>
    </row>
    <row r="917" spans="1:5" ht="15.75" customHeight="1" x14ac:dyDescent="0.2">
      <c r="A917" s="7"/>
      <c r="B917" s="7"/>
      <c r="C917" s="7"/>
      <c r="D917" s="7"/>
      <c r="E917" s="7"/>
    </row>
    <row r="918" spans="1:5" ht="15.75" customHeight="1" x14ac:dyDescent="0.2">
      <c r="A918" s="7"/>
      <c r="B918" s="7"/>
      <c r="C918" s="7"/>
      <c r="D918" s="7"/>
      <c r="E918" s="7"/>
    </row>
    <row r="919" spans="1:5" ht="15.75" customHeight="1" x14ac:dyDescent="0.2">
      <c r="A919" s="7"/>
      <c r="B919" s="7"/>
      <c r="C919" s="7"/>
      <c r="D919" s="7"/>
      <c r="E919" s="7"/>
    </row>
    <row r="920" spans="1:5" ht="15.75" customHeight="1" x14ac:dyDescent="0.2">
      <c r="A920" s="7"/>
      <c r="B920" s="7"/>
      <c r="C920" s="7"/>
      <c r="D920" s="7"/>
      <c r="E920" s="7"/>
    </row>
    <row r="921" spans="1:5" ht="15.75" customHeight="1" x14ac:dyDescent="0.2">
      <c r="A921" s="7"/>
      <c r="B921" s="7"/>
      <c r="C921" s="7"/>
      <c r="D921" s="7"/>
      <c r="E921" s="7"/>
    </row>
    <row r="922" spans="1:5" ht="15.75" customHeight="1" x14ac:dyDescent="0.2">
      <c r="A922" s="7"/>
      <c r="B922" s="7"/>
      <c r="C922" s="7"/>
      <c r="D922" s="7"/>
      <c r="E922" s="7"/>
    </row>
    <row r="923" spans="1:5" ht="15.75" customHeight="1" x14ac:dyDescent="0.2">
      <c r="A923" s="7"/>
      <c r="B923" s="7"/>
      <c r="C923" s="7"/>
      <c r="D923" s="7"/>
      <c r="E923" s="7"/>
    </row>
    <row r="924" spans="1:5" ht="15.75" customHeight="1" x14ac:dyDescent="0.2">
      <c r="A924" s="7"/>
      <c r="B924" s="7"/>
      <c r="C924" s="7"/>
      <c r="D924" s="7"/>
      <c r="E924" s="7"/>
    </row>
    <row r="925" spans="1:5" ht="15.75" customHeight="1" x14ac:dyDescent="0.2">
      <c r="A925" s="7"/>
      <c r="B925" s="7"/>
      <c r="C925" s="7"/>
      <c r="D925" s="7"/>
      <c r="E925" s="7"/>
    </row>
    <row r="926" spans="1:5" ht="15.75" customHeight="1" x14ac:dyDescent="0.2">
      <c r="A926" s="7"/>
      <c r="B926" s="7"/>
      <c r="C926" s="7"/>
      <c r="D926" s="7"/>
      <c r="E926" s="7"/>
    </row>
    <row r="927" spans="1:5" ht="15.75" customHeight="1" x14ac:dyDescent="0.2">
      <c r="A927" s="7"/>
      <c r="B927" s="7"/>
      <c r="C927" s="7"/>
      <c r="D927" s="7"/>
      <c r="E927" s="7"/>
    </row>
    <row r="928" spans="1:5" ht="15.75" customHeight="1" x14ac:dyDescent="0.2">
      <c r="A928" s="7"/>
      <c r="B928" s="7"/>
      <c r="C928" s="7"/>
      <c r="D928" s="7"/>
      <c r="E928" s="7"/>
    </row>
    <row r="929" spans="1:5" ht="15.75" customHeight="1" x14ac:dyDescent="0.2">
      <c r="A929" s="7"/>
      <c r="B929" s="7"/>
      <c r="C929" s="7"/>
      <c r="D929" s="7"/>
      <c r="E929" s="7"/>
    </row>
    <row r="930" spans="1:5" ht="15.75" customHeight="1" x14ac:dyDescent="0.2">
      <c r="A930" s="7"/>
      <c r="B930" s="7"/>
      <c r="C930" s="7"/>
      <c r="D930" s="7"/>
      <c r="E930" s="7"/>
    </row>
    <row r="931" spans="1:5" ht="15.75" customHeight="1" x14ac:dyDescent="0.2">
      <c r="A931" s="7"/>
      <c r="B931" s="7"/>
      <c r="C931" s="7"/>
      <c r="D931" s="7"/>
      <c r="E931" s="7"/>
    </row>
    <row r="932" spans="1:5" ht="15.75" customHeight="1" x14ac:dyDescent="0.2">
      <c r="A932" s="7"/>
      <c r="B932" s="7"/>
      <c r="C932" s="7"/>
      <c r="D932" s="7"/>
      <c r="E932" s="7"/>
    </row>
    <row r="933" spans="1:5" ht="15.75" customHeight="1" x14ac:dyDescent="0.2">
      <c r="A933" s="7"/>
      <c r="B933" s="7"/>
      <c r="C933" s="7"/>
      <c r="D933" s="7"/>
      <c r="E933" s="7"/>
    </row>
    <row r="934" spans="1:5" ht="15.75" customHeight="1" x14ac:dyDescent="0.2">
      <c r="A934" s="7"/>
      <c r="B934" s="7"/>
      <c r="C934" s="7"/>
      <c r="D934" s="7"/>
      <c r="E934" s="7"/>
    </row>
    <row r="935" spans="1:5" ht="15.75" customHeight="1" x14ac:dyDescent="0.2">
      <c r="A935" s="7"/>
      <c r="B935" s="7"/>
      <c r="C935" s="7"/>
      <c r="D935" s="7"/>
      <c r="E935" s="7"/>
    </row>
    <row r="936" spans="1:5" ht="15.75" customHeight="1" x14ac:dyDescent="0.2">
      <c r="A936" s="7"/>
      <c r="B936" s="7"/>
      <c r="C936" s="7"/>
      <c r="D936" s="7"/>
      <c r="E936" s="7"/>
    </row>
    <row r="937" spans="1:5" ht="15.75" customHeight="1" x14ac:dyDescent="0.2">
      <c r="A937" s="7"/>
      <c r="B937" s="7"/>
      <c r="C937" s="7"/>
      <c r="D937" s="7"/>
      <c r="E937" s="7"/>
    </row>
    <row r="938" spans="1:5" ht="15.75" customHeight="1" x14ac:dyDescent="0.2">
      <c r="A938" s="7"/>
      <c r="B938" s="7"/>
      <c r="C938" s="7"/>
      <c r="D938" s="7"/>
      <c r="E938" s="7"/>
    </row>
    <row r="939" spans="1:5" ht="15.75" customHeight="1" x14ac:dyDescent="0.2">
      <c r="A939" s="7"/>
      <c r="B939" s="7"/>
      <c r="C939" s="7"/>
      <c r="D939" s="7"/>
      <c r="E939" s="7"/>
    </row>
    <row r="940" spans="1:5" ht="15.75" customHeight="1" x14ac:dyDescent="0.2">
      <c r="A940" s="7"/>
      <c r="B940" s="7"/>
      <c r="C940" s="7"/>
      <c r="D940" s="7"/>
      <c r="E940" s="7"/>
    </row>
    <row r="941" spans="1:5" ht="15.75" customHeight="1" x14ac:dyDescent="0.2">
      <c r="A941" s="7"/>
      <c r="B941" s="7"/>
      <c r="C941" s="7"/>
      <c r="D941" s="7"/>
      <c r="E941" s="7"/>
    </row>
    <row r="942" spans="1:5" ht="15.75" customHeight="1" x14ac:dyDescent="0.2">
      <c r="A942" s="7"/>
      <c r="B942" s="7"/>
      <c r="C942" s="7"/>
      <c r="D942" s="7"/>
      <c r="E942" s="7"/>
    </row>
    <row r="943" spans="1:5" ht="15.75" customHeight="1" x14ac:dyDescent="0.2">
      <c r="A943" s="7"/>
      <c r="B943" s="7"/>
      <c r="C943" s="7"/>
      <c r="D943" s="7"/>
      <c r="E943" s="7"/>
    </row>
    <row r="944" spans="1:5" ht="15.75" customHeight="1" x14ac:dyDescent="0.2">
      <c r="A944" s="7"/>
      <c r="B944" s="7"/>
      <c r="C944" s="7"/>
      <c r="D944" s="7"/>
      <c r="E944" s="7"/>
    </row>
    <row r="945" spans="1:5" ht="15.75" customHeight="1" x14ac:dyDescent="0.2">
      <c r="A945" s="7"/>
      <c r="B945" s="7"/>
      <c r="C945" s="7"/>
      <c r="D945" s="7"/>
      <c r="E945" s="7"/>
    </row>
    <row r="946" spans="1:5" ht="15.75" customHeight="1" x14ac:dyDescent="0.2">
      <c r="A946" s="7"/>
      <c r="B946" s="7"/>
      <c r="C946" s="7"/>
      <c r="D946" s="7"/>
      <c r="E946" s="7"/>
    </row>
    <row r="947" spans="1:5" ht="15.75" customHeight="1" x14ac:dyDescent="0.2">
      <c r="A947" s="7"/>
      <c r="B947" s="7"/>
      <c r="C947" s="7"/>
      <c r="D947" s="7"/>
      <c r="E947" s="7"/>
    </row>
    <row r="948" spans="1:5" ht="15.75" customHeight="1" x14ac:dyDescent="0.2">
      <c r="A948" s="7"/>
      <c r="B948" s="7"/>
      <c r="C948" s="7"/>
      <c r="D948" s="7"/>
      <c r="E948" s="7"/>
    </row>
    <row r="949" spans="1:5" ht="15.75" customHeight="1" x14ac:dyDescent="0.2">
      <c r="A949" s="7"/>
      <c r="B949" s="7"/>
      <c r="C949" s="7"/>
      <c r="D949" s="7"/>
      <c r="E949" s="7"/>
    </row>
    <row r="950" spans="1:5" ht="15.75" customHeight="1" x14ac:dyDescent="0.2">
      <c r="A950" s="7"/>
      <c r="B950" s="7"/>
      <c r="C950" s="7"/>
      <c r="D950" s="7"/>
      <c r="E950" s="7"/>
    </row>
    <row r="951" spans="1:5" ht="15.75" customHeight="1" x14ac:dyDescent="0.2">
      <c r="A951" s="7"/>
      <c r="B951" s="7"/>
      <c r="C951" s="7"/>
      <c r="D951" s="7"/>
      <c r="E951" s="7"/>
    </row>
    <row r="952" spans="1:5" ht="15.75" customHeight="1" x14ac:dyDescent="0.2">
      <c r="A952" s="7"/>
      <c r="B952" s="7"/>
      <c r="C952" s="7"/>
      <c r="D952" s="7"/>
      <c r="E952" s="7"/>
    </row>
    <row r="953" spans="1:5" ht="15.75" customHeight="1" x14ac:dyDescent="0.2">
      <c r="A953" s="7"/>
      <c r="B953" s="7"/>
      <c r="C953" s="7"/>
      <c r="D953" s="7"/>
      <c r="E953" s="7"/>
    </row>
    <row r="954" spans="1:5" ht="15.75" customHeight="1" x14ac:dyDescent="0.2">
      <c r="A954" s="7"/>
      <c r="B954" s="7"/>
      <c r="C954" s="7"/>
      <c r="D954" s="7"/>
      <c r="E954" s="7"/>
    </row>
    <row r="955" spans="1:5" ht="15.75" customHeight="1" x14ac:dyDescent="0.2">
      <c r="A955" s="7"/>
      <c r="B955" s="7"/>
      <c r="C955" s="7"/>
      <c r="D955" s="7"/>
      <c r="E955" s="7"/>
    </row>
    <row r="956" spans="1:5" ht="15.75" customHeight="1" x14ac:dyDescent="0.2">
      <c r="A956" s="7"/>
      <c r="B956" s="7"/>
      <c r="C956" s="7"/>
      <c r="D956" s="7"/>
      <c r="E956" s="7"/>
    </row>
    <row r="957" spans="1:5" ht="15.75" customHeight="1" x14ac:dyDescent="0.2">
      <c r="A957" s="7"/>
      <c r="B957" s="7"/>
      <c r="C957" s="7"/>
      <c r="D957" s="7"/>
      <c r="E957" s="7"/>
    </row>
    <row r="958" spans="1:5" ht="15.75" customHeight="1" x14ac:dyDescent="0.2">
      <c r="A958" s="7"/>
      <c r="B958" s="7"/>
      <c r="C958" s="7"/>
      <c r="D958" s="7"/>
      <c r="E958" s="7"/>
    </row>
    <row r="959" spans="1:5" ht="15.75" customHeight="1" x14ac:dyDescent="0.2">
      <c r="A959" s="7"/>
      <c r="B959" s="7"/>
      <c r="C959" s="7"/>
      <c r="D959" s="7"/>
      <c r="E959" s="7"/>
    </row>
    <row r="960" spans="1:5" ht="15.75" customHeight="1" x14ac:dyDescent="0.2">
      <c r="A960" s="7"/>
      <c r="B960" s="7"/>
      <c r="C960" s="7"/>
      <c r="D960" s="7"/>
      <c r="E960" s="7"/>
    </row>
    <row r="961" spans="1:5" ht="15.75" customHeight="1" x14ac:dyDescent="0.2">
      <c r="A961" s="7"/>
      <c r="B961" s="7"/>
      <c r="C961" s="7"/>
      <c r="D961" s="7"/>
      <c r="E961" s="7"/>
    </row>
    <row r="962" spans="1:5" ht="15.75" customHeight="1" x14ac:dyDescent="0.2">
      <c r="A962" s="7"/>
      <c r="B962" s="7"/>
      <c r="C962" s="7"/>
      <c r="D962" s="7"/>
      <c r="E962" s="7"/>
    </row>
    <row r="963" spans="1:5" ht="15.75" customHeight="1" x14ac:dyDescent="0.2">
      <c r="A963" s="7"/>
      <c r="B963" s="7"/>
      <c r="C963" s="7"/>
      <c r="D963" s="7"/>
      <c r="E963" s="7"/>
    </row>
    <row r="964" spans="1:5" ht="15.75" customHeight="1" x14ac:dyDescent="0.2">
      <c r="A964" s="7"/>
      <c r="B964" s="7"/>
      <c r="C964" s="7"/>
      <c r="D964" s="7"/>
      <c r="E964" s="7"/>
    </row>
    <row r="965" spans="1:5" ht="15.75" customHeight="1" x14ac:dyDescent="0.2">
      <c r="A965" s="7"/>
      <c r="B965" s="7"/>
      <c r="C965" s="7"/>
      <c r="D965" s="7"/>
      <c r="E965" s="7"/>
    </row>
    <row r="966" spans="1:5" ht="15.75" customHeight="1" x14ac:dyDescent="0.2">
      <c r="A966" s="7"/>
      <c r="B966" s="7"/>
      <c r="C966" s="7"/>
      <c r="D966" s="7"/>
      <c r="E966" s="7"/>
    </row>
    <row r="967" spans="1:5" ht="15.75" customHeight="1" x14ac:dyDescent="0.2">
      <c r="A967" s="7"/>
      <c r="B967" s="7"/>
      <c r="C967" s="7"/>
      <c r="D967" s="7"/>
      <c r="E967" s="7"/>
    </row>
    <row r="968" spans="1:5" ht="15.75" customHeight="1" x14ac:dyDescent="0.2">
      <c r="A968" s="7"/>
      <c r="B968" s="7"/>
      <c r="C968" s="7"/>
      <c r="D968" s="7"/>
      <c r="E968" s="7"/>
    </row>
    <row r="969" spans="1:5" ht="15.75" customHeight="1" x14ac:dyDescent="0.2">
      <c r="A969" s="7"/>
      <c r="B969" s="7"/>
      <c r="C969" s="7"/>
      <c r="D969" s="7"/>
      <c r="E969" s="7"/>
    </row>
    <row r="970" spans="1:5" ht="15.75" customHeight="1" x14ac:dyDescent="0.2">
      <c r="A970" s="7"/>
      <c r="B970" s="7"/>
      <c r="C970" s="7"/>
      <c r="D970" s="7"/>
      <c r="E970" s="7"/>
    </row>
    <row r="971" spans="1:5" ht="15.75" customHeight="1" x14ac:dyDescent="0.2">
      <c r="A971" s="7"/>
      <c r="B971" s="7"/>
      <c r="C971" s="7"/>
      <c r="D971" s="7"/>
      <c r="E971" s="7"/>
    </row>
    <row r="972" spans="1:5" ht="15.75" customHeight="1" x14ac:dyDescent="0.2">
      <c r="A972" s="7"/>
      <c r="B972" s="7"/>
      <c r="C972" s="7"/>
      <c r="D972" s="7"/>
      <c r="E972" s="7"/>
    </row>
    <row r="973" spans="1:5" ht="15.75" customHeight="1" x14ac:dyDescent="0.2">
      <c r="A973" s="7"/>
      <c r="B973" s="7"/>
      <c r="C973" s="7"/>
      <c r="D973" s="7"/>
      <c r="E973" s="7"/>
    </row>
    <row r="974" spans="1:5" ht="15.75" customHeight="1" x14ac:dyDescent="0.2">
      <c r="A974" s="7"/>
      <c r="B974" s="7"/>
      <c r="C974" s="7"/>
      <c r="D974" s="7"/>
      <c r="E974" s="7"/>
    </row>
    <row r="975" spans="1:5" ht="15.75" customHeight="1" x14ac:dyDescent="0.2">
      <c r="A975" s="7"/>
      <c r="B975" s="7"/>
      <c r="C975" s="7"/>
      <c r="D975" s="7"/>
      <c r="E975" s="7"/>
    </row>
    <row r="976" spans="1:5" ht="15.75" customHeight="1" x14ac:dyDescent="0.2">
      <c r="A976" s="7"/>
      <c r="B976" s="7"/>
      <c r="C976" s="7"/>
      <c r="D976" s="7"/>
      <c r="E976" s="7"/>
    </row>
    <row r="977" spans="1:5" ht="15.75" customHeight="1" x14ac:dyDescent="0.2">
      <c r="A977" s="7"/>
      <c r="B977" s="7"/>
      <c r="C977" s="7"/>
      <c r="D977" s="7"/>
      <c r="E977" s="7"/>
    </row>
    <row r="978" spans="1:5" ht="15.75" customHeight="1" x14ac:dyDescent="0.2">
      <c r="A978" s="7"/>
      <c r="B978" s="7"/>
      <c r="C978" s="7"/>
      <c r="D978" s="7"/>
      <c r="E978" s="7"/>
    </row>
    <row r="979" spans="1:5" ht="15.75" customHeight="1" x14ac:dyDescent="0.2">
      <c r="A979" s="7"/>
      <c r="B979" s="7"/>
      <c r="C979" s="7"/>
      <c r="D979" s="7"/>
      <c r="E979" s="7"/>
    </row>
    <row r="980" spans="1:5" ht="15.75" customHeight="1" x14ac:dyDescent="0.2">
      <c r="A980" s="7"/>
      <c r="B980" s="7"/>
      <c r="C980" s="7"/>
      <c r="D980" s="7"/>
      <c r="E980" s="7"/>
    </row>
    <row r="981" spans="1:5" ht="15.75" customHeight="1" x14ac:dyDescent="0.2">
      <c r="A981" s="7"/>
      <c r="B981" s="7"/>
      <c r="C981" s="7"/>
      <c r="D981" s="7"/>
      <c r="E981" s="7"/>
    </row>
    <row r="982" spans="1:5" ht="15.75" customHeight="1" x14ac:dyDescent="0.2">
      <c r="A982" s="7"/>
      <c r="B982" s="7"/>
      <c r="C982" s="7"/>
      <c r="D982" s="7"/>
      <c r="E982" s="7"/>
    </row>
    <row r="983" spans="1:5" ht="15.75" customHeight="1" x14ac:dyDescent="0.2">
      <c r="A983" s="7"/>
      <c r="B983" s="7"/>
      <c r="C983" s="7"/>
      <c r="D983" s="7"/>
      <c r="E983" s="7"/>
    </row>
    <row r="984" spans="1:5" ht="15.75" customHeight="1" x14ac:dyDescent="0.2">
      <c r="A984" s="7"/>
      <c r="B984" s="7"/>
      <c r="C984" s="7"/>
      <c r="D984" s="7"/>
      <c r="E984" s="7"/>
    </row>
    <row r="985" spans="1:5" ht="15.75" customHeight="1" x14ac:dyDescent="0.2">
      <c r="A985" s="7"/>
      <c r="B985" s="7"/>
      <c r="C985" s="7"/>
      <c r="D985" s="7"/>
      <c r="E985" s="7"/>
    </row>
    <row r="986" spans="1:5" ht="15.75" customHeight="1" x14ac:dyDescent="0.2">
      <c r="A986" s="7"/>
      <c r="B986" s="7"/>
      <c r="C986" s="7"/>
      <c r="D986" s="7"/>
      <c r="E986" s="7"/>
    </row>
    <row r="987" spans="1:5" ht="15.75" customHeight="1" x14ac:dyDescent="0.2">
      <c r="A987" s="7"/>
      <c r="B987" s="7"/>
      <c r="C987" s="7"/>
      <c r="D987" s="7"/>
      <c r="E987" s="7"/>
    </row>
    <row r="988" spans="1:5" ht="15.75" customHeight="1" x14ac:dyDescent="0.2">
      <c r="A988" s="7"/>
      <c r="B988" s="7"/>
      <c r="C988" s="7"/>
      <c r="D988" s="7"/>
      <c r="E988" s="7"/>
    </row>
    <row r="989" spans="1:5" ht="15.75" customHeight="1" x14ac:dyDescent="0.2">
      <c r="A989" s="7"/>
      <c r="B989" s="7"/>
      <c r="C989" s="7"/>
      <c r="D989" s="7"/>
      <c r="E989" s="7"/>
    </row>
    <row r="990" spans="1:5" ht="15.75" customHeight="1" x14ac:dyDescent="0.2">
      <c r="A990" s="7"/>
      <c r="B990" s="7"/>
      <c r="C990" s="7"/>
      <c r="D990" s="7"/>
      <c r="E990" s="7"/>
    </row>
    <row r="991" spans="1:5" ht="15.75" customHeight="1" x14ac:dyDescent="0.2">
      <c r="A991" s="7"/>
      <c r="B991" s="7"/>
      <c r="C991" s="7"/>
      <c r="D991" s="7"/>
      <c r="E991" s="7"/>
    </row>
    <row r="992" spans="1:5" ht="15.75" customHeight="1" x14ac:dyDescent="0.2">
      <c r="A992" s="7"/>
      <c r="B992" s="7"/>
      <c r="C992" s="7"/>
      <c r="D992" s="7"/>
      <c r="E992" s="7"/>
    </row>
    <row r="993" spans="1:5" ht="15.75" customHeight="1" x14ac:dyDescent="0.2">
      <c r="A993" s="7"/>
      <c r="B993" s="7"/>
      <c r="C993" s="7"/>
      <c r="D993" s="7"/>
      <c r="E993" s="7"/>
    </row>
    <row r="994" spans="1:5" ht="15.75" customHeight="1" x14ac:dyDescent="0.2">
      <c r="A994" s="7"/>
      <c r="B994" s="7"/>
      <c r="C994" s="7"/>
      <c r="D994" s="7"/>
      <c r="E994" s="7"/>
    </row>
    <row r="995" spans="1:5" ht="15.75" customHeight="1" x14ac:dyDescent="0.2">
      <c r="A995" s="7"/>
      <c r="B995" s="7"/>
      <c r="C995" s="7"/>
      <c r="D995" s="7"/>
      <c r="E995" s="7"/>
    </row>
    <row r="996" spans="1:5" ht="15.75" customHeight="1" x14ac:dyDescent="0.2">
      <c r="A996" s="7"/>
      <c r="B996" s="7"/>
      <c r="C996" s="7"/>
      <c r="D996" s="7"/>
      <c r="E996" s="7"/>
    </row>
    <row r="997" spans="1:5" ht="15.75" customHeight="1" x14ac:dyDescent="0.2">
      <c r="A997" s="7"/>
      <c r="B997" s="7"/>
      <c r="C997" s="7"/>
      <c r="D997" s="7"/>
      <c r="E997" s="7"/>
    </row>
    <row r="998" spans="1:5" ht="15.75" customHeight="1" x14ac:dyDescent="0.2">
      <c r="A998" s="7"/>
      <c r="B998" s="7"/>
      <c r="C998" s="7"/>
      <c r="D998" s="7"/>
      <c r="E998" s="7"/>
    </row>
    <row r="999" spans="1:5" ht="15.75" customHeight="1" x14ac:dyDescent="0.2">
      <c r="A999" s="7"/>
      <c r="B999" s="7"/>
      <c r="C999" s="7"/>
      <c r="D999" s="7"/>
      <c r="E999" s="7"/>
    </row>
    <row r="1000" spans="1:5" ht="15.75" customHeight="1" x14ac:dyDescent="0.2">
      <c r="A1000" s="7"/>
      <c r="B1000" s="7"/>
      <c r="C1000" s="7"/>
      <c r="D1000" s="7"/>
      <c r="E1000" s="7"/>
    </row>
  </sheetData>
  <mergeCells count="2">
    <mergeCell ref="A1:E1"/>
    <mergeCell ref="F1:I1"/>
  </mergeCells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000"/>
  <sheetViews>
    <sheetView workbookViewId="0"/>
  </sheetViews>
  <sheetFormatPr baseColWidth="10" defaultColWidth="11.1640625" defaultRowHeight="15" customHeight="1" x14ac:dyDescent="0.2"/>
  <cols>
    <col min="1" max="2" width="10" customWidth="1"/>
    <col min="3" max="3" width="19.33203125" customWidth="1"/>
    <col min="4" max="4" width="19" customWidth="1"/>
    <col min="5" max="5" width="18.5" customWidth="1"/>
    <col min="6" max="6" width="19" customWidth="1"/>
    <col min="7" max="7" width="10" customWidth="1"/>
    <col min="8" max="8" width="19.5" customWidth="1"/>
    <col min="9" max="9" width="18.1640625" customWidth="1"/>
    <col min="10" max="10" width="17.6640625" customWidth="1"/>
    <col min="11" max="11" width="18.5" customWidth="1"/>
    <col min="12" max="12" width="10" customWidth="1"/>
    <col min="13" max="13" width="19.1640625" customWidth="1"/>
    <col min="14" max="14" width="17.6640625" customWidth="1"/>
    <col min="15" max="15" width="16.33203125" customWidth="1"/>
    <col min="16" max="16" width="14.5" customWidth="1"/>
    <col min="17" max="26" width="10" customWidth="1"/>
  </cols>
  <sheetData>
    <row r="1" spans="1:17" ht="15.75" customHeight="1" x14ac:dyDescent="0.2">
      <c r="B1" s="155" t="s">
        <v>0</v>
      </c>
      <c r="C1" s="156"/>
      <c r="D1" s="156"/>
      <c r="E1" s="156"/>
      <c r="F1" s="156"/>
      <c r="G1" s="155" t="s">
        <v>1</v>
      </c>
      <c r="H1" s="156"/>
      <c r="I1" s="156"/>
      <c r="J1" s="156"/>
      <c r="K1" s="156"/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15.75" customHeight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s="1" t="s">
        <v>13</v>
      </c>
      <c r="N2" s="1" t="e">
        <f ca="1">_xludf.COVARIANCE.P(C2:C121,H2:H121)</f>
        <v>#NAME?</v>
      </c>
      <c r="O2" s="1" t="e">
        <f ca="1">_xludf.VAR.P(H2:H121)</f>
        <v>#NAME?</v>
      </c>
      <c r="P2" s="1" t="e">
        <f t="shared" ref="P2:P5" ca="1" si="0">N2/O2</f>
        <v>#NAME?</v>
      </c>
      <c r="Q2" s="1">
        <f>SLOPE(C2:C121,H2:H121)</f>
        <v>0.73045880854230238</v>
      </c>
    </row>
    <row r="3" spans="1:17" ht="15.75" customHeight="1" x14ac:dyDescent="0.2">
      <c r="A3" s="2">
        <v>43160</v>
      </c>
      <c r="B3">
        <v>152.08999600000001</v>
      </c>
      <c r="C3">
        <f t="shared" ref="C3:C121" si="1">B3/B4-1</f>
        <v>-1.4391114902538193E-2</v>
      </c>
      <c r="D3">
        <f t="shared" ref="D3:D62" si="2">B3/B4-1</f>
        <v>-1.4391114902538193E-2</v>
      </c>
      <c r="E3">
        <f t="shared" ref="E3:E38" si="3">B3/B4-1</f>
        <v>-1.4391114902538193E-2</v>
      </c>
      <c r="F3">
        <f t="shared" ref="F3:F26" si="4">B3/B4-1</f>
        <v>-1.4391114902538193E-2</v>
      </c>
      <c r="G3">
        <v>2643.6899410000001</v>
      </c>
      <c r="H3">
        <f t="shared" ref="H3:H121" si="5">G3/G4-1</f>
        <v>-2.5845441676175529E-2</v>
      </c>
      <c r="I3">
        <f t="shared" ref="I3:I62" si="6">G3/G4-1</f>
        <v>-2.5845441676175529E-2</v>
      </c>
      <c r="J3">
        <f t="shared" ref="J3:J38" si="7">G3/G4-1</f>
        <v>-2.5845441676175529E-2</v>
      </c>
      <c r="K3">
        <f t="shared" ref="K3:K26" si="8">G3/G4-1</f>
        <v>-2.5845441676175529E-2</v>
      </c>
      <c r="M3" s="1" t="s">
        <v>28</v>
      </c>
      <c r="N3" s="1" t="e">
        <f ca="1">_xludf.COVARIANCE.P(D2:D62,I2:I62)</f>
        <v>#NAME?</v>
      </c>
      <c r="O3" s="1" t="e">
        <f ca="1">_xludf.VAR.P(I2:I62)</f>
        <v>#NAME?</v>
      </c>
      <c r="P3" s="1" t="e">
        <f t="shared" ca="1" si="0"/>
        <v>#NAME?</v>
      </c>
      <c r="Q3" s="1">
        <f>SLOPE(F2:F44,J2:J44)</f>
        <v>1.3139812931840842</v>
      </c>
    </row>
    <row r="4" spans="1:17" ht="15.75" customHeight="1" x14ac:dyDescent="0.2">
      <c r="A4" s="2">
        <v>43132</v>
      </c>
      <c r="B4">
        <v>154.310699</v>
      </c>
      <c r="C4">
        <f t="shared" si="1"/>
        <v>-4.807568609768309E-2</v>
      </c>
      <c r="D4">
        <f t="shared" si="2"/>
        <v>-4.807568609768309E-2</v>
      </c>
      <c r="E4">
        <f t="shared" si="3"/>
        <v>-4.807568609768309E-2</v>
      </c>
      <c r="F4">
        <f t="shared" si="4"/>
        <v>-4.807568609768309E-2</v>
      </c>
      <c r="G4">
        <v>2713.830078</v>
      </c>
      <c r="H4">
        <f t="shared" si="5"/>
        <v>-3.8947372061896912E-2</v>
      </c>
      <c r="I4">
        <f t="shared" si="6"/>
        <v>-3.8947372061896912E-2</v>
      </c>
      <c r="J4">
        <f t="shared" si="7"/>
        <v>-3.8947372061896912E-2</v>
      </c>
      <c r="K4">
        <f t="shared" si="8"/>
        <v>-3.8947372061896912E-2</v>
      </c>
      <c r="M4" s="1" t="s">
        <v>29</v>
      </c>
      <c r="N4" s="1" t="e">
        <f ca="1">_xludf.COVARIANCE.P(E3:E38,J3:J38)</f>
        <v>#NAME?</v>
      </c>
      <c r="O4" s="1" t="e">
        <f ca="1">_xludf.VAR.P(J3:J38)</f>
        <v>#NAME?</v>
      </c>
      <c r="P4" s="1" t="e">
        <f t="shared" ca="1" si="0"/>
        <v>#NAME?</v>
      </c>
      <c r="Q4" s="1">
        <f>SLOPE(E3:E38,J3:J38)</f>
        <v>1.086816348532841</v>
      </c>
    </row>
    <row r="5" spans="1:17" ht="15.75" customHeight="1" x14ac:dyDescent="0.2">
      <c r="A5" s="2">
        <v>43101</v>
      </c>
      <c r="B5">
        <v>162.10395800000001</v>
      </c>
      <c r="C5">
        <f t="shared" si="1"/>
        <v>6.700554883312404E-2</v>
      </c>
      <c r="D5">
        <f t="shared" si="2"/>
        <v>6.700554883312404E-2</v>
      </c>
      <c r="E5">
        <f t="shared" si="3"/>
        <v>6.700554883312404E-2</v>
      </c>
      <c r="F5">
        <f t="shared" si="4"/>
        <v>6.700554883312404E-2</v>
      </c>
      <c r="G5">
        <v>2823.8100589999999</v>
      </c>
      <c r="H5">
        <f t="shared" si="5"/>
        <v>5.6178704444133087E-2</v>
      </c>
      <c r="I5">
        <f t="shared" si="6"/>
        <v>5.6178704444133087E-2</v>
      </c>
      <c r="J5">
        <f t="shared" si="7"/>
        <v>5.6178704444133087E-2</v>
      </c>
      <c r="K5">
        <f t="shared" si="8"/>
        <v>5.6178704444133087E-2</v>
      </c>
      <c r="M5" s="1" t="s">
        <v>31</v>
      </c>
      <c r="N5" s="1" t="e">
        <f ca="1">_xludf.COVARIANCE.P(F3:F26,K3:K26)</f>
        <v>#NAME?</v>
      </c>
      <c r="O5" s="1" t="e">
        <f ca="1">_xludf.VAR.P(K3:K26)</f>
        <v>#NAME?</v>
      </c>
      <c r="P5" s="1" t="e">
        <f t="shared" ca="1" si="0"/>
        <v>#NAME?</v>
      </c>
      <c r="Q5" s="1">
        <f>SLOPE(F3:F26,K3:K26)</f>
        <v>1.3139812931840842</v>
      </c>
    </row>
    <row r="6" spans="1:17" ht="15.75" customHeight="1" x14ac:dyDescent="0.2">
      <c r="A6" s="2">
        <v>43070</v>
      </c>
      <c r="B6">
        <v>151.924194</v>
      </c>
      <c r="C6">
        <f t="shared" si="1"/>
        <v>3.9119469873282187E-2</v>
      </c>
      <c r="D6">
        <f t="shared" si="2"/>
        <v>3.9119469873282187E-2</v>
      </c>
      <c r="E6">
        <f t="shared" si="3"/>
        <v>3.9119469873282187E-2</v>
      </c>
      <c r="F6">
        <f t="shared" si="4"/>
        <v>3.9119469873282187E-2</v>
      </c>
      <c r="G6">
        <v>2673.610107</v>
      </c>
      <c r="H6">
        <f t="shared" si="5"/>
        <v>3.4342557364422932E-2</v>
      </c>
      <c r="I6">
        <f t="shared" si="6"/>
        <v>3.4342557364422932E-2</v>
      </c>
      <c r="J6">
        <f t="shared" si="7"/>
        <v>3.4342557364422932E-2</v>
      </c>
      <c r="K6">
        <f t="shared" si="8"/>
        <v>3.4342557364422932E-2</v>
      </c>
    </row>
    <row r="7" spans="1:17" ht="15.75" customHeight="1" x14ac:dyDescent="0.2">
      <c r="A7" s="2">
        <v>43040</v>
      </c>
      <c r="B7">
        <v>146.20474200000001</v>
      </c>
      <c r="C7">
        <f t="shared" si="1"/>
        <v>-3.206546584357195E-2</v>
      </c>
      <c r="D7">
        <f t="shared" si="2"/>
        <v>-3.206546584357195E-2</v>
      </c>
      <c r="E7">
        <f t="shared" si="3"/>
        <v>-3.206546584357195E-2</v>
      </c>
      <c r="F7">
        <f t="shared" si="4"/>
        <v>-3.206546584357195E-2</v>
      </c>
      <c r="G7">
        <v>2584.8400879999999</v>
      </c>
      <c r="H7">
        <f t="shared" si="5"/>
        <v>3.7200430103365711E-3</v>
      </c>
      <c r="I7">
        <f t="shared" si="6"/>
        <v>3.7200430103365711E-3</v>
      </c>
      <c r="J7">
        <f t="shared" si="7"/>
        <v>3.7200430103365711E-3</v>
      </c>
      <c r="K7">
        <f t="shared" si="8"/>
        <v>3.7200430103365711E-3</v>
      </c>
    </row>
    <row r="8" spans="1:17" ht="15.75" customHeight="1" x14ac:dyDescent="0.2">
      <c r="A8" s="2">
        <v>43009</v>
      </c>
      <c r="B8">
        <v>151.04817199999999</v>
      </c>
      <c r="C8">
        <f t="shared" si="1"/>
        <v>6.189687982659664E-2</v>
      </c>
      <c r="D8">
        <f t="shared" si="2"/>
        <v>6.189687982659664E-2</v>
      </c>
      <c r="E8">
        <f t="shared" si="3"/>
        <v>6.189687982659664E-2</v>
      </c>
      <c r="F8">
        <f t="shared" si="4"/>
        <v>6.189687982659664E-2</v>
      </c>
      <c r="G8">
        <v>2575.26001</v>
      </c>
      <c r="H8">
        <f t="shared" si="5"/>
        <v>2.218813533034969E-2</v>
      </c>
      <c r="I8">
        <f t="shared" si="6"/>
        <v>2.218813533034969E-2</v>
      </c>
      <c r="J8">
        <f t="shared" si="7"/>
        <v>2.218813533034969E-2</v>
      </c>
      <c r="K8">
        <f t="shared" si="8"/>
        <v>2.218813533034969E-2</v>
      </c>
    </row>
    <row r="9" spans="1:17" ht="15.75" customHeight="1" x14ac:dyDescent="0.2">
      <c r="A9" s="2">
        <v>42979</v>
      </c>
      <c r="B9">
        <v>142.243729</v>
      </c>
      <c r="C9">
        <f t="shared" si="1"/>
        <v>2.504960558027447E-2</v>
      </c>
      <c r="D9">
        <f t="shared" si="2"/>
        <v>2.504960558027447E-2</v>
      </c>
      <c r="E9">
        <f t="shared" si="3"/>
        <v>2.504960558027447E-2</v>
      </c>
      <c r="F9">
        <f t="shared" si="4"/>
        <v>2.504960558027447E-2</v>
      </c>
      <c r="G9">
        <v>2519.360107</v>
      </c>
      <c r="H9">
        <f t="shared" si="5"/>
        <v>1.9302978533243698E-2</v>
      </c>
      <c r="I9">
        <f t="shared" si="6"/>
        <v>1.9302978533243698E-2</v>
      </c>
      <c r="J9">
        <f t="shared" si="7"/>
        <v>1.9302978533243698E-2</v>
      </c>
      <c r="K9">
        <f t="shared" si="8"/>
        <v>1.9302978533243698E-2</v>
      </c>
    </row>
    <row r="10" spans="1:17" ht="15.75" customHeight="1" x14ac:dyDescent="0.2">
      <c r="A10" s="2">
        <v>42948</v>
      </c>
      <c r="B10">
        <v>138.76765399999999</v>
      </c>
      <c r="C10">
        <f t="shared" si="1"/>
        <v>-1.1336028783097474E-2</v>
      </c>
      <c r="D10">
        <f t="shared" si="2"/>
        <v>-1.1336028783097474E-2</v>
      </c>
      <c r="E10">
        <f t="shared" si="3"/>
        <v>-1.1336028783097474E-2</v>
      </c>
      <c r="F10">
        <f t="shared" si="4"/>
        <v>-1.1336028783097474E-2</v>
      </c>
      <c r="G10">
        <v>2471.6499020000001</v>
      </c>
      <c r="H10">
        <f t="shared" si="5"/>
        <v>5.4643281108557318E-4</v>
      </c>
      <c r="I10">
        <f t="shared" si="6"/>
        <v>5.4643281108557318E-4</v>
      </c>
      <c r="J10">
        <f t="shared" si="7"/>
        <v>5.4643281108557318E-4</v>
      </c>
      <c r="K10">
        <f t="shared" si="8"/>
        <v>5.4643281108557318E-4</v>
      </c>
    </row>
    <row r="11" spans="1:17" ht="15.75" customHeight="1" x14ac:dyDescent="0.2">
      <c r="A11" s="2">
        <v>42917</v>
      </c>
      <c r="B11">
        <v>140.35876500000001</v>
      </c>
      <c r="C11">
        <f t="shared" si="1"/>
        <v>-5.9546418516420951E-2</v>
      </c>
      <c r="D11">
        <f t="shared" si="2"/>
        <v>-5.9546418516420951E-2</v>
      </c>
      <c r="E11">
        <f t="shared" si="3"/>
        <v>-5.9546418516420951E-2</v>
      </c>
      <c r="F11">
        <f t="shared" si="4"/>
        <v>-5.9546418516420951E-2</v>
      </c>
      <c r="G11">
        <v>2470.3000489999999</v>
      </c>
      <c r="H11">
        <f t="shared" si="5"/>
        <v>1.9348826118030571E-2</v>
      </c>
      <c r="I11">
        <f t="shared" si="6"/>
        <v>1.9348826118030571E-2</v>
      </c>
      <c r="J11">
        <f t="shared" si="7"/>
        <v>1.9348826118030571E-2</v>
      </c>
      <c r="K11">
        <f t="shared" si="8"/>
        <v>1.9348826118030571E-2</v>
      </c>
    </row>
    <row r="12" spans="1:17" ht="15.75" customHeight="1" x14ac:dyDescent="0.2">
      <c r="A12" s="2">
        <v>42887</v>
      </c>
      <c r="B12">
        <v>149.24581900000001</v>
      </c>
      <c r="C12">
        <f t="shared" si="1"/>
        <v>1.7707911379017505E-2</v>
      </c>
      <c r="D12">
        <f t="shared" si="2"/>
        <v>1.7707911379017505E-2</v>
      </c>
      <c r="E12">
        <f t="shared" si="3"/>
        <v>1.7707911379017505E-2</v>
      </c>
      <c r="F12">
        <f t="shared" si="4"/>
        <v>1.7707911379017505E-2</v>
      </c>
      <c r="G12">
        <v>2423.4099120000001</v>
      </c>
      <c r="H12">
        <f t="shared" si="5"/>
        <v>4.8137750908554544E-3</v>
      </c>
      <c r="I12">
        <f t="shared" si="6"/>
        <v>4.8137750908554544E-3</v>
      </c>
      <c r="J12">
        <f t="shared" si="7"/>
        <v>4.8137750908554544E-3</v>
      </c>
      <c r="K12">
        <f t="shared" si="8"/>
        <v>4.8137750908554544E-3</v>
      </c>
    </row>
    <row r="13" spans="1:17" ht="15.75" customHeight="1" x14ac:dyDescent="0.2">
      <c r="A13" s="2">
        <v>42856</v>
      </c>
      <c r="B13">
        <v>146.64897199999999</v>
      </c>
      <c r="C13">
        <f t="shared" si="1"/>
        <v>-4.7788483802421178E-2</v>
      </c>
      <c r="D13">
        <f t="shared" si="2"/>
        <v>-4.7788483802421178E-2</v>
      </c>
      <c r="E13">
        <f t="shared" si="3"/>
        <v>-4.7788483802421178E-2</v>
      </c>
      <c r="F13">
        <f t="shared" si="4"/>
        <v>-4.7788483802421178E-2</v>
      </c>
      <c r="G13">
        <v>2411.8000489999999</v>
      </c>
      <c r="H13">
        <f t="shared" si="5"/>
        <v>1.157625139134133E-2</v>
      </c>
      <c r="I13">
        <f t="shared" si="6"/>
        <v>1.157625139134133E-2</v>
      </c>
      <c r="J13">
        <f t="shared" si="7"/>
        <v>1.157625139134133E-2</v>
      </c>
      <c r="K13">
        <f t="shared" si="8"/>
        <v>1.157625139134133E-2</v>
      </c>
    </row>
    <row r="14" spans="1:17" ht="15.75" customHeight="1" x14ac:dyDescent="0.2">
      <c r="A14" s="2">
        <v>42826</v>
      </c>
      <c r="B14">
        <v>154.00881999999999</v>
      </c>
      <c r="C14">
        <f t="shared" si="1"/>
        <v>-7.9533691697760811E-2</v>
      </c>
      <c r="D14">
        <f t="shared" si="2"/>
        <v>-7.9533691697760811E-2</v>
      </c>
      <c r="E14">
        <f t="shared" si="3"/>
        <v>-7.9533691697760811E-2</v>
      </c>
      <c r="F14">
        <f t="shared" si="4"/>
        <v>-7.9533691697760811E-2</v>
      </c>
      <c r="G14">
        <v>2384.1999510000001</v>
      </c>
      <c r="H14">
        <f t="shared" si="5"/>
        <v>9.0912085493182193E-3</v>
      </c>
      <c r="I14">
        <f t="shared" si="6"/>
        <v>9.0912085493182193E-3</v>
      </c>
      <c r="J14">
        <f t="shared" si="7"/>
        <v>9.0912085493182193E-3</v>
      </c>
      <c r="K14">
        <f t="shared" si="8"/>
        <v>9.0912085493182193E-3</v>
      </c>
    </row>
    <row r="15" spans="1:17" ht="15.75" customHeight="1" x14ac:dyDescent="0.2">
      <c r="A15" s="2">
        <v>42795</v>
      </c>
      <c r="B15">
        <v>167.31608600000001</v>
      </c>
      <c r="C15">
        <f t="shared" si="1"/>
        <v>-2.392991088117602E-2</v>
      </c>
      <c r="D15">
        <f t="shared" si="2"/>
        <v>-2.392991088117602E-2</v>
      </c>
      <c r="E15">
        <f t="shared" si="3"/>
        <v>-2.392991088117602E-2</v>
      </c>
      <c r="F15">
        <f t="shared" si="4"/>
        <v>-2.392991088117602E-2</v>
      </c>
      <c r="G15">
        <v>2362.719971</v>
      </c>
      <c r="H15">
        <f t="shared" si="5"/>
        <v>-3.8919718808450021E-4</v>
      </c>
      <c r="I15">
        <f t="shared" si="6"/>
        <v>-3.8919718808450021E-4</v>
      </c>
      <c r="J15">
        <f t="shared" si="7"/>
        <v>-3.8919718808450021E-4</v>
      </c>
      <c r="K15">
        <f t="shared" si="8"/>
        <v>-3.8919718808450021E-4</v>
      </c>
    </row>
    <row r="16" spans="1:17" ht="15.75" customHeight="1" x14ac:dyDescent="0.2">
      <c r="A16" s="2">
        <v>42767</v>
      </c>
      <c r="B16">
        <v>171.41810599999999</v>
      </c>
      <c r="C16">
        <f t="shared" si="1"/>
        <v>3.0368948590038025E-2</v>
      </c>
      <c r="D16">
        <f t="shared" si="2"/>
        <v>3.0368948590038025E-2</v>
      </c>
      <c r="E16">
        <f t="shared" si="3"/>
        <v>3.0368948590038025E-2</v>
      </c>
      <c r="F16">
        <f t="shared" si="4"/>
        <v>3.0368948590038025E-2</v>
      </c>
      <c r="G16">
        <v>2363.639893</v>
      </c>
      <c r="H16">
        <f t="shared" si="5"/>
        <v>3.7198160337279074E-2</v>
      </c>
      <c r="I16">
        <f t="shared" si="6"/>
        <v>3.7198160337279074E-2</v>
      </c>
      <c r="J16">
        <f t="shared" si="7"/>
        <v>3.7198160337279074E-2</v>
      </c>
      <c r="K16">
        <f t="shared" si="8"/>
        <v>3.7198160337279074E-2</v>
      </c>
    </row>
    <row r="17" spans="1:11" ht="15.75" customHeight="1" x14ac:dyDescent="0.2">
      <c r="A17" s="2">
        <v>42736</v>
      </c>
      <c r="B17">
        <v>166.36575300000001</v>
      </c>
      <c r="C17">
        <f t="shared" si="1"/>
        <v>5.1388694179382854E-2</v>
      </c>
      <c r="D17">
        <f t="shared" si="2"/>
        <v>5.1388694179382854E-2</v>
      </c>
      <c r="E17">
        <f t="shared" si="3"/>
        <v>5.1388694179382854E-2</v>
      </c>
      <c r="F17">
        <f t="shared" si="4"/>
        <v>5.1388694179382854E-2</v>
      </c>
      <c r="G17">
        <v>2278.8701169999999</v>
      </c>
      <c r="H17">
        <f t="shared" si="5"/>
        <v>1.7884358171464498E-2</v>
      </c>
      <c r="I17">
        <f t="shared" si="6"/>
        <v>1.7884358171464498E-2</v>
      </c>
      <c r="J17">
        <f t="shared" si="7"/>
        <v>1.7884358171464498E-2</v>
      </c>
      <c r="K17">
        <f t="shared" si="8"/>
        <v>1.7884358171464498E-2</v>
      </c>
    </row>
    <row r="18" spans="1:11" ht="15.75" customHeight="1" x14ac:dyDescent="0.2">
      <c r="A18" s="2">
        <v>42705</v>
      </c>
      <c r="B18">
        <v>158.23429899999999</v>
      </c>
      <c r="C18">
        <f t="shared" si="1"/>
        <v>3.2522943060291576E-2</v>
      </c>
      <c r="D18">
        <f t="shared" si="2"/>
        <v>3.2522943060291576E-2</v>
      </c>
      <c r="E18">
        <f t="shared" si="3"/>
        <v>3.2522943060291576E-2</v>
      </c>
      <c r="F18">
        <f t="shared" si="4"/>
        <v>3.2522943060291576E-2</v>
      </c>
      <c r="G18">
        <v>2238.830078</v>
      </c>
      <c r="H18">
        <f t="shared" si="5"/>
        <v>1.8200762196895148E-2</v>
      </c>
      <c r="I18">
        <f t="shared" si="6"/>
        <v>1.8200762196895148E-2</v>
      </c>
      <c r="J18">
        <f t="shared" si="7"/>
        <v>1.8200762196895148E-2</v>
      </c>
      <c r="K18">
        <f t="shared" si="8"/>
        <v>1.8200762196895148E-2</v>
      </c>
    </row>
    <row r="19" spans="1:11" ht="15.75" customHeight="1" x14ac:dyDescent="0.2">
      <c r="A19" s="2">
        <v>42675</v>
      </c>
      <c r="B19">
        <v>153.25015300000001</v>
      </c>
      <c r="C19">
        <f t="shared" si="1"/>
        <v>5.5501193376352065E-2</v>
      </c>
      <c r="D19">
        <f t="shared" si="2"/>
        <v>5.5501193376352065E-2</v>
      </c>
      <c r="E19">
        <f t="shared" si="3"/>
        <v>5.5501193376352065E-2</v>
      </c>
      <c r="F19">
        <f t="shared" si="4"/>
        <v>5.5501193376352065E-2</v>
      </c>
      <c r="G19">
        <v>2198.8100589999999</v>
      </c>
      <c r="H19">
        <f t="shared" si="5"/>
        <v>3.4174522187570444E-2</v>
      </c>
      <c r="I19">
        <f t="shared" si="6"/>
        <v>3.4174522187570444E-2</v>
      </c>
      <c r="J19">
        <f t="shared" si="7"/>
        <v>3.4174522187570444E-2</v>
      </c>
      <c r="K19">
        <f t="shared" si="8"/>
        <v>3.4174522187570444E-2</v>
      </c>
    </row>
    <row r="20" spans="1:11" ht="15.75" customHeight="1" x14ac:dyDescent="0.2">
      <c r="A20" s="2">
        <v>42644</v>
      </c>
      <c r="B20">
        <v>145.191833</v>
      </c>
      <c r="C20">
        <f t="shared" si="1"/>
        <v>-3.2483366140789061E-2</v>
      </c>
      <c r="D20">
        <f t="shared" si="2"/>
        <v>-3.2483366140789061E-2</v>
      </c>
      <c r="E20">
        <f t="shared" si="3"/>
        <v>-3.2483366140789061E-2</v>
      </c>
      <c r="F20">
        <f t="shared" si="4"/>
        <v>-3.2483366140789061E-2</v>
      </c>
      <c r="G20">
        <v>2126.1499020000001</v>
      </c>
      <c r="H20">
        <f t="shared" si="5"/>
        <v>-1.9425679279557517E-2</v>
      </c>
      <c r="I20">
        <f t="shared" si="6"/>
        <v>-1.9425679279557517E-2</v>
      </c>
      <c r="J20">
        <f t="shared" si="7"/>
        <v>-1.9425679279557517E-2</v>
      </c>
      <c r="K20">
        <f t="shared" si="8"/>
        <v>-1.9425679279557517E-2</v>
      </c>
    </row>
    <row r="21" spans="1:11" ht="15.75" customHeight="1" x14ac:dyDescent="0.2">
      <c r="A21" s="2">
        <v>42614</v>
      </c>
      <c r="B21">
        <v>150.066498</v>
      </c>
      <c r="C21">
        <f t="shared" si="1"/>
        <v>8.4462418073842915E-3</v>
      </c>
      <c r="D21">
        <f t="shared" si="2"/>
        <v>8.4462418073842915E-3</v>
      </c>
      <c r="E21">
        <f t="shared" si="3"/>
        <v>8.4462418073842915E-3</v>
      </c>
      <c r="F21">
        <f t="shared" si="4"/>
        <v>8.4462418073842915E-3</v>
      </c>
      <c r="G21">
        <v>2168.2700199999999</v>
      </c>
      <c r="H21">
        <f t="shared" si="5"/>
        <v>-1.2344508443253854E-3</v>
      </c>
      <c r="I21">
        <f t="shared" si="6"/>
        <v>-1.2344508443253854E-3</v>
      </c>
      <c r="J21">
        <f t="shared" si="7"/>
        <v>-1.2344508443253854E-3</v>
      </c>
      <c r="K21">
        <f t="shared" si="8"/>
        <v>-1.2344508443253854E-3</v>
      </c>
    </row>
    <row r="22" spans="1:11" ht="15.75" customHeight="1" x14ac:dyDescent="0.2">
      <c r="A22" s="2">
        <v>42583</v>
      </c>
      <c r="B22">
        <v>148.80961600000001</v>
      </c>
      <c r="C22">
        <f t="shared" si="1"/>
        <v>-1.0833038070343526E-2</v>
      </c>
      <c r="D22">
        <f t="shared" si="2"/>
        <v>-1.0833038070343526E-2</v>
      </c>
      <c r="E22">
        <f t="shared" si="3"/>
        <v>-1.0833038070343526E-2</v>
      </c>
      <c r="F22">
        <f t="shared" si="4"/>
        <v>-1.0833038070343526E-2</v>
      </c>
      <c r="G22">
        <v>2170.9499510000001</v>
      </c>
      <c r="H22">
        <f t="shared" si="5"/>
        <v>-1.2192431360480427E-3</v>
      </c>
      <c r="I22">
        <f t="shared" si="6"/>
        <v>-1.2192431360480427E-3</v>
      </c>
      <c r="J22">
        <f t="shared" si="7"/>
        <v>-1.2192431360480427E-3</v>
      </c>
      <c r="K22">
        <f t="shared" si="8"/>
        <v>-1.2192431360480427E-3</v>
      </c>
    </row>
    <row r="23" spans="1:11" ht="15.75" customHeight="1" x14ac:dyDescent="0.2">
      <c r="A23" s="2">
        <v>42552</v>
      </c>
      <c r="B23">
        <v>150.43933100000001</v>
      </c>
      <c r="C23">
        <f t="shared" si="1"/>
        <v>5.8242108961816363E-2</v>
      </c>
      <c r="D23">
        <f t="shared" si="2"/>
        <v>5.8242108961816363E-2</v>
      </c>
      <c r="E23">
        <f t="shared" si="3"/>
        <v>5.8242108961816363E-2</v>
      </c>
      <c r="F23">
        <f t="shared" si="4"/>
        <v>5.8242108961816363E-2</v>
      </c>
      <c r="G23">
        <v>2173.6000979999999</v>
      </c>
      <c r="H23">
        <f t="shared" si="5"/>
        <v>3.5609801125254359E-2</v>
      </c>
      <c r="I23">
        <f t="shared" si="6"/>
        <v>3.5609801125254359E-2</v>
      </c>
      <c r="J23">
        <f t="shared" si="7"/>
        <v>3.5609801125254359E-2</v>
      </c>
      <c r="K23">
        <f t="shared" si="8"/>
        <v>3.5609801125254359E-2</v>
      </c>
    </row>
    <row r="24" spans="1:11" ht="15.75" customHeight="1" x14ac:dyDescent="0.2">
      <c r="A24" s="2">
        <v>42522</v>
      </c>
      <c r="B24">
        <v>142.15965299999999</v>
      </c>
      <c r="C24">
        <f t="shared" si="1"/>
        <v>-3.221357198489927E-3</v>
      </c>
      <c r="D24">
        <f t="shared" si="2"/>
        <v>-3.221357198489927E-3</v>
      </c>
      <c r="E24">
        <f t="shared" si="3"/>
        <v>-3.221357198489927E-3</v>
      </c>
      <c r="F24">
        <f t="shared" si="4"/>
        <v>-3.221357198489927E-3</v>
      </c>
      <c r="G24">
        <v>2098.860107</v>
      </c>
      <c r="H24">
        <f t="shared" si="5"/>
        <v>9.1092112097812539E-4</v>
      </c>
      <c r="I24">
        <f t="shared" si="6"/>
        <v>9.1092112097812539E-4</v>
      </c>
      <c r="J24">
        <f t="shared" si="7"/>
        <v>9.1092112097812539E-4</v>
      </c>
      <c r="K24">
        <f t="shared" si="8"/>
        <v>9.1092112097812539E-4</v>
      </c>
    </row>
    <row r="25" spans="1:11" ht="15.75" customHeight="1" x14ac:dyDescent="0.2">
      <c r="A25" s="2">
        <v>42491</v>
      </c>
      <c r="B25">
        <v>142.61908</v>
      </c>
      <c r="C25">
        <f t="shared" si="1"/>
        <v>5.3446730492270556E-2</v>
      </c>
      <c r="D25">
        <f t="shared" si="2"/>
        <v>5.3446730492270556E-2</v>
      </c>
      <c r="E25">
        <f t="shared" si="3"/>
        <v>5.3446730492270556E-2</v>
      </c>
      <c r="F25">
        <f t="shared" si="4"/>
        <v>5.3446730492270556E-2</v>
      </c>
      <c r="G25">
        <v>2096.9499510000001</v>
      </c>
      <c r="H25">
        <f t="shared" si="5"/>
        <v>1.5324602357572603E-2</v>
      </c>
      <c r="I25">
        <f t="shared" si="6"/>
        <v>1.5324602357572603E-2</v>
      </c>
      <c r="J25">
        <f t="shared" si="7"/>
        <v>1.5324602357572603E-2</v>
      </c>
      <c r="K25">
        <f t="shared" si="8"/>
        <v>1.5324602357572603E-2</v>
      </c>
    </row>
    <row r="26" spans="1:11" ht="15.75" customHeight="1" x14ac:dyDescent="0.2">
      <c r="A26" s="2">
        <v>42461</v>
      </c>
      <c r="B26">
        <v>135.383286</v>
      </c>
      <c r="C26">
        <f t="shared" si="1"/>
        <v>-3.6381577512120566E-2</v>
      </c>
      <c r="D26">
        <f t="shared" si="2"/>
        <v>-3.6381577512120566E-2</v>
      </c>
      <c r="E26">
        <f t="shared" si="3"/>
        <v>-3.6381577512120566E-2</v>
      </c>
      <c r="F26">
        <f t="shared" si="4"/>
        <v>-3.6381577512120566E-2</v>
      </c>
      <c r="G26">
        <v>2065.3000489999999</v>
      </c>
      <c r="H26">
        <f t="shared" si="5"/>
        <v>2.6993984808731941E-3</v>
      </c>
      <c r="I26">
        <f t="shared" si="6"/>
        <v>2.6993984808731941E-3</v>
      </c>
      <c r="J26">
        <f t="shared" si="7"/>
        <v>2.6993984808731941E-3</v>
      </c>
      <c r="K26">
        <f t="shared" si="8"/>
        <v>2.6993984808731941E-3</v>
      </c>
    </row>
    <row r="27" spans="1:11" ht="15.75" customHeight="1" x14ac:dyDescent="0.2">
      <c r="A27" s="2">
        <v>42430</v>
      </c>
      <c r="B27">
        <v>140.49470500000001</v>
      </c>
      <c r="C27">
        <f t="shared" si="1"/>
        <v>0.16764853541560387</v>
      </c>
      <c r="D27">
        <f t="shared" si="2"/>
        <v>0.16764853541560387</v>
      </c>
      <c r="E27">
        <f t="shared" si="3"/>
        <v>0.16764853541560387</v>
      </c>
      <c r="G27">
        <v>2059.73999</v>
      </c>
      <c r="H27">
        <f t="shared" si="5"/>
        <v>6.5991114577365062E-2</v>
      </c>
      <c r="I27">
        <f t="shared" si="6"/>
        <v>6.5991114577365062E-2</v>
      </c>
      <c r="J27">
        <f t="shared" si="7"/>
        <v>6.5991114577365062E-2</v>
      </c>
    </row>
    <row r="28" spans="1:11" ht="15.75" customHeight="1" x14ac:dyDescent="0.2">
      <c r="A28" s="2">
        <v>42401</v>
      </c>
      <c r="B28">
        <v>120.32276899999999</v>
      </c>
      <c r="C28">
        <f t="shared" si="1"/>
        <v>5.0003878955978687E-2</v>
      </c>
      <c r="D28">
        <f t="shared" si="2"/>
        <v>5.0003878955978687E-2</v>
      </c>
      <c r="E28">
        <f t="shared" si="3"/>
        <v>5.0003878955978687E-2</v>
      </c>
      <c r="G28">
        <v>1932.2299800000001</v>
      </c>
      <c r="H28">
        <f t="shared" si="5"/>
        <v>-4.1283604302990717E-3</v>
      </c>
      <c r="I28">
        <f t="shared" si="6"/>
        <v>-4.1283604302990717E-3</v>
      </c>
      <c r="J28">
        <f t="shared" si="7"/>
        <v>-4.1283604302990717E-3</v>
      </c>
    </row>
    <row r="29" spans="1:11" ht="15.75" customHeight="1" x14ac:dyDescent="0.2">
      <c r="A29" s="2">
        <v>42370</v>
      </c>
      <c r="B29">
        <v>114.59269</v>
      </c>
      <c r="C29">
        <f t="shared" si="1"/>
        <v>-9.3227550814702353E-2</v>
      </c>
      <c r="D29">
        <f t="shared" si="2"/>
        <v>-9.3227550814702353E-2</v>
      </c>
      <c r="E29">
        <f t="shared" si="3"/>
        <v>-9.3227550814702353E-2</v>
      </c>
      <c r="G29">
        <v>1940.23999</v>
      </c>
      <c r="H29">
        <f t="shared" si="5"/>
        <v>-5.073532197294639E-2</v>
      </c>
      <c r="I29">
        <f t="shared" si="6"/>
        <v>-5.073532197294639E-2</v>
      </c>
      <c r="J29">
        <f t="shared" si="7"/>
        <v>-5.073532197294639E-2</v>
      </c>
    </row>
    <row r="30" spans="1:11" ht="15.75" customHeight="1" x14ac:dyDescent="0.2">
      <c r="A30" s="2">
        <v>42339</v>
      </c>
      <c r="B30">
        <v>126.374252</v>
      </c>
      <c r="C30">
        <f t="shared" si="1"/>
        <v>-3.6515254388449492E-3</v>
      </c>
      <c r="D30">
        <f t="shared" si="2"/>
        <v>-3.6515254388449492E-3</v>
      </c>
      <c r="E30">
        <f t="shared" si="3"/>
        <v>-3.6515254388449492E-3</v>
      </c>
      <c r="G30">
        <v>2043.9399410000001</v>
      </c>
      <c r="H30">
        <f t="shared" si="5"/>
        <v>-1.7530185176314439E-2</v>
      </c>
      <c r="I30">
        <f t="shared" si="6"/>
        <v>-1.7530185176314439E-2</v>
      </c>
      <c r="J30">
        <f t="shared" si="7"/>
        <v>-1.7530185176314439E-2</v>
      </c>
    </row>
    <row r="31" spans="1:11" ht="15.75" customHeight="1" x14ac:dyDescent="0.2">
      <c r="A31" s="2">
        <v>42309</v>
      </c>
      <c r="B31">
        <v>126.837402</v>
      </c>
      <c r="C31">
        <f t="shared" si="1"/>
        <v>-4.7118802374245261E-3</v>
      </c>
      <c r="D31">
        <f t="shared" si="2"/>
        <v>-4.7118802374245261E-3</v>
      </c>
      <c r="E31">
        <f t="shared" si="3"/>
        <v>-4.7118802374245261E-3</v>
      </c>
      <c r="G31">
        <v>2080.4099120000001</v>
      </c>
      <c r="H31">
        <f t="shared" si="5"/>
        <v>5.0486926072412786E-4</v>
      </c>
      <c r="I31">
        <f t="shared" si="6"/>
        <v>5.0486926072412786E-4</v>
      </c>
      <c r="J31">
        <f t="shared" si="7"/>
        <v>5.0486926072412786E-4</v>
      </c>
    </row>
    <row r="32" spans="1:11" ht="15.75" customHeight="1" x14ac:dyDescent="0.2">
      <c r="A32" s="2">
        <v>42278</v>
      </c>
      <c r="B32">
        <v>127.43787399999999</v>
      </c>
      <c r="C32">
        <f t="shared" si="1"/>
        <v>-3.3731089078218424E-2</v>
      </c>
      <c r="D32">
        <f t="shared" si="2"/>
        <v>-3.3731089078218424E-2</v>
      </c>
      <c r="E32">
        <f t="shared" si="3"/>
        <v>-3.3731089078218424E-2</v>
      </c>
      <c r="G32">
        <v>2079.360107</v>
      </c>
      <c r="H32">
        <f t="shared" si="5"/>
        <v>8.2983117760394132E-2</v>
      </c>
      <c r="I32">
        <f t="shared" si="6"/>
        <v>8.2983117760394132E-2</v>
      </c>
      <c r="J32">
        <f t="shared" si="7"/>
        <v>8.2983117760394132E-2</v>
      </c>
    </row>
    <row r="33" spans="1:10" ht="15.75" customHeight="1" x14ac:dyDescent="0.2">
      <c r="A33" s="2">
        <v>42248</v>
      </c>
      <c r="B33">
        <v>131.886551</v>
      </c>
      <c r="C33">
        <f t="shared" si="1"/>
        <v>-1.1606874575740167E-2</v>
      </c>
      <c r="D33">
        <f t="shared" si="2"/>
        <v>-1.1606874575740167E-2</v>
      </c>
      <c r="E33">
        <f t="shared" si="3"/>
        <v>-1.1606874575740167E-2</v>
      </c>
      <c r="G33">
        <v>1920.030029</v>
      </c>
      <c r="H33">
        <f t="shared" si="5"/>
        <v>-2.6442831573227132E-2</v>
      </c>
      <c r="I33">
        <f t="shared" si="6"/>
        <v>-2.6442831573227132E-2</v>
      </c>
      <c r="J33">
        <f t="shared" si="7"/>
        <v>-2.6442831573227132E-2</v>
      </c>
    </row>
    <row r="34" spans="1:10" ht="15.75" customHeight="1" x14ac:dyDescent="0.2">
      <c r="A34" s="2">
        <v>42217</v>
      </c>
      <c r="B34">
        <v>133.435318</v>
      </c>
      <c r="C34">
        <f t="shared" si="1"/>
        <v>-8.7042527104598366E-2</v>
      </c>
      <c r="D34">
        <f t="shared" si="2"/>
        <v>-8.7042527104598366E-2</v>
      </c>
      <c r="E34">
        <f t="shared" si="3"/>
        <v>-8.7042527104598366E-2</v>
      </c>
      <c r="G34">
        <v>1972.1800539999999</v>
      </c>
      <c r="H34">
        <f t="shared" si="5"/>
        <v>-6.2580818167202845E-2</v>
      </c>
      <c r="I34">
        <f t="shared" si="6"/>
        <v>-6.2580818167202845E-2</v>
      </c>
      <c r="J34">
        <f t="shared" si="7"/>
        <v>-6.2580818167202845E-2</v>
      </c>
    </row>
    <row r="35" spans="1:10" ht="15.75" customHeight="1" x14ac:dyDescent="0.2">
      <c r="A35" s="2">
        <v>42186</v>
      </c>
      <c r="B35">
        <v>146.15721099999999</v>
      </c>
      <c r="C35">
        <f t="shared" si="1"/>
        <v>-4.1188674405067127E-3</v>
      </c>
      <c r="D35">
        <f t="shared" si="2"/>
        <v>-4.1188674405067127E-3</v>
      </c>
      <c r="E35">
        <f t="shared" si="3"/>
        <v>-4.1188674405067127E-3</v>
      </c>
      <c r="G35">
        <v>2103.8400879999999</v>
      </c>
      <c r="H35">
        <f t="shared" si="5"/>
        <v>1.9742029696721453E-2</v>
      </c>
      <c r="I35">
        <f t="shared" si="6"/>
        <v>1.9742029696721453E-2</v>
      </c>
      <c r="J35">
        <f t="shared" si="7"/>
        <v>1.9742029696721453E-2</v>
      </c>
    </row>
    <row r="36" spans="1:10" ht="15.75" customHeight="1" x14ac:dyDescent="0.2">
      <c r="A36" s="2">
        <v>42156</v>
      </c>
      <c r="B36">
        <v>146.76170300000001</v>
      </c>
      <c r="C36">
        <f t="shared" si="1"/>
        <v>-3.3946359750238297E-2</v>
      </c>
      <c r="D36">
        <f t="shared" si="2"/>
        <v>-3.3946359750238297E-2</v>
      </c>
      <c r="E36">
        <f t="shared" si="3"/>
        <v>-3.3946359750238297E-2</v>
      </c>
      <c r="G36">
        <v>2063.110107</v>
      </c>
      <c r="H36">
        <f t="shared" si="5"/>
        <v>-2.1011672375900514E-2</v>
      </c>
      <c r="I36">
        <f t="shared" si="6"/>
        <v>-2.1011672375900514E-2</v>
      </c>
      <c r="J36">
        <f t="shared" si="7"/>
        <v>-2.1011672375900514E-2</v>
      </c>
    </row>
    <row r="37" spans="1:10" ht="15.75" customHeight="1" x14ac:dyDescent="0.2">
      <c r="A37" s="2">
        <v>42125</v>
      </c>
      <c r="B37">
        <v>151.91879299999999</v>
      </c>
      <c r="C37">
        <f t="shared" si="1"/>
        <v>-9.57452797379299E-3</v>
      </c>
      <c r="D37">
        <f t="shared" si="2"/>
        <v>-9.57452797379299E-3</v>
      </c>
      <c r="E37">
        <f t="shared" si="3"/>
        <v>-9.57452797379299E-3</v>
      </c>
      <c r="G37">
        <v>2107.389893</v>
      </c>
      <c r="H37">
        <f t="shared" si="5"/>
        <v>1.0491382393316817E-2</v>
      </c>
      <c r="I37">
        <f t="shared" si="6"/>
        <v>1.0491382393316817E-2</v>
      </c>
      <c r="J37">
        <f t="shared" si="7"/>
        <v>1.0491382393316817E-2</v>
      </c>
    </row>
    <row r="38" spans="1:10" ht="15.75" customHeight="1" x14ac:dyDescent="0.2">
      <c r="A38" s="2">
        <v>42095</v>
      </c>
      <c r="B38">
        <v>153.387405</v>
      </c>
      <c r="C38">
        <f t="shared" si="1"/>
        <v>6.7227241682856764E-2</v>
      </c>
      <c r="D38">
        <f t="shared" si="2"/>
        <v>6.7227241682856764E-2</v>
      </c>
      <c r="E38">
        <f t="shared" si="3"/>
        <v>6.7227241682856764E-2</v>
      </c>
      <c r="G38">
        <v>2085.51001</v>
      </c>
      <c r="H38">
        <f t="shared" si="5"/>
        <v>8.5208197301247512E-3</v>
      </c>
      <c r="I38">
        <f t="shared" si="6"/>
        <v>8.5208197301247512E-3</v>
      </c>
      <c r="J38">
        <f t="shared" si="7"/>
        <v>8.5208197301247512E-3</v>
      </c>
    </row>
    <row r="39" spans="1:10" ht="15.75" customHeight="1" x14ac:dyDescent="0.2">
      <c r="A39" s="2">
        <v>42064</v>
      </c>
      <c r="B39">
        <v>143.72515899999999</v>
      </c>
      <c r="C39">
        <f t="shared" si="1"/>
        <v>-1.9396064445804662E-3</v>
      </c>
      <c r="D39">
        <f t="shared" si="2"/>
        <v>-1.9396064445804662E-3</v>
      </c>
      <c r="G39">
        <v>2067.889893</v>
      </c>
      <c r="H39">
        <f t="shared" si="5"/>
        <v>-1.739610691375626E-2</v>
      </c>
      <c r="I39">
        <f t="shared" si="6"/>
        <v>-1.739610691375626E-2</v>
      </c>
    </row>
    <row r="40" spans="1:10" ht="15.75" customHeight="1" x14ac:dyDescent="0.2">
      <c r="A40" s="2">
        <v>42036</v>
      </c>
      <c r="B40">
        <v>144.004471</v>
      </c>
      <c r="C40">
        <f t="shared" si="1"/>
        <v>5.6291317450055889E-2</v>
      </c>
      <c r="D40">
        <f t="shared" si="2"/>
        <v>5.6291317450055889E-2</v>
      </c>
      <c r="G40">
        <v>2104.5</v>
      </c>
      <c r="H40">
        <f t="shared" si="5"/>
        <v>5.4892511014553946E-2</v>
      </c>
      <c r="I40">
        <f t="shared" si="6"/>
        <v>5.4892511014553946E-2</v>
      </c>
    </row>
    <row r="41" spans="1:10" ht="15.75" customHeight="1" x14ac:dyDescent="0.2">
      <c r="A41" s="2">
        <v>42005</v>
      </c>
      <c r="B41">
        <v>136.33026100000001</v>
      </c>
      <c r="C41">
        <f t="shared" si="1"/>
        <v>-4.4440155465006348E-2</v>
      </c>
      <c r="D41">
        <f t="shared" si="2"/>
        <v>-4.4440155465006348E-2</v>
      </c>
      <c r="G41">
        <v>1994.98999</v>
      </c>
      <c r="H41">
        <f t="shared" si="5"/>
        <v>-3.1040805790470194E-2</v>
      </c>
      <c r="I41">
        <f t="shared" si="6"/>
        <v>-3.1040805790470194E-2</v>
      </c>
    </row>
    <row r="42" spans="1:10" ht="15.75" customHeight="1" x14ac:dyDescent="0.2">
      <c r="A42" s="2">
        <v>41974</v>
      </c>
      <c r="B42">
        <v>142.67056299999999</v>
      </c>
      <c r="C42">
        <f t="shared" si="1"/>
        <v>-3.8968167964719136E-3</v>
      </c>
      <c r="D42">
        <f t="shared" si="2"/>
        <v>-3.8968167964719136E-3</v>
      </c>
      <c r="G42">
        <v>2058.8999020000001</v>
      </c>
      <c r="H42">
        <f t="shared" si="5"/>
        <v>-4.1885878779204244E-3</v>
      </c>
      <c r="I42">
        <f t="shared" si="6"/>
        <v>-4.1885878779204244E-3</v>
      </c>
    </row>
    <row r="43" spans="1:10" ht="15.75" customHeight="1" x14ac:dyDescent="0.2">
      <c r="A43" s="2">
        <v>41944</v>
      </c>
      <c r="B43">
        <v>143.22869900000001</v>
      </c>
      <c r="C43">
        <f t="shared" si="1"/>
        <v>-1.3564509961491056E-2</v>
      </c>
      <c r="D43">
        <f t="shared" si="2"/>
        <v>-1.3564509961491056E-2</v>
      </c>
      <c r="G43">
        <v>2067.5600589999999</v>
      </c>
      <c r="H43">
        <f t="shared" si="5"/>
        <v>2.4533588760364822E-2</v>
      </c>
      <c r="I43">
        <f t="shared" si="6"/>
        <v>2.4533588760364822E-2</v>
      </c>
    </row>
    <row r="44" spans="1:10" ht="15.75" customHeight="1" x14ac:dyDescent="0.2">
      <c r="A44" s="2">
        <v>41913</v>
      </c>
      <c r="B44">
        <v>145.19824199999999</v>
      </c>
      <c r="C44">
        <f t="shared" si="1"/>
        <v>-0.13396184685945833</v>
      </c>
      <c r="D44">
        <f t="shared" si="2"/>
        <v>-0.13396184685945833</v>
      </c>
      <c r="G44">
        <v>2018.0500489999999</v>
      </c>
      <c r="H44">
        <f t="shared" si="5"/>
        <v>2.3201460786772321E-2</v>
      </c>
      <c r="I44">
        <f t="shared" si="6"/>
        <v>2.3201460786772321E-2</v>
      </c>
    </row>
    <row r="45" spans="1:10" ht="15.75" customHeight="1" x14ac:dyDescent="0.2">
      <c r="A45" s="2">
        <v>41883</v>
      </c>
      <c r="B45">
        <v>167.65801999999999</v>
      </c>
      <c r="C45">
        <f t="shared" si="1"/>
        <v>-7.0066735080526188E-3</v>
      </c>
      <c r="D45">
        <f t="shared" si="2"/>
        <v>-7.0066735080526188E-3</v>
      </c>
      <c r="G45">
        <v>1972.290039</v>
      </c>
      <c r="H45">
        <f t="shared" si="5"/>
        <v>-1.5513837223063764E-2</v>
      </c>
      <c r="I45">
        <f t="shared" si="6"/>
        <v>-1.5513837223063764E-2</v>
      </c>
    </row>
    <row r="46" spans="1:10" ht="15.75" customHeight="1" x14ac:dyDescent="0.2">
      <c r="A46" s="2">
        <v>41852</v>
      </c>
      <c r="B46">
        <v>168.84103400000001</v>
      </c>
      <c r="C46">
        <f t="shared" si="1"/>
        <v>3.2869986020145348E-3</v>
      </c>
      <c r="D46">
        <f t="shared" si="2"/>
        <v>3.2869986020145348E-3</v>
      </c>
      <c r="G46">
        <v>2003.369995</v>
      </c>
      <c r="H46">
        <f t="shared" si="5"/>
        <v>3.7655295489735119E-2</v>
      </c>
      <c r="I46">
        <f t="shared" si="6"/>
        <v>3.7655295489735119E-2</v>
      </c>
    </row>
    <row r="47" spans="1:10" ht="15.75" customHeight="1" x14ac:dyDescent="0.2">
      <c r="A47" s="2">
        <v>41821</v>
      </c>
      <c r="B47">
        <v>168.28787199999999</v>
      </c>
      <c r="C47">
        <f t="shared" si="1"/>
        <v>5.7372870133108655E-2</v>
      </c>
      <c r="D47">
        <f t="shared" si="2"/>
        <v>5.7372870133108655E-2</v>
      </c>
      <c r="G47">
        <v>1930.670044</v>
      </c>
      <c r="H47">
        <f t="shared" si="5"/>
        <v>-1.5079830581919862E-2</v>
      </c>
      <c r="I47">
        <f t="shared" si="6"/>
        <v>-1.5079830581919862E-2</v>
      </c>
    </row>
    <row r="48" spans="1:10" ht="15.75" customHeight="1" x14ac:dyDescent="0.2">
      <c r="A48" s="2">
        <v>41791</v>
      </c>
      <c r="B48">
        <v>159.15660099999999</v>
      </c>
      <c r="C48">
        <f t="shared" si="1"/>
        <v>-1.1035964560777045E-2</v>
      </c>
      <c r="D48">
        <f t="shared" si="2"/>
        <v>-1.1035964560777045E-2</v>
      </c>
      <c r="G48">
        <v>1960.2299800000001</v>
      </c>
      <c r="H48">
        <f t="shared" si="5"/>
        <v>1.9058331658920569E-2</v>
      </c>
      <c r="I48">
        <f t="shared" si="6"/>
        <v>1.9058331658920569E-2</v>
      </c>
    </row>
    <row r="49" spans="1:9" ht="15.75" customHeight="1" x14ac:dyDescent="0.2">
      <c r="A49" s="2">
        <v>41760</v>
      </c>
      <c r="B49">
        <v>160.932648</v>
      </c>
      <c r="C49">
        <f t="shared" si="1"/>
        <v>-6.163783490962238E-2</v>
      </c>
      <c r="D49">
        <f t="shared" si="2"/>
        <v>-6.163783490962238E-2</v>
      </c>
      <c r="G49">
        <v>1923.5699460000001</v>
      </c>
      <c r="H49">
        <f t="shared" si="5"/>
        <v>2.1030280012996005E-2</v>
      </c>
      <c r="I49">
        <f t="shared" si="6"/>
        <v>2.1030280012996005E-2</v>
      </c>
    </row>
    <row r="50" spans="1:9" ht="15.75" customHeight="1" x14ac:dyDescent="0.2">
      <c r="A50" s="2">
        <v>41730</v>
      </c>
      <c r="B50">
        <v>171.50376900000001</v>
      </c>
      <c r="C50">
        <f t="shared" si="1"/>
        <v>2.0676201751077539E-2</v>
      </c>
      <c r="D50">
        <f t="shared" si="2"/>
        <v>2.0676201751077539E-2</v>
      </c>
      <c r="G50">
        <v>1883.9499510000001</v>
      </c>
      <c r="H50">
        <f t="shared" si="5"/>
        <v>6.2007889650528281E-3</v>
      </c>
      <c r="I50">
        <f t="shared" si="6"/>
        <v>6.2007889650528281E-3</v>
      </c>
    </row>
    <row r="51" spans="1:9" ht="15.75" customHeight="1" x14ac:dyDescent="0.2">
      <c r="A51" s="2">
        <v>41699</v>
      </c>
      <c r="B51">
        <v>168.02955600000001</v>
      </c>
      <c r="C51">
        <f t="shared" si="1"/>
        <v>4.5230385235503157E-2</v>
      </c>
      <c r="D51">
        <f t="shared" si="2"/>
        <v>4.5230385235503157E-2</v>
      </c>
      <c r="G51">
        <v>1872.339966</v>
      </c>
      <c r="H51">
        <f t="shared" si="5"/>
        <v>6.9321656079357474E-3</v>
      </c>
      <c r="I51">
        <f t="shared" si="6"/>
        <v>6.9321656079357474E-3</v>
      </c>
    </row>
    <row r="52" spans="1:9" ht="15.75" customHeight="1" x14ac:dyDescent="0.2">
      <c r="A52" s="2">
        <v>41671</v>
      </c>
      <c r="B52">
        <v>160.75839199999999</v>
      </c>
      <c r="C52">
        <f t="shared" si="1"/>
        <v>4.805303425666918E-2</v>
      </c>
      <c r="D52">
        <f t="shared" si="2"/>
        <v>4.805303425666918E-2</v>
      </c>
      <c r="G52">
        <v>1859.4499510000001</v>
      </c>
      <c r="H52">
        <f t="shared" si="5"/>
        <v>4.3117029976595278E-2</v>
      </c>
      <c r="I52">
        <f t="shared" si="6"/>
        <v>4.3117029976595278E-2</v>
      </c>
    </row>
    <row r="53" spans="1:9" ht="15.75" customHeight="1" x14ac:dyDescent="0.2">
      <c r="A53" s="2">
        <v>41640</v>
      </c>
      <c r="B53">
        <v>153.38765000000001</v>
      </c>
      <c r="C53">
        <f t="shared" si="1"/>
        <v>-5.8058575124826817E-2</v>
      </c>
      <c r="D53">
        <f t="shared" si="2"/>
        <v>-5.8058575124826817E-2</v>
      </c>
      <c r="G53">
        <v>1782.589966</v>
      </c>
      <c r="H53">
        <f t="shared" si="5"/>
        <v>-3.5582905675162646E-2</v>
      </c>
      <c r="I53">
        <f t="shared" si="6"/>
        <v>-3.5582905675162646E-2</v>
      </c>
    </row>
    <row r="54" spans="1:9" ht="15.75" customHeight="1" x14ac:dyDescent="0.2">
      <c r="A54" s="2">
        <v>41609</v>
      </c>
      <c r="B54">
        <v>162.842026</v>
      </c>
      <c r="C54">
        <f t="shared" si="1"/>
        <v>4.9517547606797052E-2</v>
      </c>
      <c r="D54">
        <f t="shared" si="2"/>
        <v>4.9517547606797052E-2</v>
      </c>
      <c r="G54">
        <v>1848.3599850000001</v>
      </c>
      <c r="H54">
        <f t="shared" si="5"/>
        <v>2.356279155049279E-2</v>
      </c>
      <c r="I54">
        <f t="shared" si="6"/>
        <v>2.356279155049279E-2</v>
      </c>
    </row>
    <row r="55" spans="1:9" ht="15.75" customHeight="1" x14ac:dyDescent="0.2">
      <c r="A55" s="2">
        <v>41579</v>
      </c>
      <c r="B55">
        <v>155.15893600000001</v>
      </c>
      <c r="C55">
        <f t="shared" si="1"/>
        <v>2.6225907410362126E-3</v>
      </c>
      <c r="D55">
        <f t="shared" si="2"/>
        <v>2.6225907410362126E-3</v>
      </c>
      <c r="G55">
        <v>1805.8100589999999</v>
      </c>
      <c r="H55">
        <f t="shared" si="5"/>
        <v>2.8049471635186451E-2</v>
      </c>
      <c r="I55">
        <f t="shared" si="6"/>
        <v>2.8049471635186451E-2</v>
      </c>
    </row>
    <row r="56" spans="1:9" ht="15.75" customHeight="1" x14ac:dyDescent="0.2">
      <c r="A56" s="2">
        <v>41548</v>
      </c>
      <c r="B56">
        <v>154.75308200000001</v>
      </c>
      <c r="C56">
        <f t="shared" si="1"/>
        <v>-3.2238831320492767E-2</v>
      </c>
      <c r="D56">
        <f t="shared" si="2"/>
        <v>-3.2238831320492767E-2</v>
      </c>
      <c r="G56">
        <v>1756.540039</v>
      </c>
      <c r="H56">
        <f t="shared" si="5"/>
        <v>4.4595752618006079E-2</v>
      </c>
      <c r="I56">
        <f t="shared" si="6"/>
        <v>4.4595752618006079E-2</v>
      </c>
    </row>
    <row r="57" spans="1:9" ht="15.75" customHeight="1" x14ac:dyDescent="0.2">
      <c r="A57" s="2">
        <v>41518</v>
      </c>
      <c r="B57">
        <v>159.90834000000001</v>
      </c>
      <c r="C57">
        <f t="shared" si="1"/>
        <v>2.1044037592919063E-2</v>
      </c>
      <c r="D57">
        <f t="shared" si="2"/>
        <v>2.1044037592919063E-2</v>
      </c>
      <c r="G57">
        <v>1681.5500489999999</v>
      </c>
      <c r="H57">
        <f t="shared" si="5"/>
        <v>2.9749523177239112E-2</v>
      </c>
      <c r="I57">
        <f t="shared" si="6"/>
        <v>2.9749523177239112E-2</v>
      </c>
    </row>
    <row r="58" spans="1:9" ht="15.75" customHeight="1" x14ac:dyDescent="0.2">
      <c r="A58" s="2">
        <v>41487</v>
      </c>
      <c r="B58">
        <v>156.61257900000001</v>
      </c>
      <c r="C58">
        <f t="shared" si="1"/>
        <v>-6.5473548070939303E-2</v>
      </c>
      <c r="D58">
        <f t="shared" si="2"/>
        <v>-6.5473548070939303E-2</v>
      </c>
      <c r="G58">
        <v>1632.969971</v>
      </c>
      <c r="H58">
        <f t="shared" si="5"/>
        <v>-3.1298019033866864E-2</v>
      </c>
      <c r="I58">
        <f t="shared" si="6"/>
        <v>-3.1298019033866864E-2</v>
      </c>
    </row>
    <row r="59" spans="1:9" ht="15.75" customHeight="1" x14ac:dyDescent="0.2">
      <c r="A59" s="2">
        <v>41456</v>
      </c>
      <c r="B59">
        <v>167.58496099999999</v>
      </c>
      <c r="C59">
        <f t="shared" si="1"/>
        <v>2.0563769459508219E-2</v>
      </c>
      <c r="D59">
        <f t="shared" si="2"/>
        <v>2.0563769459508219E-2</v>
      </c>
      <c r="G59">
        <v>1685.7299800000001</v>
      </c>
      <c r="H59">
        <f t="shared" si="5"/>
        <v>4.9462079815224991E-2</v>
      </c>
      <c r="I59">
        <f t="shared" si="6"/>
        <v>4.9462079815224991E-2</v>
      </c>
    </row>
    <row r="60" spans="1:9" ht="15.75" customHeight="1" x14ac:dyDescent="0.2">
      <c r="A60" s="2">
        <v>41426</v>
      </c>
      <c r="B60">
        <v>164.20822100000001</v>
      </c>
      <c r="C60">
        <f t="shared" si="1"/>
        <v>-7.6983973646547299E-2</v>
      </c>
      <c r="D60">
        <f t="shared" si="2"/>
        <v>-7.6983973646547299E-2</v>
      </c>
      <c r="G60">
        <v>1606.280029</v>
      </c>
      <c r="H60">
        <f t="shared" si="5"/>
        <v>-1.4999301636062778E-2</v>
      </c>
      <c r="I60">
        <f t="shared" si="6"/>
        <v>-1.4999301636062778E-2</v>
      </c>
    </row>
    <row r="61" spans="1:9" ht="15.75" customHeight="1" x14ac:dyDescent="0.2">
      <c r="A61" s="2">
        <v>41395</v>
      </c>
      <c r="B61">
        <v>177.903976</v>
      </c>
      <c r="C61">
        <f t="shared" si="1"/>
        <v>2.7056443907451655E-2</v>
      </c>
      <c r="D61">
        <f t="shared" si="2"/>
        <v>2.7056443907451655E-2</v>
      </c>
      <c r="G61">
        <v>1630.73999</v>
      </c>
      <c r="H61">
        <f t="shared" si="5"/>
        <v>2.0762811721046104E-2</v>
      </c>
      <c r="I61">
        <f t="shared" si="6"/>
        <v>2.0762811721046104E-2</v>
      </c>
    </row>
    <row r="62" spans="1:9" ht="15.75" customHeight="1" x14ac:dyDescent="0.2">
      <c r="A62" s="2">
        <v>41365</v>
      </c>
      <c r="B62">
        <v>173.217331</v>
      </c>
      <c r="C62">
        <f t="shared" si="1"/>
        <v>-5.0445386458456198E-2</v>
      </c>
      <c r="D62">
        <f t="shared" si="2"/>
        <v>-5.0445386458456198E-2</v>
      </c>
      <c r="G62">
        <v>1597.5699460000001</v>
      </c>
      <c r="H62">
        <f t="shared" si="5"/>
        <v>1.8085767859252311E-2</v>
      </c>
      <c r="I62">
        <f t="shared" si="6"/>
        <v>1.8085767859252311E-2</v>
      </c>
    </row>
    <row r="63" spans="1:9" ht="15.75" customHeight="1" x14ac:dyDescent="0.2">
      <c r="A63" s="2">
        <v>41334</v>
      </c>
      <c r="B63">
        <v>182.419556</v>
      </c>
      <c r="C63">
        <f t="shared" si="1"/>
        <v>6.656280175843321E-2</v>
      </c>
      <c r="G63">
        <v>1569.1899410000001</v>
      </c>
      <c r="H63">
        <f t="shared" si="5"/>
        <v>3.5987723516956116E-2</v>
      </c>
    </row>
    <row r="64" spans="1:9" ht="15.75" customHeight="1" x14ac:dyDescent="0.2">
      <c r="A64" s="2">
        <v>41306</v>
      </c>
      <c r="B64">
        <v>171.034988</v>
      </c>
      <c r="C64">
        <f t="shared" si="1"/>
        <v>-1.1030821956462322E-2</v>
      </c>
      <c r="G64">
        <v>1514.6800539999999</v>
      </c>
      <c r="H64">
        <f t="shared" si="5"/>
        <v>1.1060649195259176E-2</v>
      </c>
    </row>
    <row r="65" spans="1:8" ht="15.75" customHeight="1" x14ac:dyDescent="0.2">
      <c r="A65" s="2">
        <v>41275</v>
      </c>
      <c r="B65">
        <v>172.942688</v>
      </c>
      <c r="C65">
        <f t="shared" si="1"/>
        <v>6.014112763817403E-2</v>
      </c>
      <c r="G65">
        <v>1498.1099850000001</v>
      </c>
      <c r="H65">
        <f t="shared" si="5"/>
        <v>5.0428096519578469E-2</v>
      </c>
    </row>
    <row r="66" spans="1:8" ht="15.75" customHeight="1" x14ac:dyDescent="0.2">
      <c r="A66" s="2">
        <v>41244</v>
      </c>
      <c r="B66">
        <v>163.13176000000001</v>
      </c>
      <c r="C66">
        <f t="shared" si="1"/>
        <v>1.219711353511288E-2</v>
      </c>
      <c r="G66">
        <v>1426.1899410000001</v>
      </c>
      <c r="H66">
        <f t="shared" si="5"/>
        <v>7.068230463864511E-3</v>
      </c>
    </row>
    <row r="67" spans="1:8" ht="15.75" customHeight="1" x14ac:dyDescent="0.2">
      <c r="A67" s="2">
        <v>41214</v>
      </c>
      <c r="B67">
        <v>161.166</v>
      </c>
      <c r="C67">
        <f t="shared" si="1"/>
        <v>-2.2926980866923463E-2</v>
      </c>
      <c r="G67">
        <v>1416.1800539999999</v>
      </c>
      <c r="H67">
        <f t="shared" si="5"/>
        <v>2.8467170173434031E-3</v>
      </c>
    </row>
    <row r="68" spans="1:8" ht="15.75" customHeight="1" x14ac:dyDescent="0.2">
      <c r="A68" s="2">
        <v>41183</v>
      </c>
      <c r="B68">
        <v>164.947754</v>
      </c>
      <c r="C68">
        <f t="shared" si="1"/>
        <v>-6.2280200630995375E-2</v>
      </c>
      <c r="G68">
        <v>1412.160034</v>
      </c>
      <c r="H68">
        <f t="shared" si="5"/>
        <v>-1.9789409878227415E-2</v>
      </c>
    </row>
    <row r="69" spans="1:8" ht="15.75" customHeight="1" x14ac:dyDescent="0.2">
      <c r="A69" s="2">
        <v>41153</v>
      </c>
      <c r="B69">
        <v>175.90303</v>
      </c>
      <c r="C69">
        <f t="shared" si="1"/>
        <v>6.9210830781773591E-2</v>
      </c>
      <c r="G69">
        <v>1440.670044</v>
      </c>
      <c r="H69">
        <f t="shared" si="5"/>
        <v>2.4236153696477025E-2</v>
      </c>
    </row>
    <row r="70" spans="1:8" ht="15.75" customHeight="1" x14ac:dyDescent="0.2">
      <c r="A70" s="2">
        <v>41122</v>
      </c>
      <c r="B70">
        <v>164.516693</v>
      </c>
      <c r="C70">
        <f t="shared" si="1"/>
        <v>-5.7659842632653557E-3</v>
      </c>
      <c r="G70">
        <v>1406.579956</v>
      </c>
      <c r="H70">
        <f t="shared" si="5"/>
        <v>1.9763369680148246E-2</v>
      </c>
    </row>
    <row r="71" spans="1:8" ht="15.75" customHeight="1" x14ac:dyDescent="0.2">
      <c r="A71" s="2">
        <v>41091</v>
      </c>
      <c r="B71">
        <v>165.47079500000001</v>
      </c>
      <c r="C71">
        <f t="shared" si="1"/>
        <v>2.0452476695806965E-3</v>
      </c>
      <c r="G71">
        <v>1379.3199460000001</v>
      </c>
      <c r="H71">
        <f t="shared" si="5"/>
        <v>1.2597574126154365E-2</v>
      </c>
    </row>
    <row r="72" spans="1:8" ht="15.75" customHeight="1" x14ac:dyDescent="0.2">
      <c r="A72" s="2">
        <v>41061</v>
      </c>
      <c r="B72">
        <v>165.13305700000001</v>
      </c>
      <c r="C72">
        <f t="shared" si="1"/>
        <v>1.8140934226434036E-2</v>
      </c>
      <c r="G72">
        <v>1362.160034</v>
      </c>
      <c r="H72">
        <f t="shared" si="5"/>
        <v>3.9554982134591521E-2</v>
      </c>
    </row>
    <row r="73" spans="1:8" ht="15.75" customHeight="1" x14ac:dyDescent="0.2">
      <c r="A73" s="2">
        <v>41030</v>
      </c>
      <c r="B73">
        <v>162.190765</v>
      </c>
      <c r="C73">
        <f t="shared" si="1"/>
        <v>-6.8476038466847577E-2</v>
      </c>
      <c r="G73">
        <v>1310.329956</v>
      </c>
      <c r="H73">
        <f t="shared" si="5"/>
        <v>-6.265072563317764E-2</v>
      </c>
    </row>
    <row r="74" spans="1:8" ht="15.75" customHeight="1" x14ac:dyDescent="0.2">
      <c r="A74" s="2">
        <v>41000</v>
      </c>
      <c r="B74">
        <v>174.11335800000001</v>
      </c>
      <c r="C74">
        <f t="shared" si="1"/>
        <v>-7.5245245046281495E-3</v>
      </c>
      <c r="G74">
        <v>1397.910034</v>
      </c>
      <c r="H74">
        <f t="shared" si="5"/>
        <v>-7.4974527092703802E-3</v>
      </c>
    </row>
    <row r="75" spans="1:8" ht="15.75" customHeight="1" x14ac:dyDescent="0.2">
      <c r="A75" s="2">
        <v>40969</v>
      </c>
      <c r="B75">
        <v>175.43341100000001</v>
      </c>
      <c r="C75">
        <f t="shared" si="1"/>
        <v>6.4720563473420922E-2</v>
      </c>
      <c r="G75">
        <v>1408.469971</v>
      </c>
      <c r="H75">
        <f t="shared" si="5"/>
        <v>3.1332314530530647E-2</v>
      </c>
    </row>
    <row r="76" spans="1:8" ht="15.75" customHeight="1" x14ac:dyDescent="0.2">
      <c r="A76" s="2">
        <v>40940</v>
      </c>
      <c r="B76">
        <v>164.76944</v>
      </c>
      <c r="C76">
        <f t="shared" si="1"/>
        <v>2.1443416721181663E-2</v>
      </c>
      <c r="G76">
        <v>1365.6800539999999</v>
      </c>
      <c r="H76">
        <f t="shared" si="5"/>
        <v>4.0589464130841746E-2</v>
      </c>
    </row>
    <row r="77" spans="1:8" ht="15.75" customHeight="1" x14ac:dyDescent="0.2">
      <c r="A77" s="2">
        <v>40909</v>
      </c>
      <c r="B77">
        <v>161.310394</v>
      </c>
      <c r="C77">
        <f t="shared" si="1"/>
        <v>4.742224955777008E-2</v>
      </c>
      <c r="G77">
        <v>1312.410034</v>
      </c>
      <c r="H77">
        <f t="shared" si="5"/>
        <v>4.3583062218506274E-2</v>
      </c>
    </row>
    <row r="78" spans="1:8" ht="15.75" customHeight="1" x14ac:dyDescent="0.2">
      <c r="A78" s="2">
        <v>40878</v>
      </c>
      <c r="B78">
        <v>154.007034</v>
      </c>
      <c r="C78">
        <f t="shared" si="1"/>
        <v>-1.7983265553999428E-2</v>
      </c>
      <c r="G78">
        <v>1257.599976</v>
      </c>
      <c r="H78">
        <f t="shared" si="5"/>
        <v>8.532763948144062E-3</v>
      </c>
    </row>
    <row r="79" spans="1:8" ht="15.75" customHeight="1" x14ac:dyDescent="0.2">
      <c r="A79" s="2">
        <v>40848</v>
      </c>
      <c r="B79">
        <v>156.82730100000001</v>
      </c>
      <c r="C79">
        <f t="shared" si="1"/>
        <v>1.8252855280008973E-2</v>
      </c>
      <c r="G79">
        <v>1246.959961</v>
      </c>
      <c r="H79">
        <f t="shared" si="5"/>
        <v>-5.0587151935872487E-3</v>
      </c>
    </row>
    <row r="80" spans="1:8" ht="15.75" customHeight="1" x14ac:dyDescent="0.2">
      <c r="A80" s="2">
        <v>40817</v>
      </c>
      <c r="B80">
        <v>154.01606799999999</v>
      </c>
      <c r="C80">
        <f t="shared" si="1"/>
        <v>5.5813268987176867E-2</v>
      </c>
      <c r="G80">
        <v>1253.3000489999999</v>
      </c>
      <c r="H80">
        <f t="shared" si="5"/>
        <v>0.10772303853581011</v>
      </c>
    </row>
    <row r="81" spans="1:8" ht="15.75" customHeight="1" x14ac:dyDescent="0.2">
      <c r="A81" s="2">
        <v>40787</v>
      </c>
      <c r="B81">
        <v>145.87434400000001</v>
      </c>
      <c r="C81">
        <f t="shared" si="1"/>
        <v>2.1647882758572434E-2</v>
      </c>
      <c r="G81">
        <v>1131.420044</v>
      </c>
      <c r="H81">
        <f t="shared" si="5"/>
        <v>-7.1761988303760127E-2</v>
      </c>
    </row>
    <row r="82" spans="1:8" ht="15.75" customHeight="1" x14ac:dyDescent="0.2">
      <c r="A82" s="2">
        <v>40756</v>
      </c>
      <c r="B82">
        <v>142.78338600000001</v>
      </c>
      <c r="C82">
        <f t="shared" si="1"/>
        <v>-5.4660838586126581E-2</v>
      </c>
      <c r="G82">
        <v>1218.8900149999999</v>
      </c>
      <c r="H82">
        <f t="shared" si="5"/>
        <v>-5.6791107463597612E-2</v>
      </c>
    </row>
    <row r="83" spans="1:8" ht="15.75" customHeight="1" x14ac:dyDescent="0.2">
      <c r="A83" s="2">
        <v>40725</v>
      </c>
      <c r="B83">
        <v>151.039322</v>
      </c>
      <c r="C83">
        <f t="shared" si="1"/>
        <v>6.0040614813122062E-2</v>
      </c>
      <c r="G83">
        <v>1292.280029</v>
      </c>
      <c r="H83">
        <f t="shared" si="5"/>
        <v>-2.1474425791952023E-2</v>
      </c>
    </row>
    <row r="84" spans="1:8" ht="15.75" customHeight="1" x14ac:dyDescent="0.2">
      <c r="A84" s="2">
        <v>40695</v>
      </c>
      <c r="B84">
        <v>142.484467</v>
      </c>
      <c r="C84">
        <f t="shared" si="1"/>
        <v>2.0050998087321137E-2</v>
      </c>
      <c r="G84">
        <v>1320.6400149999999</v>
      </c>
      <c r="H84">
        <f t="shared" si="5"/>
        <v>-1.825746126569705E-2</v>
      </c>
    </row>
    <row r="85" spans="1:8" ht="15.75" customHeight="1" x14ac:dyDescent="0.2">
      <c r="A85" s="2">
        <v>40664</v>
      </c>
      <c r="B85">
        <v>139.68367000000001</v>
      </c>
      <c r="C85">
        <f t="shared" si="1"/>
        <v>-9.6727291872271692E-3</v>
      </c>
      <c r="G85">
        <v>1345.1999510000001</v>
      </c>
      <c r="H85">
        <f t="shared" si="5"/>
        <v>-1.3500952766930641E-2</v>
      </c>
    </row>
    <row r="86" spans="1:8" ht="15.75" customHeight="1" x14ac:dyDescent="0.2">
      <c r="A86" s="2">
        <v>40634</v>
      </c>
      <c r="B86">
        <v>141.047989</v>
      </c>
      <c r="C86">
        <f t="shared" si="1"/>
        <v>4.6053780568279912E-2</v>
      </c>
      <c r="G86">
        <v>1363.6099850000001</v>
      </c>
      <c r="H86">
        <f t="shared" si="5"/>
        <v>2.8495380443795071E-2</v>
      </c>
    </row>
    <row r="87" spans="1:8" ht="15.75" customHeight="1" x14ac:dyDescent="0.2">
      <c r="A87" s="2">
        <v>40603</v>
      </c>
      <c r="B87">
        <v>134.83818099999999</v>
      </c>
      <c r="C87">
        <f t="shared" si="1"/>
        <v>1.1339523618756564E-2</v>
      </c>
      <c r="G87">
        <v>1325.829956</v>
      </c>
      <c r="H87">
        <f t="shared" si="5"/>
        <v>-1.0473132038185673E-3</v>
      </c>
    </row>
    <row r="88" spans="1:8" ht="15.75" customHeight="1" x14ac:dyDescent="0.2">
      <c r="A88" s="2">
        <v>40575</v>
      </c>
      <c r="B88">
        <v>133.326324</v>
      </c>
      <c r="C88">
        <f t="shared" si="1"/>
        <v>-7.4084222084302986E-4</v>
      </c>
      <c r="G88">
        <v>1327.219971</v>
      </c>
      <c r="H88">
        <f t="shared" si="5"/>
        <v>3.1956564052952219E-2</v>
      </c>
    </row>
    <row r="89" spans="1:8" ht="15.75" customHeight="1" x14ac:dyDescent="0.2">
      <c r="A89" s="2">
        <v>40544</v>
      </c>
      <c r="B89">
        <v>133.42517100000001</v>
      </c>
      <c r="C89">
        <f t="shared" si="1"/>
        <v>0.1038433613158336</v>
      </c>
      <c r="G89">
        <v>1286.119995</v>
      </c>
      <c r="H89">
        <f t="shared" si="5"/>
        <v>2.2645573980086819E-2</v>
      </c>
    </row>
    <row r="90" spans="1:8" ht="15.75" customHeight="1" x14ac:dyDescent="0.2">
      <c r="A90" s="2">
        <v>40513</v>
      </c>
      <c r="B90">
        <v>120.873283</v>
      </c>
      <c r="C90">
        <f t="shared" si="1"/>
        <v>4.2076441658124075E-2</v>
      </c>
      <c r="G90">
        <v>1257.6400149999999</v>
      </c>
      <c r="H90">
        <f t="shared" si="5"/>
        <v>6.5300040489854716E-2</v>
      </c>
    </row>
    <row r="91" spans="1:8" ht="15.75" customHeight="1" x14ac:dyDescent="0.2">
      <c r="A91" s="2">
        <v>40483</v>
      </c>
      <c r="B91">
        <v>115.992722</v>
      </c>
      <c r="C91">
        <f t="shared" si="1"/>
        <v>-1.4902228729069211E-2</v>
      </c>
      <c r="G91">
        <v>1180.5500489999999</v>
      </c>
      <c r="H91">
        <f t="shared" si="5"/>
        <v>-2.2902497989432113E-3</v>
      </c>
    </row>
    <row r="92" spans="1:8" ht="15.75" customHeight="1" x14ac:dyDescent="0.2">
      <c r="A92" s="2">
        <v>40452</v>
      </c>
      <c r="B92">
        <v>117.747421</v>
      </c>
      <c r="C92">
        <f t="shared" si="1"/>
        <v>7.0523096862133094E-2</v>
      </c>
      <c r="G92">
        <v>1183.26001</v>
      </c>
      <c r="H92">
        <f t="shared" si="5"/>
        <v>3.6855994397076541E-2</v>
      </c>
    </row>
    <row r="93" spans="1:8" ht="15.75" customHeight="1" x14ac:dyDescent="0.2">
      <c r="A93" s="2">
        <v>40422</v>
      </c>
      <c r="B93">
        <v>109.99054700000001</v>
      </c>
      <c r="C93">
        <f t="shared" si="1"/>
        <v>9.481586809607756E-2</v>
      </c>
      <c r="G93">
        <v>1141.1999510000001</v>
      </c>
      <c r="H93">
        <f t="shared" si="5"/>
        <v>8.7551102944020132E-2</v>
      </c>
    </row>
    <row r="94" spans="1:8" ht="15.75" customHeight="1" x14ac:dyDescent="0.2">
      <c r="A94" s="2">
        <v>40391</v>
      </c>
      <c r="B94">
        <v>100.464882</v>
      </c>
      <c r="C94">
        <f t="shared" si="1"/>
        <v>-4.1043683978789103E-2</v>
      </c>
      <c r="G94">
        <v>1049.329956</v>
      </c>
      <c r="H94">
        <f t="shared" si="5"/>
        <v>-4.7449184040287196E-2</v>
      </c>
    </row>
    <row r="95" spans="1:8" ht="15.75" customHeight="1" x14ac:dyDescent="0.2">
      <c r="A95" s="2">
        <v>40360</v>
      </c>
      <c r="B95">
        <v>104.764816</v>
      </c>
      <c r="C95">
        <f t="shared" si="1"/>
        <v>3.9844563287245727E-2</v>
      </c>
      <c r="G95">
        <v>1101.599976</v>
      </c>
      <c r="H95">
        <f t="shared" si="5"/>
        <v>6.8777849911552336E-2</v>
      </c>
    </row>
    <row r="96" spans="1:8" ht="15.75" customHeight="1" x14ac:dyDescent="0.2">
      <c r="A96" s="2">
        <v>40330</v>
      </c>
      <c r="B96">
        <v>100.75045799999999</v>
      </c>
      <c r="C96">
        <f t="shared" si="1"/>
        <v>-9.1576722932978916E-3</v>
      </c>
      <c r="G96">
        <v>1030.709961</v>
      </c>
      <c r="H96">
        <f t="shared" si="5"/>
        <v>-5.3882442026415123E-2</v>
      </c>
    </row>
    <row r="97" spans="1:8" ht="15.75" customHeight="1" x14ac:dyDescent="0.2">
      <c r="A97" s="2">
        <v>40299</v>
      </c>
      <c r="B97">
        <v>101.681625</v>
      </c>
      <c r="C97">
        <f t="shared" si="1"/>
        <v>-2.8992142897680484E-2</v>
      </c>
      <c r="G97">
        <v>1089.410034</v>
      </c>
      <c r="H97">
        <f t="shared" si="5"/>
        <v>-8.1975841910334468E-2</v>
      </c>
    </row>
    <row r="98" spans="1:8" ht="15.75" customHeight="1" x14ac:dyDescent="0.2">
      <c r="A98" s="2">
        <v>40269</v>
      </c>
      <c r="B98">
        <v>104.717613</v>
      </c>
      <c r="C98">
        <f t="shared" si="1"/>
        <v>5.847901707055625E-3</v>
      </c>
      <c r="G98">
        <v>1186.6899410000001</v>
      </c>
      <c r="H98">
        <f t="shared" si="5"/>
        <v>1.4759229883791081E-2</v>
      </c>
    </row>
    <row r="99" spans="1:8" ht="15.75" customHeight="1" x14ac:dyDescent="0.2">
      <c r="A99" s="2">
        <v>40238</v>
      </c>
      <c r="B99">
        <v>104.108795</v>
      </c>
      <c r="C99">
        <f t="shared" si="1"/>
        <v>1.3082864744243139E-2</v>
      </c>
      <c r="G99">
        <v>1169.4300539999999</v>
      </c>
      <c r="H99">
        <f t="shared" si="5"/>
        <v>5.8796426031891835E-2</v>
      </c>
    </row>
    <row r="100" spans="1:8" ht="15.75" customHeight="1" x14ac:dyDescent="0.2">
      <c r="A100" s="2">
        <v>40210</v>
      </c>
      <c r="B100">
        <v>102.764343</v>
      </c>
      <c r="C100">
        <f t="shared" si="1"/>
        <v>3.897391850934695E-2</v>
      </c>
      <c r="G100">
        <v>1104.48999</v>
      </c>
      <c r="H100">
        <f t="shared" si="5"/>
        <v>2.8513688940531301E-2</v>
      </c>
    </row>
    <row r="101" spans="1:8" ht="15.75" customHeight="1" x14ac:dyDescent="0.2">
      <c r="A101" s="2">
        <v>40179</v>
      </c>
      <c r="B101">
        <v>98.909453999999997</v>
      </c>
      <c r="C101">
        <f t="shared" si="1"/>
        <v>-6.5011549312206873E-2</v>
      </c>
      <c r="G101">
        <v>1073.869995</v>
      </c>
      <c r="H101">
        <f t="shared" si="5"/>
        <v>-3.6974246154947377E-2</v>
      </c>
    </row>
    <row r="102" spans="1:8" ht="15.75" customHeight="1" x14ac:dyDescent="0.2">
      <c r="A102" s="2">
        <v>40148</v>
      </c>
      <c r="B102">
        <v>105.78681899999999</v>
      </c>
      <c r="C102">
        <f t="shared" si="1"/>
        <v>4.0660750025643511E-2</v>
      </c>
      <c r="G102">
        <v>1115.099976</v>
      </c>
      <c r="H102">
        <f t="shared" si="5"/>
        <v>1.7770571188400419E-2</v>
      </c>
    </row>
    <row r="103" spans="1:8" ht="15.75" customHeight="1" x14ac:dyDescent="0.2">
      <c r="A103" s="2">
        <v>40118</v>
      </c>
      <c r="B103">
        <v>101.65351099999999</v>
      </c>
      <c r="C103">
        <f t="shared" si="1"/>
        <v>4.7591440134860274E-2</v>
      </c>
      <c r="G103">
        <v>1095.630005</v>
      </c>
      <c r="H103">
        <f t="shared" si="5"/>
        <v>5.736406198137356E-2</v>
      </c>
    </row>
    <row r="104" spans="1:8" ht="15.75" customHeight="1" x14ac:dyDescent="0.2">
      <c r="A104" s="2">
        <v>40087</v>
      </c>
      <c r="B104">
        <v>97.035454000000001</v>
      </c>
      <c r="C104">
        <f t="shared" si="1"/>
        <v>8.3604626076574373E-3</v>
      </c>
      <c r="G104">
        <v>1036.1899410000001</v>
      </c>
      <c r="H104">
        <f t="shared" si="5"/>
        <v>-1.9762000860415463E-2</v>
      </c>
    </row>
    <row r="105" spans="1:8" ht="15.75" customHeight="1" x14ac:dyDescent="0.2">
      <c r="A105" s="2">
        <v>40057</v>
      </c>
      <c r="B105">
        <v>96.230919</v>
      </c>
      <c r="C105">
        <f t="shared" si="1"/>
        <v>1.7940449941672432E-2</v>
      </c>
      <c r="G105">
        <v>1057.079956</v>
      </c>
      <c r="H105">
        <f t="shared" si="5"/>
        <v>3.5723345788458705E-2</v>
      </c>
    </row>
    <row r="106" spans="1:8" ht="15.75" customHeight="1" x14ac:dyDescent="0.2">
      <c r="A106" s="2">
        <v>40026</v>
      </c>
      <c r="B106">
        <v>94.53492</v>
      </c>
      <c r="C106">
        <f t="shared" si="1"/>
        <v>1.0174310176529477E-3</v>
      </c>
      <c r="G106">
        <v>1020.619995</v>
      </c>
      <c r="H106">
        <f t="shared" si="5"/>
        <v>3.3560189240494864E-2</v>
      </c>
    </row>
    <row r="107" spans="1:8" ht="15.75" customHeight="1" x14ac:dyDescent="0.2">
      <c r="A107" s="2">
        <v>39995</v>
      </c>
      <c r="B107">
        <v>94.438834999999997</v>
      </c>
      <c r="C107">
        <f t="shared" si="1"/>
        <v>0.12938153029664923</v>
      </c>
      <c r="G107">
        <v>987.47997999999995</v>
      </c>
      <c r="H107">
        <f t="shared" si="5"/>
        <v>7.4141727016716619E-2</v>
      </c>
    </row>
    <row r="108" spans="1:8" ht="15.75" customHeight="1" x14ac:dyDescent="0.2">
      <c r="A108" s="2">
        <v>39965</v>
      </c>
      <c r="B108">
        <v>83.619956999999999</v>
      </c>
      <c r="C108">
        <f t="shared" si="1"/>
        <v>-1.2369272177314428E-2</v>
      </c>
      <c r="G108">
        <v>919.32000700000003</v>
      </c>
      <c r="H108">
        <f t="shared" si="5"/>
        <v>1.9582653030303376E-4</v>
      </c>
    </row>
    <row r="109" spans="1:8" ht="15.75" customHeight="1" x14ac:dyDescent="0.2">
      <c r="A109" s="2">
        <v>39934</v>
      </c>
      <c r="B109">
        <v>84.667229000000006</v>
      </c>
      <c r="C109">
        <f t="shared" si="1"/>
        <v>2.9745376024979509E-2</v>
      </c>
      <c r="G109">
        <v>919.14001499999995</v>
      </c>
      <c r="H109">
        <f t="shared" si="5"/>
        <v>5.3081446255385467E-2</v>
      </c>
    </row>
    <row r="110" spans="1:8" ht="15.75" customHeight="1" x14ac:dyDescent="0.2">
      <c r="A110" s="2">
        <v>39904</v>
      </c>
      <c r="B110">
        <v>82.221519000000001</v>
      </c>
      <c r="C110">
        <f t="shared" si="1"/>
        <v>6.5228479319862531E-2</v>
      </c>
      <c r="G110">
        <v>872.80999799999995</v>
      </c>
      <c r="H110">
        <f t="shared" si="5"/>
        <v>9.3925079862164695E-2</v>
      </c>
    </row>
    <row r="111" spans="1:8" ht="15.75" customHeight="1" x14ac:dyDescent="0.2">
      <c r="A111" s="2">
        <v>39873</v>
      </c>
      <c r="B111">
        <v>77.186745000000002</v>
      </c>
      <c r="C111">
        <f t="shared" si="1"/>
        <v>5.8536187192636646E-2</v>
      </c>
      <c r="G111">
        <v>797.86999500000002</v>
      </c>
      <c r="H111">
        <f t="shared" si="5"/>
        <v>8.540446162249471E-2</v>
      </c>
    </row>
    <row r="112" spans="1:8" ht="15.75" customHeight="1" x14ac:dyDescent="0.2">
      <c r="A112" s="2">
        <v>39845</v>
      </c>
      <c r="B112">
        <v>72.918380999999997</v>
      </c>
      <c r="C112">
        <f t="shared" si="1"/>
        <v>4.1466310270239504E-3</v>
      </c>
      <c r="G112">
        <v>735.09002699999996</v>
      </c>
      <c r="H112">
        <f t="shared" si="5"/>
        <v>-0.10993119757149228</v>
      </c>
    </row>
    <row r="113" spans="1:8" ht="15.75" customHeight="1" x14ac:dyDescent="0.2">
      <c r="A113" s="2">
        <v>39814</v>
      </c>
      <c r="B113">
        <v>72.617264000000006</v>
      </c>
      <c r="C113">
        <f t="shared" si="1"/>
        <v>8.89969092287477E-2</v>
      </c>
      <c r="G113">
        <v>825.88000499999998</v>
      </c>
      <c r="H113">
        <f t="shared" si="5"/>
        <v>-8.5657342928314395E-2</v>
      </c>
    </row>
    <row r="114" spans="1:8" ht="15.75" customHeight="1" x14ac:dyDescent="0.2">
      <c r="A114" s="2">
        <v>39783</v>
      </c>
      <c r="B114">
        <v>66.682709000000003</v>
      </c>
      <c r="C114">
        <f t="shared" si="1"/>
        <v>3.7138275975731716E-2</v>
      </c>
      <c r="G114">
        <v>903.25</v>
      </c>
      <c r="H114">
        <f t="shared" si="5"/>
        <v>7.8215768970539834E-3</v>
      </c>
    </row>
    <row r="115" spans="1:8" ht="15.75" customHeight="1" x14ac:dyDescent="0.2">
      <c r="A115" s="2">
        <v>39753</v>
      </c>
      <c r="B115">
        <v>64.294906999999995</v>
      </c>
      <c r="C115">
        <f t="shared" si="1"/>
        <v>-0.12229743289613249</v>
      </c>
      <c r="G115">
        <v>896.23999000000003</v>
      </c>
      <c r="H115">
        <f t="shared" si="5"/>
        <v>-7.4849042580645175E-2</v>
      </c>
    </row>
    <row r="116" spans="1:8" ht="15.75" customHeight="1" x14ac:dyDescent="0.2">
      <c r="A116" s="2">
        <v>39722</v>
      </c>
      <c r="B116">
        <v>73.253639000000007</v>
      </c>
      <c r="C116">
        <f t="shared" si="1"/>
        <v>-0.20511275807906315</v>
      </c>
      <c r="G116">
        <v>968.75</v>
      </c>
      <c r="H116">
        <f t="shared" si="5"/>
        <v>-0.1694245237674199</v>
      </c>
    </row>
    <row r="117" spans="1:8" ht="15.75" customHeight="1" x14ac:dyDescent="0.2">
      <c r="A117" s="2">
        <v>39692</v>
      </c>
      <c r="B117">
        <v>92.156013000000002</v>
      </c>
      <c r="C117">
        <f t="shared" si="1"/>
        <v>-3.5442935110854945E-2</v>
      </c>
      <c r="G117">
        <v>1166.3599850000001</v>
      </c>
      <c r="H117">
        <f t="shared" si="5"/>
        <v>-9.0791433779084607E-2</v>
      </c>
    </row>
    <row r="118" spans="1:8" ht="15.75" customHeight="1" x14ac:dyDescent="0.2">
      <c r="A118" s="2">
        <v>39661</v>
      </c>
      <c r="B118">
        <v>95.542312999999993</v>
      </c>
      <c r="C118">
        <f t="shared" si="1"/>
        <v>-4.883567023992752E-2</v>
      </c>
      <c r="G118">
        <v>1282.829956</v>
      </c>
      <c r="H118">
        <f t="shared" si="5"/>
        <v>1.2190464532380041E-2</v>
      </c>
    </row>
    <row r="119" spans="1:8" ht="15.75" customHeight="1" x14ac:dyDescent="0.2">
      <c r="A119" s="2">
        <v>39630</v>
      </c>
      <c r="B119">
        <v>100.447746</v>
      </c>
      <c r="C119">
        <f t="shared" si="1"/>
        <v>7.9726411718604062E-2</v>
      </c>
      <c r="G119">
        <v>1267.380005</v>
      </c>
      <c r="H119">
        <f t="shared" si="5"/>
        <v>-9.8593710937500134E-3</v>
      </c>
    </row>
    <row r="120" spans="1:8" ht="15.75" customHeight="1" x14ac:dyDescent="0.2">
      <c r="A120" s="2">
        <v>39600</v>
      </c>
      <c r="B120">
        <v>93.030738999999997</v>
      </c>
      <c r="C120">
        <f t="shared" si="1"/>
        <v>-8.0471770475320725E-2</v>
      </c>
      <c r="G120">
        <v>1280</v>
      </c>
      <c r="H120">
        <f t="shared" si="5"/>
        <v>-8.5962384902803612E-2</v>
      </c>
    </row>
    <row r="121" spans="1:8" ht="15.75" customHeight="1" x14ac:dyDescent="0.2">
      <c r="A121" s="2">
        <v>39569</v>
      </c>
      <c r="B121">
        <v>101.17224899999999</v>
      </c>
      <c r="C121">
        <f t="shared" si="1"/>
        <v>7.2328195553634789E-2</v>
      </c>
      <c r="G121">
        <v>1400.380005</v>
      </c>
      <c r="H121">
        <f t="shared" si="5"/>
        <v>1.0674181657577053E-2</v>
      </c>
    </row>
    <row r="122" spans="1:8" ht="15.75" customHeight="1" x14ac:dyDescent="0.2">
      <c r="A122" s="2">
        <v>39539</v>
      </c>
      <c r="B122">
        <v>94.348213000000001</v>
      </c>
      <c r="G122">
        <v>1385.589966</v>
      </c>
    </row>
    <row r="123" spans="1:8" ht="15.75" customHeight="1" x14ac:dyDescent="0.2">
      <c r="A123" s="2">
        <v>39508</v>
      </c>
      <c r="B123" t="s">
        <v>19</v>
      </c>
      <c r="G123" t="s">
        <v>19</v>
      </c>
    </row>
    <row r="124" spans="1:8" ht="15.75" customHeight="1" x14ac:dyDescent="0.2"/>
    <row r="125" spans="1:8" ht="15.75" customHeight="1" x14ac:dyDescent="0.2"/>
    <row r="126" spans="1:8" ht="15.75" customHeight="1" x14ac:dyDescent="0.2"/>
    <row r="127" spans="1:8" ht="15.75" customHeight="1" x14ac:dyDescent="0.2"/>
    <row r="128" spans="1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F1"/>
    <mergeCell ref="G1:K1"/>
  </mergeCells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5"/>
  <sheetViews>
    <sheetView workbookViewId="0">
      <selection activeCell="K31" sqref="K31"/>
    </sheetView>
  </sheetViews>
  <sheetFormatPr baseColWidth="10" defaultColWidth="12.6640625" defaultRowHeight="15" customHeight="1" x14ac:dyDescent="0.2"/>
  <cols>
    <col min="1" max="1" width="12.6640625" style="74" customWidth="1"/>
    <col min="2" max="2" width="12.6640625" style="78" customWidth="1"/>
    <col min="3" max="3" width="16.6640625" style="23" customWidth="1"/>
    <col min="4" max="4" width="28.1640625" style="23" customWidth="1"/>
    <col min="5" max="5" width="18.6640625" style="23" customWidth="1"/>
    <col min="6" max="6" width="17.83203125" style="23" customWidth="1"/>
    <col min="7" max="7" width="20.6640625" style="23" customWidth="1"/>
    <col min="8" max="8" width="31.5" style="23" customWidth="1"/>
    <col min="9" max="9" width="12.6640625" style="23" customWidth="1"/>
    <col min="10" max="10" width="21" style="23" customWidth="1"/>
    <col min="11" max="11" width="27.6640625" style="23" customWidth="1"/>
    <col min="12" max="12" width="12.6640625" style="23"/>
    <col min="13" max="13" width="14.1640625" style="79" customWidth="1"/>
    <col min="14" max="14" width="25.6640625" style="79" customWidth="1"/>
    <col min="15" max="16" width="12.6640625" style="79"/>
    <col min="17" max="17" width="13.6640625" style="79" customWidth="1"/>
    <col min="18" max="18" width="13.5" style="79" customWidth="1"/>
    <col min="19" max="19" width="15.5" style="79" customWidth="1"/>
    <col min="20" max="24" width="12.6640625" style="79"/>
    <col min="25" max="16384" width="12.6640625" style="23"/>
  </cols>
  <sheetData>
    <row r="1" spans="1:24" s="74" customFormat="1" ht="15.75" customHeight="1" x14ac:dyDescent="0.2">
      <c r="A1" s="93" t="s">
        <v>7</v>
      </c>
      <c r="B1" s="75" t="s">
        <v>42</v>
      </c>
      <c r="C1" s="71" t="s">
        <v>43</v>
      </c>
      <c r="D1" s="71" t="s">
        <v>44</v>
      </c>
      <c r="E1" s="71" t="s">
        <v>45</v>
      </c>
      <c r="F1" s="72" t="s">
        <v>46</v>
      </c>
      <c r="G1" s="71" t="s">
        <v>47</v>
      </c>
      <c r="H1" s="71" t="s">
        <v>48</v>
      </c>
      <c r="I1" s="71" t="s">
        <v>49</v>
      </c>
      <c r="J1" s="71" t="s">
        <v>50</v>
      </c>
      <c r="K1" s="72" t="s">
        <v>62</v>
      </c>
      <c r="L1" s="143" t="s">
        <v>74</v>
      </c>
      <c r="M1" s="73"/>
      <c r="N1" s="73" t="s">
        <v>96</v>
      </c>
      <c r="O1" s="79"/>
      <c r="P1" s="79"/>
      <c r="Q1" s="157" t="s">
        <v>99</v>
      </c>
      <c r="R1" s="158"/>
      <c r="S1" s="158"/>
      <c r="T1" s="158"/>
      <c r="U1" s="159"/>
      <c r="V1" s="79"/>
      <c r="W1" s="79"/>
      <c r="X1" s="79"/>
    </row>
    <row r="2" spans="1:24" s="36" customFormat="1" ht="15.75" customHeight="1" x14ac:dyDescent="0.2">
      <c r="A2" s="94">
        <v>43182</v>
      </c>
      <c r="B2" s="75" t="s">
        <v>14</v>
      </c>
      <c r="C2" s="52">
        <v>1000000</v>
      </c>
      <c r="D2" s="52">
        <v>148.88999999999999</v>
      </c>
      <c r="E2" s="52">
        <f t="shared" ref="E2:E3" si="0">D2*C2</f>
        <v>148890000</v>
      </c>
      <c r="F2" s="52">
        <f>Rolling_Daily!M2521</f>
        <v>1.1831767729600569</v>
      </c>
      <c r="G2" s="52">
        <f t="shared" ref="G2:G3" si="1">E2/($E$2+$E$3)</f>
        <v>0.58182883939038688</v>
      </c>
      <c r="H2" s="70" t="s">
        <v>51</v>
      </c>
      <c r="I2" s="52">
        <v>2588.2600000000002</v>
      </c>
      <c r="J2" s="52">
        <f>I2*50</f>
        <v>129413.00000000001</v>
      </c>
      <c r="K2" s="51"/>
      <c r="L2" s="144">
        <v>1.67E-2</v>
      </c>
      <c r="M2" s="51"/>
      <c r="N2" s="51"/>
      <c r="O2" s="79"/>
      <c r="P2" s="79"/>
      <c r="Q2" s="150" t="s">
        <v>100</v>
      </c>
      <c r="R2" s="150" t="s">
        <v>101</v>
      </c>
      <c r="S2" s="150" t="s">
        <v>102</v>
      </c>
      <c r="T2" s="150" t="s">
        <v>103</v>
      </c>
      <c r="U2" s="150" t="s">
        <v>104</v>
      </c>
      <c r="V2" s="79"/>
      <c r="W2" s="79"/>
      <c r="X2" s="79"/>
    </row>
    <row r="3" spans="1:24" s="36" customFormat="1" ht="15.75" customHeight="1" x14ac:dyDescent="0.2">
      <c r="A3" s="94"/>
      <c r="B3" s="75" t="s">
        <v>34</v>
      </c>
      <c r="C3" s="52">
        <v>1000000</v>
      </c>
      <c r="D3" s="52">
        <v>107.01</v>
      </c>
      <c r="E3" s="52">
        <f t="shared" si="0"/>
        <v>107010000</v>
      </c>
      <c r="F3" s="52">
        <f>Rolling_Daily!M2522</f>
        <v>1.1981395294739652</v>
      </c>
      <c r="G3" s="52">
        <f t="shared" si="1"/>
        <v>0.41817116060961312</v>
      </c>
      <c r="H3" s="70" t="s">
        <v>51</v>
      </c>
      <c r="I3" s="52"/>
      <c r="J3" s="52"/>
      <c r="K3" s="51"/>
      <c r="L3" s="88"/>
      <c r="M3" s="51"/>
      <c r="N3" s="51">
        <v>293800000</v>
      </c>
      <c r="O3" s="79"/>
      <c r="P3" s="79"/>
      <c r="Q3" s="149">
        <v>0</v>
      </c>
      <c r="R3" s="149">
        <v>0</v>
      </c>
      <c r="S3" s="149">
        <v>293800000</v>
      </c>
      <c r="T3" s="149">
        <v>293800000</v>
      </c>
      <c r="U3" s="149">
        <v>0</v>
      </c>
      <c r="V3" s="79"/>
      <c r="W3" s="79"/>
      <c r="X3" s="79"/>
    </row>
    <row r="4" spans="1:24" s="36" customFormat="1" ht="15.75" customHeight="1" x14ac:dyDescent="0.2">
      <c r="A4" s="94"/>
      <c r="B4" s="75" t="s">
        <v>35</v>
      </c>
      <c r="C4" s="52">
        <v>1000000</v>
      </c>
      <c r="D4" s="52">
        <v>37.9</v>
      </c>
      <c r="E4" s="52">
        <f>D4*C4</f>
        <v>37900000</v>
      </c>
      <c r="F4" s="52">
        <f>Rolling_Daily!M2523</f>
        <v>1.2054160426919134</v>
      </c>
      <c r="G4" s="52"/>
      <c r="H4" s="70" t="s">
        <v>52</v>
      </c>
      <c r="I4" s="52">
        <v>1510.8</v>
      </c>
      <c r="J4" s="52">
        <f>I4*50</f>
        <v>75540</v>
      </c>
      <c r="K4" s="51"/>
      <c r="L4" s="88"/>
      <c r="M4" s="51"/>
      <c r="N4" s="51"/>
      <c r="O4" s="79"/>
      <c r="P4" s="79"/>
      <c r="Q4" s="149">
        <v>1</v>
      </c>
      <c r="R4" s="149">
        <v>1302748.7158249784</v>
      </c>
      <c r="S4" s="149">
        <v>292925103.7956894</v>
      </c>
      <c r="T4" s="149">
        <v>294227852.51151443</v>
      </c>
      <c r="U4" s="149">
        <v>427852.51151442528</v>
      </c>
      <c r="V4" s="79"/>
      <c r="W4" s="79"/>
      <c r="X4" s="79"/>
    </row>
    <row r="5" spans="1:24" s="36" customFormat="1" ht="15.75" customHeight="1" x14ac:dyDescent="0.2">
      <c r="A5" s="93"/>
      <c r="B5" s="75"/>
      <c r="C5" s="49"/>
      <c r="D5" s="80" t="s">
        <v>53</v>
      </c>
      <c r="E5" s="82">
        <f>E2+E3</f>
        <v>255900000</v>
      </c>
      <c r="F5" s="49"/>
      <c r="G5" s="49"/>
      <c r="H5" s="49"/>
      <c r="I5" s="52"/>
      <c r="J5" s="49"/>
      <c r="K5" s="51"/>
      <c r="L5" s="88"/>
      <c r="M5" s="51"/>
      <c r="N5" s="51"/>
      <c r="O5" s="79"/>
      <c r="P5" s="79"/>
      <c r="Q5" s="149">
        <v>2</v>
      </c>
      <c r="R5" s="149">
        <v>-3814233.8462408646</v>
      </c>
      <c r="S5" s="149">
        <v>297404825.98257571</v>
      </c>
      <c r="T5" s="149">
        <v>293590592.13633484</v>
      </c>
      <c r="U5" s="149">
        <v>209407.86366516352</v>
      </c>
      <c r="V5" s="79"/>
      <c r="W5" s="79"/>
      <c r="X5" s="79"/>
    </row>
    <row r="6" spans="1:24" s="36" customFormat="1" ht="15.75" customHeight="1" x14ac:dyDescent="0.2">
      <c r="A6" s="71"/>
      <c r="B6" s="75"/>
      <c r="C6" s="49"/>
      <c r="D6" s="51"/>
      <c r="E6" s="80" t="s">
        <v>54</v>
      </c>
      <c r="F6" s="82">
        <f>G2*F2+G3*F3</f>
        <v>1.1894337662173968</v>
      </c>
      <c r="G6" s="49"/>
      <c r="H6" s="49"/>
      <c r="I6" s="49"/>
      <c r="J6" s="49"/>
      <c r="K6" s="51"/>
      <c r="L6" s="88"/>
      <c r="M6" s="51"/>
      <c r="N6" s="51"/>
      <c r="O6" s="79"/>
      <c r="P6" s="79"/>
      <c r="Q6" s="149">
        <v>3</v>
      </c>
      <c r="R6" s="149">
        <v>-5661300.6608143449</v>
      </c>
      <c r="S6" s="149">
        <v>297404825.98257571</v>
      </c>
      <c r="T6" s="149">
        <v>291743525.32176137</v>
      </c>
      <c r="U6" s="149">
        <v>2056474.6782386303</v>
      </c>
      <c r="V6" s="79"/>
      <c r="W6" s="79"/>
      <c r="X6" s="79"/>
    </row>
    <row r="7" spans="1:24" s="36" customFormat="1" ht="15.75" customHeight="1" x14ac:dyDescent="0.2">
      <c r="A7" s="71"/>
      <c r="B7" s="75"/>
      <c r="C7" s="49"/>
      <c r="D7" s="51"/>
      <c r="E7" s="49"/>
      <c r="F7" s="52"/>
      <c r="G7" s="49"/>
      <c r="H7" s="49"/>
      <c r="I7" s="49"/>
      <c r="J7" s="49"/>
      <c r="K7" s="51"/>
      <c r="L7" s="88"/>
      <c r="M7" s="51"/>
      <c r="N7" s="51"/>
      <c r="O7" s="79"/>
      <c r="P7" s="79"/>
      <c r="Q7" s="79"/>
      <c r="R7" s="79"/>
      <c r="S7" s="79"/>
      <c r="T7" s="79"/>
      <c r="U7" s="79"/>
      <c r="V7" s="79"/>
      <c r="W7" s="79"/>
      <c r="X7" s="79"/>
    </row>
    <row r="8" spans="1:24" s="36" customFormat="1" ht="15.75" customHeight="1" x14ac:dyDescent="0.2">
      <c r="A8" s="71"/>
      <c r="B8" s="75"/>
      <c r="C8" s="49"/>
      <c r="D8" s="83"/>
      <c r="E8" s="83" t="s">
        <v>56</v>
      </c>
      <c r="F8" s="87" t="s">
        <v>76</v>
      </c>
      <c r="G8" s="51"/>
      <c r="H8" s="49"/>
      <c r="I8" s="49"/>
      <c r="J8" s="49"/>
      <c r="K8" s="51"/>
      <c r="L8" s="88"/>
      <c r="M8" s="51"/>
      <c r="N8" s="51"/>
      <c r="O8" s="79"/>
      <c r="P8" s="79"/>
      <c r="Q8" s="79"/>
      <c r="R8" s="79"/>
      <c r="S8" s="79"/>
      <c r="T8" s="79"/>
      <c r="U8" s="79"/>
      <c r="V8" s="79"/>
      <c r="W8" s="79"/>
      <c r="X8" s="79"/>
    </row>
    <row r="9" spans="1:24" s="36" customFormat="1" ht="15.75" customHeight="1" x14ac:dyDescent="0.2">
      <c r="A9" s="93"/>
      <c r="B9" s="75"/>
      <c r="C9" s="50"/>
      <c r="D9" s="83" t="s">
        <v>55</v>
      </c>
      <c r="E9" s="84">
        <f>F6*E5/(I2*50)</f>
        <v>2351.9746916850072</v>
      </c>
      <c r="F9" s="83">
        <f>E9*I2*50</f>
        <v>304376100.77503186</v>
      </c>
      <c r="G9" s="51"/>
      <c r="H9" s="49"/>
      <c r="I9" s="49"/>
      <c r="J9" s="49"/>
      <c r="K9" s="51"/>
      <c r="L9" s="88"/>
      <c r="M9" s="51"/>
      <c r="N9" s="51"/>
      <c r="O9" s="79"/>
      <c r="P9" s="79"/>
      <c r="Q9" s="79"/>
      <c r="R9" s="79"/>
      <c r="S9" s="79"/>
      <c r="T9" s="79"/>
      <c r="U9" s="79"/>
      <c r="V9" s="79"/>
      <c r="W9" s="79"/>
      <c r="X9" s="79"/>
    </row>
    <row r="10" spans="1:24" s="36" customFormat="1" ht="15.75" customHeight="1" x14ac:dyDescent="0.2">
      <c r="A10" s="95"/>
      <c r="B10" s="76"/>
      <c r="C10" s="51"/>
      <c r="D10" s="85" t="s">
        <v>57</v>
      </c>
      <c r="E10" s="86">
        <f>F4*C4*D4/(I4*50)</f>
        <v>604.78247310065558</v>
      </c>
      <c r="F10" s="86">
        <f>E10*I4*50</f>
        <v>45685268.018023521</v>
      </c>
      <c r="G10" s="51"/>
      <c r="H10" s="51"/>
      <c r="I10" s="51"/>
      <c r="J10" s="51"/>
      <c r="K10" s="51"/>
      <c r="L10" s="88"/>
      <c r="M10" s="51"/>
      <c r="N10" s="51"/>
      <c r="O10" s="79"/>
      <c r="P10" s="79"/>
      <c r="Q10" s="160" t="s">
        <v>105</v>
      </c>
      <c r="R10" s="160"/>
      <c r="S10" s="160"/>
      <c r="T10" s="160"/>
      <c r="U10" s="160"/>
      <c r="V10" s="79"/>
      <c r="W10" s="79"/>
      <c r="X10" s="79"/>
    </row>
    <row r="11" spans="1:24" s="36" customFormat="1" ht="15.75" customHeight="1" x14ac:dyDescent="0.2">
      <c r="A11" s="95"/>
      <c r="B11" s="76"/>
      <c r="C11" s="51"/>
      <c r="D11" s="87" t="s">
        <v>75</v>
      </c>
      <c r="E11" s="86"/>
      <c r="F11" s="86">
        <f>F9+F10</f>
        <v>350061368.79305542</v>
      </c>
      <c r="G11" s="51"/>
      <c r="H11" s="51"/>
      <c r="I11" s="51"/>
      <c r="J11" s="51"/>
      <c r="K11" s="51"/>
      <c r="L11" s="88"/>
      <c r="M11" s="51"/>
      <c r="N11" s="51"/>
      <c r="O11" s="79"/>
      <c r="P11" s="79"/>
      <c r="Q11" s="150" t="s">
        <v>100</v>
      </c>
      <c r="R11" s="150" t="s">
        <v>101</v>
      </c>
      <c r="S11" s="150" t="s">
        <v>102</v>
      </c>
      <c r="T11" s="150" t="s">
        <v>103</v>
      </c>
      <c r="U11" s="150"/>
      <c r="V11" s="79"/>
      <c r="W11" s="79"/>
      <c r="X11" s="79"/>
    </row>
    <row r="12" spans="1:24" s="79" customFormat="1" ht="15.75" customHeight="1" x14ac:dyDescent="0.2">
      <c r="A12" s="104"/>
      <c r="B12" s="103"/>
      <c r="C12" s="103"/>
      <c r="D12" s="102"/>
      <c r="E12" s="103"/>
      <c r="F12" s="103"/>
      <c r="G12" s="103"/>
      <c r="H12" s="103"/>
      <c r="I12" s="103"/>
      <c r="J12" s="103"/>
      <c r="K12" s="103"/>
      <c r="L12" s="104"/>
      <c r="M12" s="103"/>
      <c r="N12" s="103"/>
      <c r="Q12" s="149">
        <v>0</v>
      </c>
      <c r="R12" s="149">
        <v>0</v>
      </c>
      <c r="S12" s="149">
        <v>293800000</v>
      </c>
      <c r="T12" s="149">
        <v>293800000</v>
      </c>
      <c r="U12" s="149"/>
    </row>
    <row r="13" spans="1:24" s="37" customFormat="1" ht="15.75" customHeight="1" x14ac:dyDescent="0.2">
      <c r="A13" s="96">
        <v>43192</v>
      </c>
      <c r="B13" s="77" t="s">
        <v>58</v>
      </c>
      <c r="C13" s="55"/>
      <c r="D13" s="53"/>
      <c r="E13" s="53"/>
      <c r="F13" s="53"/>
      <c r="G13" s="53"/>
      <c r="H13" s="53"/>
      <c r="I13" s="53"/>
      <c r="J13" s="53"/>
      <c r="K13" s="53"/>
      <c r="L13" s="90"/>
      <c r="M13" s="72" t="s">
        <v>97</v>
      </c>
      <c r="N13" s="73" t="s">
        <v>98</v>
      </c>
      <c r="O13" s="79"/>
      <c r="P13" s="79"/>
      <c r="Q13" s="149">
        <v>3</v>
      </c>
      <c r="R13" s="149">
        <v>-9171974.37779871</v>
      </c>
      <c r="S13" s="149">
        <v>297404825.98257571</v>
      </c>
      <c r="T13" s="149">
        <v>288232851.60477704</v>
      </c>
      <c r="U13" s="149"/>
      <c r="V13" s="79"/>
      <c r="W13" s="79"/>
      <c r="X13" s="79"/>
    </row>
    <row r="14" spans="1:24" s="37" customFormat="1" ht="15.75" customHeight="1" x14ac:dyDescent="0.2">
      <c r="A14" s="95"/>
      <c r="B14" s="75" t="s">
        <v>42</v>
      </c>
      <c r="C14" s="56" t="s">
        <v>43</v>
      </c>
      <c r="D14" s="54" t="s">
        <v>44</v>
      </c>
      <c r="E14" s="53"/>
      <c r="F14" s="53"/>
      <c r="G14" s="53"/>
      <c r="H14" s="53"/>
      <c r="I14" s="53"/>
      <c r="J14" s="53"/>
      <c r="K14" s="53"/>
      <c r="L14" s="90"/>
      <c r="M14" s="53"/>
      <c r="N14" s="53">
        <v>294227852.51151443</v>
      </c>
      <c r="O14" s="79"/>
      <c r="P14" s="79"/>
      <c r="Q14" s="149"/>
      <c r="R14" s="149"/>
      <c r="S14" s="149" t="s">
        <v>104</v>
      </c>
      <c r="T14" s="149">
        <v>5567148.3952229619</v>
      </c>
      <c r="U14" s="149"/>
      <c r="V14" s="79"/>
      <c r="W14" s="79"/>
      <c r="X14" s="79"/>
    </row>
    <row r="15" spans="1:24" s="37" customFormat="1" ht="15.75" customHeight="1" x14ac:dyDescent="0.2">
      <c r="A15" s="95"/>
      <c r="B15" s="75" t="s">
        <v>14</v>
      </c>
      <c r="C15" s="57">
        <f t="shared" ref="C15:C17" si="2">C2</f>
        <v>1000000</v>
      </c>
      <c r="D15" s="54">
        <v>150.07</v>
      </c>
      <c r="E15" s="53">
        <f t="shared" ref="E15:E17" si="3">D15*C15</f>
        <v>150070000</v>
      </c>
      <c r="F15" s="54">
        <f>Rolling_Daily!L2527</f>
        <v>0.94834793624687252</v>
      </c>
      <c r="G15" s="57">
        <f t="shared" ref="G15:G16" si="4">E15/(E$15+E$16)</f>
        <v>0.58307735226077972</v>
      </c>
      <c r="H15" s="70" t="s">
        <v>51</v>
      </c>
      <c r="I15" s="54">
        <v>2581.88</v>
      </c>
      <c r="J15" s="53"/>
      <c r="K15" s="53">
        <f>L15+F19*((I15-I2)/I2-L15)</f>
        <v>-2.9699410251379579E-3</v>
      </c>
      <c r="L15" s="145">
        <v>1.6799999999999999E-2</v>
      </c>
      <c r="M15" s="53">
        <v>292925103.7956894</v>
      </c>
      <c r="N15" s="53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r="16" spans="1:24" s="37" customFormat="1" ht="15.75" customHeight="1" x14ac:dyDescent="0.2">
      <c r="A16" s="95"/>
      <c r="B16" s="75" t="s">
        <v>34</v>
      </c>
      <c r="C16" s="57">
        <f t="shared" si="2"/>
        <v>1000000</v>
      </c>
      <c r="D16" s="54">
        <v>107.3058</v>
      </c>
      <c r="E16" s="53">
        <f t="shared" si="3"/>
        <v>107305800</v>
      </c>
      <c r="F16" s="54">
        <f>Rolling_Daily!M2527</f>
        <v>1.1351058313864912</v>
      </c>
      <c r="G16" s="57">
        <f t="shared" si="4"/>
        <v>0.41692264773922022</v>
      </c>
      <c r="H16" s="70" t="s">
        <v>51</v>
      </c>
      <c r="I16" s="53"/>
      <c r="J16" s="53"/>
      <c r="K16" s="53">
        <f>L15+F17*((I17-I4)/I4-L15)</f>
        <v>-3.0313534558785993E-3</v>
      </c>
      <c r="L16" s="90"/>
      <c r="M16" s="53"/>
      <c r="N16" s="53"/>
      <c r="O16" s="79"/>
      <c r="P16" s="79"/>
      <c r="Q16" s="79"/>
      <c r="R16" s="79"/>
      <c r="S16" s="79"/>
      <c r="T16" s="79"/>
      <c r="U16" s="79"/>
      <c r="V16" s="79"/>
      <c r="W16" s="79"/>
      <c r="X16" s="79"/>
    </row>
    <row r="17" spans="1:24" s="37" customFormat="1" ht="15.75" customHeight="1" x14ac:dyDescent="0.2">
      <c r="A17" s="95"/>
      <c r="B17" s="75" t="s">
        <v>35</v>
      </c>
      <c r="C17" s="57">
        <f t="shared" si="2"/>
        <v>1000000</v>
      </c>
      <c r="D17" s="54">
        <v>40.700000000000003</v>
      </c>
      <c r="E17" s="53">
        <f t="shared" si="3"/>
        <v>40700000</v>
      </c>
      <c r="F17" s="54">
        <f>Rolling_Daily!N2527</f>
        <v>0.68637389284617878</v>
      </c>
      <c r="G17" s="57"/>
      <c r="H17" s="70" t="s">
        <v>52</v>
      </c>
      <c r="I17" s="54">
        <v>1492.53</v>
      </c>
      <c r="J17" s="53"/>
      <c r="K17" s="53"/>
      <c r="L17" s="90"/>
      <c r="M17" s="53"/>
      <c r="N17" s="53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spans="1:24" s="37" customFormat="1" ht="15.75" customHeight="1" x14ac:dyDescent="0.2">
      <c r="A18" s="95"/>
      <c r="B18" s="76"/>
      <c r="C18" s="53"/>
      <c r="D18" s="92" t="s">
        <v>59</v>
      </c>
      <c r="E18" s="97">
        <f>E15+E16</f>
        <v>257375800</v>
      </c>
      <c r="F18" s="53"/>
      <c r="G18" s="53"/>
      <c r="H18" s="53"/>
      <c r="I18" s="53"/>
      <c r="J18" s="53"/>
      <c r="K18" s="53"/>
      <c r="L18" s="90"/>
      <c r="M18" s="53"/>
      <c r="N18" s="53"/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r="19" spans="1:24" s="37" customFormat="1" ht="16" x14ac:dyDescent="0.2">
      <c r="A19" s="95"/>
      <c r="B19" s="76"/>
      <c r="C19" s="53"/>
      <c r="D19" s="54"/>
      <c r="E19" s="98" t="s">
        <v>54</v>
      </c>
      <c r="F19" s="81">
        <f>G15*F15+G16*F16</f>
        <v>1.0262115323746859</v>
      </c>
      <c r="G19" s="54"/>
      <c r="H19" s="54"/>
      <c r="I19" s="53"/>
      <c r="J19" s="53"/>
      <c r="K19" s="53"/>
      <c r="L19" s="90"/>
      <c r="M19" s="53"/>
      <c r="N19" s="53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r="20" spans="1:24" s="37" customFormat="1" ht="16" x14ac:dyDescent="0.2">
      <c r="A20" s="95"/>
      <c r="B20" s="76"/>
      <c r="C20" s="53"/>
      <c r="D20" s="86"/>
      <c r="E20" s="83" t="s">
        <v>56</v>
      </c>
      <c r="F20" s="87" t="s">
        <v>76</v>
      </c>
      <c r="G20" s="87" t="s">
        <v>77</v>
      </c>
      <c r="H20" s="87"/>
      <c r="I20" s="53"/>
      <c r="J20" s="53"/>
      <c r="K20" s="53"/>
      <c r="L20" s="90"/>
      <c r="M20" s="53"/>
      <c r="N20" s="53"/>
      <c r="O20" s="79"/>
      <c r="P20" s="79"/>
      <c r="Q20" s="79"/>
      <c r="R20" s="79"/>
      <c r="S20" s="79"/>
      <c r="T20" s="79"/>
      <c r="U20" s="79"/>
      <c r="V20" s="79"/>
      <c r="W20" s="79"/>
      <c r="X20" s="79"/>
    </row>
    <row r="21" spans="1:24" s="37" customFormat="1" ht="16" x14ac:dyDescent="0.2">
      <c r="A21" s="95"/>
      <c r="B21" s="76"/>
      <c r="C21" s="53"/>
      <c r="D21" s="89" t="s">
        <v>55</v>
      </c>
      <c r="E21" s="84">
        <f>F19*E18/(I15*50)</f>
        <v>2045.9666143597742</v>
      </c>
      <c r="F21" s="86">
        <f>E21*I15*50</f>
        <v>264122014.11416069</v>
      </c>
      <c r="G21" s="86">
        <f>E9-E21</f>
        <v>306.00807732523299</v>
      </c>
      <c r="H21" s="87" t="s">
        <v>63</v>
      </c>
      <c r="I21" s="53"/>
      <c r="J21" s="53"/>
      <c r="K21" s="53"/>
      <c r="L21" s="90"/>
      <c r="M21" s="53"/>
      <c r="N21" s="53"/>
      <c r="O21" s="79"/>
      <c r="P21" s="79"/>
      <c r="Q21" s="79"/>
      <c r="R21" s="79"/>
      <c r="S21" s="79"/>
      <c r="T21" s="79"/>
      <c r="U21" s="79"/>
      <c r="V21" s="79"/>
      <c r="W21" s="79"/>
      <c r="X21" s="79"/>
    </row>
    <row r="22" spans="1:24" s="37" customFormat="1" ht="16" x14ac:dyDescent="0.2">
      <c r="A22" s="95"/>
      <c r="B22" s="76"/>
      <c r="C22" s="53"/>
      <c r="D22" s="85" t="s">
        <v>57</v>
      </c>
      <c r="E22" s="86">
        <f>F17*C17*D17/(I17*50)</f>
        <v>374.33642792894585</v>
      </c>
      <c r="F22" s="86">
        <f>I17*E22*50</f>
        <v>27935417.438839477</v>
      </c>
      <c r="G22" s="86">
        <f>E10-E22</f>
        <v>230.44604517170973</v>
      </c>
      <c r="H22" s="87" t="s">
        <v>65</v>
      </c>
      <c r="I22" s="53"/>
      <c r="J22" s="58"/>
      <c r="K22" s="53"/>
      <c r="L22" s="90"/>
      <c r="M22" s="53"/>
      <c r="N22" s="53"/>
      <c r="O22" s="79"/>
      <c r="P22" s="79"/>
      <c r="Q22" s="79"/>
      <c r="R22" s="79"/>
      <c r="S22" s="79"/>
      <c r="T22" s="79"/>
      <c r="U22" s="79"/>
      <c r="V22" s="79"/>
      <c r="W22" s="79"/>
      <c r="X22" s="79"/>
    </row>
    <row r="23" spans="1:24" s="32" customFormat="1" ht="16" x14ac:dyDescent="0.2">
      <c r="C23" s="61"/>
      <c r="D23" s="87" t="s">
        <v>75</v>
      </c>
      <c r="E23" s="86"/>
      <c r="F23" s="86">
        <f>F21+F22</f>
        <v>292057431.55300015</v>
      </c>
      <c r="G23" s="86"/>
      <c r="H23" s="86"/>
      <c r="I23" s="59"/>
      <c r="J23" s="59"/>
      <c r="K23" s="59"/>
      <c r="L23" s="146"/>
      <c r="M23" s="53"/>
      <c r="N23" s="53"/>
      <c r="O23" s="79"/>
      <c r="P23" s="79"/>
      <c r="Q23" s="79"/>
      <c r="R23" s="79"/>
      <c r="S23" s="79"/>
      <c r="T23" s="79"/>
      <c r="U23" s="79"/>
      <c r="V23" s="79"/>
      <c r="W23" s="79"/>
      <c r="X23" s="79"/>
    </row>
    <row r="24" spans="1:24" s="79" customFormat="1" ht="16" x14ac:dyDescent="0.2">
      <c r="C24" s="101"/>
      <c r="D24" s="102"/>
      <c r="E24" s="103"/>
      <c r="F24" s="103"/>
      <c r="H24" s="103"/>
      <c r="I24" s="103"/>
      <c r="J24" s="103"/>
      <c r="K24" s="103"/>
      <c r="L24" s="104"/>
      <c r="M24" s="103"/>
      <c r="N24" s="103"/>
    </row>
    <row r="25" spans="1:24" s="32" customFormat="1" ht="16" x14ac:dyDescent="0.2">
      <c r="A25" s="96">
        <v>43199</v>
      </c>
      <c r="B25" s="77" t="s">
        <v>60</v>
      </c>
      <c r="C25" s="61"/>
      <c r="D25" s="64"/>
      <c r="E25" s="59"/>
      <c r="F25" s="59"/>
      <c r="H25" s="59"/>
      <c r="I25" s="59"/>
      <c r="J25" s="59"/>
      <c r="K25" s="59"/>
      <c r="L25" s="146"/>
      <c r="M25" s="73" t="s">
        <v>97</v>
      </c>
      <c r="N25" s="73" t="s">
        <v>98</v>
      </c>
      <c r="O25" s="79"/>
      <c r="P25" s="79"/>
      <c r="Q25" s="79"/>
      <c r="R25" s="79"/>
      <c r="S25" s="79"/>
      <c r="T25" s="79"/>
      <c r="U25" s="79"/>
      <c r="V25" s="79"/>
      <c r="W25" s="79"/>
      <c r="X25" s="79"/>
    </row>
    <row r="26" spans="1:24" s="32" customFormat="1" ht="16" x14ac:dyDescent="0.2">
      <c r="A26" s="95"/>
      <c r="B26" s="75" t="s">
        <v>42</v>
      </c>
      <c r="C26" s="62" t="s">
        <v>43</v>
      </c>
      <c r="D26" s="60" t="s">
        <v>44</v>
      </c>
      <c r="E26" s="59"/>
      <c r="F26" s="59"/>
      <c r="G26" s="59"/>
      <c r="H26" s="59"/>
      <c r="I26" s="59"/>
      <c r="J26" s="59"/>
      <c r="K26" s="59"/>
      <c r="L26" s="146"/>
      <c r="M26" s="59">
        <v>297404825.98257571</v>
      </c>
      <c r="N26" s="59">
        <v>293590592.13633484</v>
      </c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4" s="32" customFormat="1" ht="16" x14ac:dyDescent="0.2">
      <c r="A27" s="95"/>
      <c r="B27" s="75" t="s">
        <v>14</v>
      </c>
      <c r="C27" s="63">
        <f t="shared" ref="C27:C29" si="5">C2</f>
        <v>1000000</v>
      </c>
      <c r="D27" s="60">
        <v>152.69</v>
      </c>
      <c r="E27" s="59">
        <f t="shared" ref="E27:E29" si="6">D27*C27</f>
        <v>152690000</v>
      </c>
      <c r="F27" s="59">
        <f>Rolling_Daily!L2532</f>
        <v>0.96291676757505162</v>
      </c>
      <c r="G27" s="63">
        <f>E27/(E$27+E$28)</f>
        <v>0.58037173590786428</v>
      </c>
      <c r="H27" s="70" t="s">
        <v>51</v>
      </c>
      <c r="I27" s="60">
        <v>2613.16</v>
      </c>
      <c r="J27" s="59"/>
      <c r="K27" s="59">
        <f>L27+F31*((I27-I15)/I15-L27)</f>
        <v>1.1847831456292375E-2</v>
      </c>
      <c r="L27" s="147">
        <v>1.67E-2</v>
      </c>
      <c r="M27" s="59"/>
      <c r="N27" s="59"/>
      <c r="O27" s="79"/>
      <c r="P27" s="79"/>
      <c r="Q27" s="79"/>
      <c r="R27" s="79"/>
      <c r="S27" s="79"/>
      <c r="T27" s="79"/>
      <c r="U27" s="79"/>
      <c r="V27" s="79"/>
      <c r="W27" s="79"/>
      <c r="X27" s="79"/>
    </row>
    <row r="28" spans="1:24" s="32" customFormat="1" ht="16" x14ac:dyDescent="0.2">
      <c r="A28" s="95"/>
      <c r="B28" s="75" t="s">
        <v>34</v>
      </c>
      <c r="C28" s="63">
        <f t="shared" si="5"/>
        <v>1000000</v>
      </c>
      <c r="D28" s="60">
        <v>110.4</v>
      </c>
      <c r="E28" s="59">
        <f t="shared" si="6"/>
        <v>110400000</v>
      </c>
      <c r="F28" s="64">
        <f>Rolling_Daily!M2532</f>
        <v>1.1902612963020822</v>
      </c>
      <c r="G28" s="63">
        <f t="shared" ref="G28" si="7">E28/(E$27+E$28)</f>
        <v>0.41962826409213577</v>
      </c>
      <c r="H28" s="70" t="s">
        <v>51</v>
      </c>
      <c r="I28" s="59"/>
      <c r="J28" s="59"/>
      <c r="K28" s="59">
        <f>L27+F29*((I29-I17)/I17-L27)</f>
        <v>1.5117834113733934E-2</v>
      </c>
      <c r="L28" s="146"/>
      <c r="M28" s="59"/>
      <c r="N28" s="59"/>
      <c r="O28" s="79"/>
      <c r="P28" s="79"/>
      <c r="Q28" s="79"/>
      <c r="R28" s="79"/>
      <c r="S28" s="79"/>
      <c r="T28" s="79"/>
      <c r="U28" s="79"/>
      <c r="V28" s="79"/>
      <c r="W28" s="79"/>
      <c r="X28" s="79"/>
    </row>
    <row r="29" spans="1:24" s="32" customFormat="1" ht="16" x14ac:dyDescent="0.2">
      <c r="A29" s="95"/>
      <c r="B29" s="75" t="s">
        <v>35</v>
      </c>
      <c r="C29" s="63">
        <f t="shared" si="5"/>
        <v>1000000</v>
      </c>
      <c r="D29" s="60">
        <v>41.8</v>
      </c>
      <c r="E29" s="59">
        <f t="shared" si="6"/>
        <v>41800000</v>
      </c>
      <c r="F29" s="60">
        <f>Rolling_Daily!N2532</f>
        <v>0.78839137362068901</v>
      </c>
      <c r="G29" s="63"/>
      <c r="H29" s="70" t="s">
        <v>52</v>
      </c>
      <c r="I29" s="60">
        <v>1514.46</v>
      </c>
      <c r="J29" s="59"/>
      <c r="K29" s="59"/>
      <c r="L29" s="146"/>
      <c r="M29" s="59"/>
      <c r="N29" s="59"/>
      <c r="O29" s="79"/>
      <c r="P29" s="79"/>
      <c r="Q29" s="79"/>
      <c r="R29" s="79"/>
      <c r="S29" s="79"/>
      <c r="T29" s="79"/>
      <c r="U29" s="79"/>
      <c r="V29" s="79"/>
      <c r="W29" s="79"/>
      <c r="X29" s="79"/>
    </row>
    <row r="30" spans="1:24" s="32" customFormat="1" ht="16" x14ac:dyDescent="0.2">
      <c r="A30" s="95"/>
      <c r="B30" s="76"/>
      <c r="C30" s="59"/>
      <c r="D30" s="105" t="s">
        <v>59</v>
      </c>
      <c r="E30" s="100">
        <f>E27+E28</f>
        <v>263090000</v>
      </c>
      <c r="F30" s="59"/>
      <c r="G30" s="59"/>
      <c r="H30" s="59"/>
      <c r="I30" s="59"/>
      <c r="J30" s="59"/>
      <c r="K30" s="59"/>
      <c r="L30" s="146"/>
      <c r="M30" s="59"/>
      <c r="N30" s="59"/>
      <c r="O30" s="79"/>
      <c r="P30" s="79"/>
      <c r="Q30" s="79"/>
      <c r="R30" s="79"/>
      <c r="S30" s="79"/>
      <c r="T30" s="79"/>
      <c r="U30" s="79"/>
      <c r="V30" s="79"/>
      <c r="W30" s="79"/>
      <c r="X30" s="79"/>
    </row>
    <row r="31" spans="1:24" s="32" customFormat="1" ht="16" x14ac:dyDescent="0.2">
      <c r="A31" s="95"/>
      <c r="B31" s="76"/>
      <c r="C31" s="59"/>
      <c r="E31" s="105" t="s">
        <v>54</v>
      </c>
      <c r="F31" s="82">
        <f>G27*F27+G28*F28</f>
        <v>1.0583169575156202</v>
      </c>
      <c r="G31" s="60"/>
      <c r="H31" s="59"/>
      <c r="I31" s="59"/>
      <c r="J31" s="59"/>
      <c r="K31" s="59"/>
      <c r="L31" s="146"/>
      <c r="M31" s="59"/>
      <c r="N31" s="5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spans="1:24" s="32" customFormat="1" ht="16" x14ac:dyDescent="0.2">
      <c r="A32" s="95"/>
      <c r="B32" s="76"/>
      <c r="C32" s="59"/>
      <c r="D32" s="86"/>
      <c r="E32" s="83" t="s">
        <v>56</v>
      </c>
      <c r="F32" s="87" t="s">
        <v>78</v>
      </c>
      <c r="G32" s="87" t="s">
        <v>79</v>
      </c>
      <c r="H32" s="87"/>
      <c r="I32" s="59"/>
      <c r="J32" s="59"/>
      <c r="K32" s="59"/>
      <c r="L32" s="146"/>
      <c r="M32" s="59"/>
      <c r="N32" s="5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1:24" s="32" customFormat="1" ht="16" x14ac:dyDescent="0.2">
      <c r="A33" s="95"/>
      <c r="B33" s="76"/>
      <c r="C33" s="59"/>
      <c r="D33" s="89" t="s">
        <v>55</v>
      </c>
      <c r="E33" s="84">
        <f>F31*E30/(I27*50)</f>
        <v>2131.0031406632929</v>
      </c>
      <c r="F33" s="86">
        <f>E33*I27*50</f>
        <v>278432608.35278451</v>
      </c>
      <c r="G33" s="86">
        <f>E33-E21</f>
        <v>85.036526303518713</v>
      </c>
      <c r="H33" s="87" t="s">
        <v>64</v>
      </c>
      <c r="I33" s="59"/>
      <c r="J33" s="59"/>
      <c r="K33" s="59"/>
      <c r="L33" s="146"/>
      <c r="M33" s="59"/>
      <c r="N33" s="5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pans="1:24" s="32" customFormat="1" ht="16" x14ac:dyDescent="0.2">
      <c r="A34" s="95"/>
      <c r="B34" s="76"/>
      <c r="C34" s="59"/>
      <c r="D34" s="85" t="s">
        <v>57</v>
      </c>
      <c r="E34" s="86">
        <f>F29*C29*D29/(I29*50)</f>
        <v>435.20145025084588</v>
      </c>
      <c r="F34" s="86">
        <f>E34*I29*50</f>
        <v>32954759.417344805</v>
      </c>
      <c r="G34" s="86">
        <f>E34-E22</f>
        <v>60.865022321900028</v>
      </c>
      <c r="H34" s="87" t="s">
        <v>65</v>
      </c>
      <c r="I34" s="59"/>
      <c r="J34" s="59"/>
      <c r="K34" s="59"/>
      <c r="L34" s="146"/>
      <c r="M34" s="59"/>
      <c r="N34" s="5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pans="1:24" s="32" customFormat="1" ht="16" x14ac:dyDescent="0.2">
      <c r="A35" s="95"/>
      <c r="B35" s="76"/>
      <c r="C35" s="59"/>
      <c r="D35" s="87" t="s">
        <v>75</v>
      </c>
      <c r="E35" s="86"/>
      <c r="F35" s="86">
        <f>F33+F34</f>
        <v>311387367.77012932</v>
      </c>
      <c r="G35" s="86"/>
      <c r="H35" s="86"/>
      <c r="I35" s="59"/>
      <c r="J35" s="59"/>
      <c r="K35" s="59"/>
      <c r="L35" s="146"/>
      <c r="M35" s="59"/>
      <c r="N35" s="5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1:24" s="79" customFormat="1" ht="16" x14ac:dyDescent="0.2">
      <c r="A36" s="104"/>
      <c r="B36" s="103"/>
      <c r="C36" s="103"/>
      <c r="D36" s="102"/>
      <c r="E36" s="103"/>
      <c r="F36" s="103"/>
      <c r="G36" s="103"/>
      <c r="H36" s="103"/>
      <c r="I36" s="103"/>
      <c r="J36" s="103"/>
      <c r="K36" s="103"/>
      <c r="L36" s="104"/>
      <c r="M36" s="103"/>
      <c r="N36" s="103"/>
    </row>
    <row r="37" spans="1:24" s="35" customFormat="1" ht="16" x14ac:dyDescent="0.2">
      <c r="A37" s="96">
        <v>43203</v>
      </c>
      <c r="B37" s="77" t="s">
        <v>61</v>
      </c>
      <c r="C37" s="65"/>
      <c r="D37" s="65"/>
      <c r="E37" s="65"/>
      <c r="F37" s="65"/>
      <c r="G37" s="65"/>
      <c r="H37" s="65"/>
      <c r="I37" s="65"/>
      <c r="J37" s="65"/>
      <c r="K37" s="65"/>
      <c r="L37" s="110"/>
      <c r="M37" s="65"/>
      <c r="N37" s="65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1:24" s="35" customFormat="1" ht="16" x14ac:dyDescent="0.2">
      <c r="A38" s="95"/>
      <c r="B38" s="75" t="s">
        <v>42</v>
      </c>
      <c r="C38" s="67" t="s">
        <v>43</v>
      </c>
      <c r="D38" s="66" t="s">
        <v>44</v>
      </c>
      <c r="E38" s="65"/>
      <c r="F38" s="65"/>
      <c r="G38" s="65"/>
      <c r="H38" s="65"/>
      <c r="I38" s="65"/>
      <c r="J38" s="65"/>
      <c r="K38" s="65"/>
      <c r="L38" s="110"/>
      <c r="M38" s="73" t="s">
        <v>97</v>
      </c>
      <c r="N38" s="73" t="s">
        <v>98</v>
      </c>
      <c r="O38" s="79"/>
      <c r="P38" s="79"/>
      <c r="Q38" s="79"/>
      <c r="R38" s="79"/>
      <c r="S38" s="79"/>
      <c r="T38" s="79"/>
      <c r="U38" s="79"/>
      <c r="V38" s="79"/>
      <c r="W38" s="79"/>
      <c r="X38" s="79"/>
    </row>
    <row r="39" spans="1:24" s="35" customFormat="1" ht="16" x14ac:dyDescent="0.2">
      <c r="A39" s="95"/>
      <c r="B39" s="75" t="s">
        <v>14</v>
      </c>
      <c r="C39" s="68">
        <f t="shared" ref="C39:C40" si="8">C16</f>
        <v>1000000</v>
      </c>
      <c r="D39" s="66">
        <f>Rolling_Daily!B2536</f>
        <v>156.71</v>
      </c>
      <c r="E39" s="65">
        <f>D39*C39</f>
        <v>156710000</v>
      </c>
      <c r="F39" s="69">
        <f>Rolling_Daily!L2536</f>
        <v>0.97309648657715875</v>
      </c>
      <c r="G39" s="68">
        <f>E39/(E39+E40)</f>
        <v>0.5869068574210704</v>
      </c>
      <c r="H39" s="70" t="s">
        <v>51</v>
      </c>
      <c r="I39" s="65">
        <f>Rolling_Daily!E2536</f>
        <v>2656.3</v>
      </c>
      <c r="J39" s="65"/>
      <c r="K39" s="65">
        <f>L39+F43*((I39-I27)/I27-L39)</f>
        <v>1.6517709864678751E-2</v>
      </c>
      <c r="L39" s="148">
        <v>1.6400000000000001E-2</v>
      </c>
      <c r="M39" s="65">
        <v>297404825.98257571</v>
      </c>
      <c r="N39" s="65">
        <v>291743525.32176137</v>
      </c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spans="1:24" s="35" customFormat="1" ht="16" x14ac:dyDescent="0.2">
      <c r="A40" s="95"/>
      <c r="B40" s="75" t="s">
        <v>34</v>
      </c>
      <c r="C40" s="68">
        <f t="shared" si="8"/>
        <v>1000000</v>
      </c>
      <c r="D40" s="66">
        <f>Rolling_Daily!C2536</f>
        <v>110.3</v>
      </c>
      <c r="E40" s="65">
        <f t="shared" ref="E40:E41" si="9">D40*C40</f>
        <v>110300000</v>
      </c>
      <c r="F40" s="65">
        <f>Rolling_Daily!M2536</f>
        <v>1.237716442953563</v>
      </c>
      <c r="G40" s="68">
        <f>E40/(E$40+E$39)</f>
        <v>0.41309314257892965</v>
      </c>
      <c r="H40" s="70" t="s">
        <v>51</v>
      </c>
      <c r="I40" s="65"/>
      <c r="J40" s="65"/>
      <c r="K40" s="65">
        <f>L39+F41*((I41-I29)/I29-L39)</f>
        <v>2.0557269154809668E-2</v>
      </c>
      <c r="L40" s="110"/>
      <c r="M40" s="65"/>
      <c r="N40" s="65"/>
      <c r="O40" s="79"/>
      <c r="P40" s="79"/>
      <c r="Q40" s="79"/>
      <c r="R40" s="79"/>
      <c r="S40" s="79"/>
      <c r="T40" s="79"/>
      <c r="U40" s="79"/>
      <c r="V40" s="79"/>
      <c r="W40" s="79"/>
      <c r="X40" s="79"/>
    </row>
    <row r="41" spans="1:24" s="35" customFormat="1" ht="16" x14ac:dyDescent="0.2">
      <c r="A41" s="95"/>
      <c r="B41" s="75" t="s">
        <v>35</v>
      </c>
      <c r="C41" s="68">
        <f>C4</f>
        <v>1000000</v>
      </c>
      <c r="D41" s="66">
        <f>Rolling_Daily!D2536</f>
        <v>37.6</v>
      </c>
      <c r="E41" s="65">
        <f t="shared" si="9"/>
        <v>37600000</v>
      </c>
      <c r="F41" s="65">
        <f>Rolling_Daily!N2536</f>
        <v>0.61647964528169985</v>
      </c>
      <c r="G41" s="65"/>
      <c r="H41" s="70" t="s">
        <v>52</v>
      </c>
      <c r="I41" s="65">
        <v>1549.51</v>
      </c>
      <c r="J41" s="65"/>
      <c r="K41" s="65"/>
      <c r="L41" s="110"/>
      <c r="M41" s="65"/>
      <c r="N41" s="65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pans="1:24" s="35" customFormat="1" ht="16" x14ac:dyDescent="0.2">
      <c r="A42" s="95"/>
      <c r="B42" s="76"/>
      <c r="C42" s="65"/>
      <c r="D42" s="92" t="s">
        <v>59</v>
      </c>
      <c r="E42" s="97">
        <f>E39+E40</f>
        <v>267010000</v>
      </c>
      <c r="F42" s="65"/>
      <c r="G42" s="65"/>
      <c r="H42" s="65"/>
      <c r="I42" s="65"/>
      <c r="J42" s="65"/>
      <c r="K42" s="65"/>
      <c r="L42" s="110"/>
      <c r="M42" s="65"/>
      <c r="N42" s="65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pans="1:24" s="35" customFormat="1" ht="16" x14ac:dyDescent="0.2">
      <c r="A43" s="95"/>
      <c r="B43" s="76"/>
      <c r="C43" s="65"/>
      <c r="E43" s="108" t="s">
        <v>54</v>
      </c>
      <c r="F43" s="91">
        <f>G39*F39+G40*F40</f>
        <v>1.082409175945787</v>
      </c>
      <c r="G43" s="109"/>
      <c r="H43" s="106"/>
      <c r="I43" s="65"/>
      <c r="J43" s="65"/>
      <c r="K43" s="65"/>
      <c r="L43" s="110"/>
      <c r="M43" s="65"/>
      <c r="N43" s="65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pans="1:24" s="35" customFormat="1" ht="16" x14ac:dyDescent="0.2">
      <c r="A44" s="95"/>
      <c r="B44" s="76"/>
      <c r="C44" s="65"/>
      <c r="D44" s="86"/>
      <c r="E44" s="83" t="s">
        <v>56</v>
      </c>
      <c r="F44" s="87" t="s">
        <v>78</v>
      </c>
      <c r="G44" s="87" t="s">
        <v>79</v>
      </c>
      <c r="H44" s="87"/>
      <c r="I44" s="65"/>
      <c r="J44" s="65"/>
      <c r="K44" s="65"/>
      <c r="L44" s="110"/>
      <c r="M44" s="65"/>
      <c r="N44" s="65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pans="1:24" s="35" customFormat="1" ht="16" x14ac:dyDescent="0.2">
      <c r="A45" s="95"/>
      <c r="B45" s="76"/>
      <c r="C45" s="106"/>
      <c r="D45" s="89" t="s">
        <v>55</v>
      </c>
      <c r="E45" s="84">
        <f>F43*E42/(I39*50)</f>
        <v>2176.0650082391644</v>
      </c>
      <c r="F45" s="86">
        <f>E45*I39*50</f>
        <v>289014074.06928468</v>
      </c>
      <c r="G45" s="86">
        <f>E45-E33</f>
        <v>45.061867575871474</v>
      </c>
      <c r="H45" s="87" t="s">
        <v>64</v>
      </c>
      <c r="I45" s="65"/>
      <c r="J45" s="65"/>
      <c r="K45" s="65"/>
      <c r="L45" s="110"/>
      <c r="M45" s="65"/>
      <c r="N45" s="65" t="s">
        <v>98</v>
      </c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pans="1:24" s="107" customFormat="1" ht="16" x14ac:dyDescent="0.2">
      <c r="A46" s="95"/>
      <c r="B46" s="76"/>
      <c r="C46" s="106"/>
      <c r="D46" s="85" t="s">
        <v>57</v>
      </c>
      <c r="E46" s="86">
        <f>F41*C41*D41/(I41*50)</f>
        <v>299.18664174599604</v>
      </c>
      <c r="F46" s="86">
        <f>E46*I41*50</f>
        <v>23179634.662591916</v>
      </c>
      <c r="G46" s="86">
        <f>E46-E34</f>
        <v>-136.01480850484984</v>
      </c>
      <c r="H46" s="87" t="s">
        <v>65</v>
      </c>
      <c r="I46" s="65"/>
      <c r="J46" s="65"/>
      <c r="K46" s="65"/>
      <c r="L46" s="110"/>
      <c r="M46" s="65"/>
      <c r="N46" s="65">
        <v>288232851.60477704</v>
      </c>
      <c r="O46" s="79"/>
      <c r="P46" s="79"/>
      <c r="Q46" s="79"/>
      <c r="R46" s="79"/>
      <c r="S46" s="79"/>
      <c r="T46" s="79"/>
      <c r="U46" s="79"/>
      <c r="V46" s="111"/>
    </row>
    <row r="47" spans="1:24" s="103" customFormat="1" ht="16" x14ac:dyDescent="0.2">
      <c r="A47" s="95"/>
      <c r="B47" s="76"/>
      <c r="C47" s="65"/>
      <c r="D47" s="87" t="s">
        <v>75</v>
      </c>
      <c r="E47" s="86"/>
      <c r="F47" s="86">
        <f>F45+F46</f>
        <v>312193708.73187661</v>
      </c>
      <c r="G47" s="86"/>
      <c r="H47" s="86"/>
      <c r="I47" s="65"/>
      <c r="J47" s="65"/>
      <c r="K47" s="65"/>
      <c r="L47" s="110"/>
      <c r="M47" s="65"/>
      <c r="N47" s="65"/>
      <c r="O47" s="79"/>
      <c r="P47" s="79"/>
      <c r="Q47" s="79"/>
      <c r="R47" s="79"/>
      <c r="S47" s="79"/>
      <c r="T47" s="79"/>
      <c r="U47" s="79"/>
      <c r="V47" s="112"/>
    </row>
    <row r="48" spans="1:24" s="79" customFormat="1" ht="16" x14ac:dyDescent="0.2">
      <c r="A48" s="104"/>
    </row>
    <row r="49" s="79" customFormat="1" ht="16" x14ac:dyDescent="0.2"/>
    <row r="50" s="79" customFormat="1" ht="16" x14ac:dyDescent="0.2"/>
    <row r="51" s="79" customFormat="1" ht="16" x14ac:dyDescent="0.2"/>
    <row r="52" s="79" customFormat="1" ht="16" x14ac:dyDescent="0.2"/>
    <row r="53" s="79" customFormat="1" ht="16" x14ac:dyDescent="0.2"/>
    <row r="54" s="79" customFormat="1" ht="16" x14ac:dyDescent="0.2"/>
    <row r="55" s="79" customFormat="1" ht="16" x14ac:dyDescent="0.2"/>
    <row r="56" s="79" customFormat="1" ht="16" x14ac:dyDescent="0.2"/>
    <row r="57" s="79" customFormat="1" ht="16" x14ac:dyDescent="0.2"/>
    <row r="58" s="79" customFormat="1" ht="16" x14ac:dyDescent="0.2"/>
    <row r="59" s="79" customFormat="1" ht="16" x14ac:dyDescent="0.2"/>
    <row r="60" s="79" customFormat="1" ht="16" x14ac:dyDescent="0.2"/>
    <row r="61" s="79" customFormat="1" ht="16" x14ac:dyDescent="0.2"/>
    <row r="62" s="79" customFormat="1" ht="16" x14ac:dyDescent="0.2"/>
    <row r="63" s="79" customFormat="1" ht="16" x14ac:dyDescent="0.2"/>
    <row r="64" s="79" customFormat="1" ht="16" x14ac:dyDescent="0.2"/>
    <row r="65" s="79" customFormat="1" ht="16" x14ac:dyDescent="0.2"/>
    <row r="66" s="79" customFormat="1" ht="16" x14ac:dyDescent="0.2"/>
    <row r="67" s="79" customFormat="1" ht="16" x14ac:dyDescent="0.2"/>
    <row r="68" s="79" customFormat="1" ht="16" x14ac:dyDescent="0.2"/>
    <row r="69" s="79" customFormat="1" ht="16" x14ac:dyDescent="0.2"/>
    <row r="70" s="79" customFormat="1" ht="16" x14ac:dyDescent="0.2"/>
    <row r="71" s="79" customFormat="1" ht="16" x14ac:dyDescent="0.2"/>
    <row r="72" s="79" customFormat="1" ht="16" x14ac:dyDescent="0.2"/>
    <row r="73" s="79" customFormat="1" ht="16" x14ac:dyDescent="0.2"/>
    <row r="74" s="79" customFormat="1" ht="16" x14ac:dyDescent="0.2"/>
    <row r="75" s="79" customFormat="1" ht="16" x14ac:dyDescent="0.2"/>
    <row r="76" s="79" customFormat="1" ht="16" x14ac:dyDescent="0.2"/>
    <row r="77" s="79" customFormat="1" ht="16" x14ac:dyDescent="0.2"/>
    <row r="78" s="79" customFormat="1" ht="16" x14ac:dyDescent="0.2"/>
    <row r="79" s="79" customFormat="1" ht="16" x14ac:dyDescent="0.2"/>
    <row r="80" s="79" customFormat="1" ht="16" x14ac:dyDescent="0.2"/>
    <row r="81" s="79" customFormat="1" ht="16" x14ac:dyDescent="0.2"/>
    <row r="82" s="79" customFormat="1" ht="16" x14ac:dyDescent="0.2"/>
    <row r="83" s="79" customFormat="1" ht="16" x14ac:dyDescent="0.2"/>
    <row r="84" s="79" customFormat="1" ht="16" x14ac:dyDescent="0.2"/>
    <row r="85" s="79" customFormat="1" ht="16" x14ac:dyDescent="0.2"/>
    <row r="86" s="79" customFormat="1" ht="16" x14ac:dyDescent="0.2"/>
    <row r="87" s="79" customFormat="1" ht="16" x14ac:dyDescent="0.2"/>
    <row r="88" s="79" customFormat="1" ht="16" x14ac:dyDescent="0.2"/>
    <row r="89" s="79" customFormat="1" ht="16" x14ac:dyDescent="0.2"/>
    <row r="90" s="79" customFormat="1" ht="16" x14ac:dyDescent="0.2"/>
    <row r="91" s="79" customFormat="1" ht="16" x14ac:dyDescent="0.2"/>
    <row r="92" s="79" customFormat="1" ht="16" x14ac:dyDescent="0.2"/>
    <row r="93" s="79" customFormat="1" ht="16" x14ac:dyDescent="0.2"/>
    <row r="94" s="79" customFormat="1" ht="16" x14ac:dyDescent="0.2"/>
    <row r="95" s="79" customFormat="1" ht="16" x14ac:dyDescent="0.2"/>
    <row r="96" s="79" customFormat="1" ht="16" x14ac:dyDescent="0.2"/>
    <row r="97" s="79" customFormat="1" ht="16" x14ac:dyDescent="0.2"/>
    <row r="98" s="79" customFormat="1" ht="16" x14ac:dyDescent="0.2"/>
    <row r="99" s="79" customFormat="1" ht="16" x14ac:dyDescent="0.2"/>
    <row r="100" s="79" customFormat="1" ht="16" x14ac:dyDescent="0.2"/>
    <row r="101" s="79" customFormat="1" ht="16" x14ac:dyDescent="0.2"/>
    <row r="102" s="79" customFormat="1" ht="16" x14ac:dyDescent="0.2"/>
    <row r="103" s="79" customFormat="1" ht="16" x14ac:dyDescent="0.2"/>
    <row r="104" s="79" customFormat="1" ht="16" x14ac:dyDescent="0.2"/>
    <row r="105" s="79" customFormat="1" ht="16" x14ac:dyDescent="0.2"/>
    <row r="106" s="79" customFormat="1" ht="16" x14ac:dyDescent="0.2"/>
    <row r="107" s="79" customFormat="1" ht="16" x14ac:dyDescent="0.2"/>
    <row r="108" s="79" customFormat="1" ht="16" x14ac:dyDescent="0.2"/>
    <row r="109" s="79" customFormat="1" ht="16" x14ac:dyDescent="0.2"/>
    <row r="110" s="79" customFormat="1" ht="16" x14ac:dyDescent="0.2"/>
    <row r="111" s="79" customFormat="1" ht="16" x14ac:dyDescent="0.2"/>
    <row r="112" s="79" customFormat="1" ht="16" x14ac:dyDescent="0.2"/>
    <row r="113" s="79" customFormat="1" ht="16" x14ac:dyDescent="0.2"/>
    <row r="114" s="79" customFormat="1" ht="16" x14ac:dyDescent="0.2"/>
    <row r="115" s="79" customFormat="1" ht="16" x14ac:dyDescent="0.2"/>
    <row r="116" s="79" customFormat="1" ht="16" x14ac:dyDescent="0.2"/>
    <row r="117" s="79" customFormat="1" ht="16" x14ac:dyDescent="0.2"/>
    <row r="118" s="79" customFormat="1" ht="16" x14ac:dyDescent="0.2"/>
    <row r="119" s="79" customFormat="1" ht="16" x14ac:dyDescent="0.2"/>
    <row r="120" s="79" customFormat="1" ht="16" x14ac:dyDescent="0.2"/>
    <row r="121" s="79" customFormat="1" ht="16" x14ac:dyDescent="0.2"/>
    <row r="122" s="79" customFormat="1" ht="16" x14ac:dyDescent="0.2"/>
    <row r="123" s="79" customFormat="1" ht="16" x14ac:dyDescent="0.2"/>
    <row r="124" s="79" customFormat="1" ht="16" x14ac:dyDescent="0.2"/>
    <row r="125" s="79" customFormat="1" ht="16" x14ac:dyDescent="0.2"/>
    <row r="126" s="79" customFormat="1" ht="16" x14ac:dyDescent="0.2"/>
    <row r="127" s="79" customFormat="1" ht="16" x14ac:dyDescent="0.2"/>
    <row r="128" s="79" customFormat="1" ht="16" x14ac:dyDescent="0.2"/>
    <row r="129" s="79" customFormat="1" ht="16" x14ac:dyDescent="0.2"/>
    <row r="130" s="79" customFormat="1" ht="16" x14ac:dyDescent="0.2"/>
    <row r="131" s="79" customFormat="1" ht="16" x14ac:dyDescent="0.2"/>
    <row r="132" s="79" customFormat="1" ht="16" x14ac:dyDescent="0.2"/>
    <row r="133" s="79" customFormat="1" ht="16" x14ac:dyDescent="0.2"/>
    <row r="134" s="79" customFormat="1" ht="16" x14ac:dyDescent="0.2"/>
    <row r="135" s="79" customFormat="1" ht="16" x14ac:dyDescent="0.2"/>
    <row r="136" s="79" customFormat="1" ht="16" x14ac:dyDescent="0.2"/>
    <row r="137" s="79" customFormat="1" ht="16" x14ac:dyDescent="0.2"/>
    <row r="138" s="79" customFormat="1" ht="16" x14ac:dyDescent="0.2"/>
    <row r="139" s="79" customFormat="1" ht="16" x14ac:dyDescent="0.2"/>
    <row r="140" s="79" customFormat="1" ht="16" x14ac:dyDescent="0.2"/>
    <row r="141" s="79" customFormat="1" ht="16" x14ac:dyDescent="0.2"/>
    <row r="142" s="79" customFormat="1" ht="16" x14ac:dyDescent="0.2"/>
    <row r="143" s="79" customFormat="1" ht="16" x14ac:dyDescent="0.2"/>
    <row r="144" s="79" customFormat="1" ht="16" x14ac:dyDescent="0.2"/>
    <row r="145" s="79" customFormat="1" ht="16" x14ac:dyDescent="0.2"/>
    <row r="146" s="79" customFormat="1" ht="16" x14ac:dyDescent="0.2"/>
    <row r="147" s="79" customFormat="1" ht="16" x14ac:dyDescent="0.2"/>
    <row r="148" s="79" customFormat="1" ht="16" x14ac:dyDescent="0.2"/>
    <row r="149" s="79" customFormat="1" ht="16" x14ac:dyDescent="0.2"/>
    <row r="150" s="79" customFormat="1" ht="16" x14ac:dyDescent="0.2"/>
    <row r="151" s="79" customFormat="1" ht="16" x14ac:dyDescent="0.2"/>
    <row r="152" s="79" customFormat="1" ht="16" x14ac:dyDescent="0.2"/>
    <row r="153" s="79" customFormat="1" ht="16" x14ac:dyDescent="0.2"/>
    <row r="154" s="79" customFormat="1" ht="16" x14ac:dyDescent="0.2"/>
    <row r="155" s="79" customFormat="1" ht="16" x14ac:dyDescent="0.2"/>
    <row r="156" s="79" customFormat="1" ht="16" x14ac:dyDescent="0.2"/>
    <row r="157" s="79" customFormat="1" ht="16" x14ac:dyDescent="0.2"/>
    <row r="158" s="79" customFormat="1" ht="16" x14ac:dyDescent="0.2"/>
    <row r="159" s="79" customFormat="1" ht="16" x14ac:dyDescent="0.2"/>
    <row r="160" s="79" customFormat="1" ht="16" x14ac:dyDescent="0.2"/>
    <row r="161" s="79" customFormat="1" ht="16" x14ac:dyDescent="0.2"/>
    <row r="162" s="79" customFormat="1" ht="16" x14ac:dyDescent="0.2"/>
    <row r="163" s="79" customFormat="1" ht="16" x14ac:dyDescent="0.2"/>
    <row r="164" s="79" customFormat="1" ht="16" x14ac:dyDescent="0.2"/>
    <row r="165" s="79" customFormat="1" ht="16" x14ac:dyDescent="0.2"/>
    <row r="166" s="79" customFormat="1" ht="16" x14ac:dyDescent="0.2"/>
    <row r="167" s="79" customFormat="1" ht="16" x14ac:dyDescent="0.2"/>
    <row r="168" s="79" customFormat="1" ht="16" x14ac:dyDescent="0.2"/>
    <row r="169" s="79" customFormat="1" ht="16" x14ac:dyDescent="0.2"/>
    <row r="170" s="79" customFormat="1" ht="16" x14ac:dyDescent="0.2"/>
    <row r="171" s="79" customFormat="1" ht="16" x14ac:dyDescent="0.2"/>
    <row r="172" s="79" customFormat="1" ht="16" x14ac:dyDescent="0.2"/>
    <row r="173" s="79" customFormat="1" ht="16" x14ac:dyDescent="0.2"/>
    <row r="174" s="79" customFormat="1" ht="16" x14ac:dyDescent="0.2"/>
    <row r="175" s="79" customFormat="1" ht="16" x14ac:dyDescent="0.2"/>
    <row r="176" s="79" customFormat="1" ht="16" x14ac:dyDescent="0.2"/>
    <row r="177" s="79" customFormat="1" ht="16" x14ac:dyDescent="0.2"/>
    <row r="178" s="79" customFormat="1" ht="16" x14ac:dyDescent="0.2"/>
    <row r="179" s="79" customFormat="1" ht="16" x14ac:dyDescent="0.2"/>
    <row r="180" s="79" customFormat="1" ht="16" x14ac:dyDescent="0.2"/>
    <row r="181" s="79" customFormat="1" ht="16" x14ac:dyDescent="0.2"/>
    <row r="182" s="79" customFormat="1" ht="16" x14ac:dyDescent="0.2"/>
    <row r="183" s="79" customFormat="1" ht="16" x14ac:dyDescent="0.2"/>
    <row r="184" s="79" customFormat="1" ht="16" x14ac:dyDescent="0.2"/>
    <row r="185" s="79" customFormat="1" ht="16" x14ac:dyDescent="0.2"/>
    <row r="186" s="79" customFormat="1" ht="16" x14ac:dyDescent="0.2"/>
    <row r="187" s="79" customFormat="1" ht="16" x14ac:dyDescent="0.2"/>
    <row r="188" s="79" customFormat="1" ht="16" x14ac:dyDescent="0.2"/>
    <row r="189" s="79" customFormat="1" ht="16" x14ac:dyDescent="0.2"/>
    <row r="190" s="79" customFormat="1" ht="16" x14ac:dyDescent="0.2"/>
    <row r="191" s="79" customFormat="1" ht="16" x14ac:dyDescent="0.2"/>
    <row r="192" s="79" customFormat="1" ht="16" x14ac:dyDescent="0.2"/>
    <row r="193" s="79" customFormat="1" ht="16" x14ac:dyDescent="0.2"/>
    <row r="194" s="79" customFormat="1" ht="16" x14ac:dyDescent="0.2"/>
    <row r="195" s="79" customFormat="1" ht="16" x14ac:dyDescent="0.2"/>
    <row r="196" s="79" customFormat="1" ht="16" x14ac:dyDescent="0.2"/>
    <row r="197" s="79" customFormat="1" ht="16" x14ac:dyDescent="0.2"/>
    <row r="198" s="79" customFormat="1" ht="16" x14ac:dyDescent="0.2"/>
    <row r="199" s="79" customFormat="1" ht="16" x14ac:dyDescent="0.2"/>
    <row r="200" s="79" customFormat="1" ht="16" x14ac:dyDescent="0.2"/>
    <row r="201" s="79" customFormat="1" ht="16" x14ac:dyDescent="0.2"/>
    <row r="202" s="79" customFormat="1" ht="16" x14ac:dyDescent="0.2"/>
    <row r="203" s="79" customFormat="1" ht="16" x14ac:dyDescent="0.2"/>
    <row r="204" s="79" customFormat="1" ht="16" x14ac:dyDescent="0.2"/>
    <row r="205" s="79" customFormat="1" ht="16" x14ac:dyDescent="0.2"/>
    <row r="206" s="79" customFormat="1" ht="16" x14ac:dyDescent="0.2"/>
    <row r="207" s="79" customFormat="1" ht="16" x14ac:dyDescent="0.2"/>
    <row r="208" s="79" customFormat="1" ht="16" x14ac:dyDescent="0.2"/>
    <row r="209" s="79" customFormat="1" ht="16" x14ac:dyDescent="0.2"/>
    <row r="210" s="79" customFormat="1" ht="16" x14ac:dyDescent="0.2"/>
    <row r="211" s="79" customFormat="1" ht="16" x14ac:dyDescent="0.2"/>
    <row r="212" s="79" customFormat="1" ht="16" x14ac:dyDescent="0.2"/>
    <row r="213" s="79" customFormat="1" ht="16" x14ac:dyDescent="0.2"/>
    <row r="214" s="79" customFormat="1" ht="16" x14ac:dyDescent="0.2"/>
    <row r="215" s="79" customFormat="1" ht="16" x14ac:dyDescent="0.2"/>
    <row r="216" s="79" customFormat="1" ht="16" x14ac:dyDescent="0.2"/>
    <row r="217" s="79" customFormat="1" ht="16" x14ac:dyDescent="0.2"/>
    <row r="218" s="79" customFormat="1" ht="16" x14ac:dyDescent="0.2"/>
    <row r="219" s="79" customFormat="1" ht="16" x14ac:dyDescent="0.2"/>
    <row r="220" s="79" customFormat="1" ht="16" x14ac:dyDescent="0.2"/>
    <row r="221" s="79" customFormat="1" ht="16" x14ac:dyDescent="0.2"/>
    <row r="222" s="79" customFormat="1" ht="16" x14ac:dyDescent="0.2"/>
    <row r="223" s="79" customFormat="1" ht="16" x14ac:dyDescent="0.2"/>
    <row r="224" s="79" customFormat="1" ht="16" x14ac:dyDescent="0.2"/>
    <row r="225" s="79" customFormat="1" ht="16" x14ac:dyDescent="0.2"/>
    <row r="226" s="79" customFormat="1" ht="16" x14ac:dyDescent="0.2"/>
    <row r="227" s="79" customFormat="1" ht="16" x14ac:dyDescent="0.2"/>
    <row r="228" s="79" customFormat="1" ht="16" x14ac:dyDescent="0.2"/>
    <row r="229" s="79" customFormat="1" ht="16" x14ac:dyDescent="0.2"/>
    <row r="230" s="79" customFormat="1" ht="16" x14ac:dyDescent="0.2"/>
    <row r="231" s="79" customFormat="1" ht="16" x14ac:dyDescent="0.2"/>
    <row r="232" s="79" customFormat="1" ht="16" x14ac:dyDescent="0.2"/>
    <row r="233" s="79" customFormat="1" ht="16" x14ac:dyDescent="0.2"/>
    <row r="234" s="79" customFormat="1" ht="16" x14ac:dyDescent="0.2"/>
    <row r="235" s="79" customFormat="1" ht="16" x14ac:dyDescent="0.2"/>
    <row r="236" s="79" customFormat="1" ht="16" x14ac:dyDescent="0.2"/>
    <row r="237" s="79" customFormat="1" ht="16" x14ac:dyDescent="0.2"/>
    <row r="238" s="79" customFormat="1" ht="16" x14ac:dyDescent="0.2"/>
    <row r="239" s="79" customFormat="1" ht="16" x14ac:dyDescent="0.2"/>
    <row r="240" s="79" customFormat="1" ht="16" x14ac:dyDescent="0.2"/>
    <row r="241" s="79" customFormat="1" ht="16" x14ac:dyDescent="0.2"/>
    <row r="242" s="79" customFormat="1" ht="16" x14ac:dyDescent="0.2"/>
    <row r="243" s="79" customFormat="1" ht="16" x14ac:dyDescent="0.2"/>
    <row r="244" s="79" customFormat="1" ht="16" x14ac:dyDescent="0.2"/>
    <row r="245" s="79" customFormat="1" ht="16" x14ac:dyDescent="0.2"/>
    <row r="246" s="79" customFormat="1" ht="16" x14ac:dyDescent="0.2"/>
    <row r="247" s="79" customFormat="1" ht="16" x14ac:dyDescent="0.2"/>
    <row r="248" s="79" customFormat="1" ht="16" x14ac:dyDescent="0.2"/>
    <row r="249" s="79" customFormat="1" ht="16" x14ac:dyDescent="0.2"/>
    <row r="250" s="79" customFormat="1" ht="16" x14ac:dyDescent="0.2"/>
    <row r="251" s="79" customFormat="1" ht="16" x14ac:dyDescent="0.2"/>
    <row r="252" s="79" customFormat="1" ht="16" x14ac:dyDescent="0.2"/>
    <row r="253" s="79" customFormat="1" ht="16" x14ac:dyDescent="0.2"/>
    <row r="254" s="79" customFormat="1" ht="16" x14ac:dyDescent="0.2"/>
    <row r="255" s="79" customFormat="1" ht="16" x14ac:dyDescent="0.2"/>
    <row r="256" s="79" customFormat="1" ht="16" x14ac:dyDescent="0.2"/>
    <row r="257" s="79" customFormat="1" ht="16" x14ac:dyDescent="0.2"/>
    <row r="258" s="79" customFormat="1" ht="16" x14ac:dyDescent="0.2"/>
    <row r="259" s="79" customFormat="1" ht="16" x14ac:dyDescent="0.2"/>
    <row r="260" s="79" customFormat="1" ht="16" x14ac:dyDescent="0.2"/>
    <row r="261" s="79" customFormat="1" ht="16" x14ac:dyDescent="0.2"/>
    <row r="262" s="79" customFormat="1" ht="16" x14ac:dyDescent="0.2"/>
    <row r="263" s="79" customFormat="1" ht="16" x14ac:dyDescent="0.2"/>
    <row r="264" s="79" customFormat="1" ht="16" x14ac:dyDescent="0.2"/>
    <row r="265" s="79" customFormat="1" ht="16" x14ac:dyDescent="0.2"/>
    <row r="266" s="79" customFormat="1" ht="16" x14ac:dyDescent="0.2"/>
    <row r="267" s="79" customFormat="1" ht="16" x14ac:dyDescent="0.2"/>
    <row r="268" s="79" customFormat="1" ht="16" x14ac:dyDescent="0.2"/>
    <row r="269" s="79" customFormat="1" ht="16" x14ac:dyDescent="0.2"/>
    <row r="270" s="79" customFormat="1" ht="16" x14ac:dyDescent="0.2"/>
    <row r="271" s="79" customFormat="1" ht="16" x14ac:dyDescent="0.2"/>
    <row r="272" s="79" customFormat="1" ht="16" x14ac:dyDescent="0.2"/>
    <row r="273" s="79" customFormat="1" ht="16" x14ac:dyDescent="0.2"/>
    <row r="274" s="79" customFormat="1" ht="16" x14ac:dyDescent="0.2"/>
    <row r="275" s="79" customFormat="1" ht="16" x14ac:dyDescent="0.2"/>
    <row r="276" s="79" customFormat="1" ht="16" x14ac:dyDescent="0.2"/>
    <row r="277" s="79" customFormat="1" ht="16" x14ac:dyDescent="0.2"/>
    <row r="278" s="79" customFormat="1" ht="16" x14ac:dyDescent="0.2"/>
    <row r="279" s="79" customFormat="1" ht="16" x14ac:dyDescent="0.2"/>
    <row r="280" s="79" customFormat="1" ht="16" x14ac:dyDescent="0.2"/>
    <row r="281" s="79" customFormat="1" ht="16" x14ac:dyDescent="0.2"/>
    <row r="282" s="79" customFormat="1" ht="16" x14ac:dyDescent="0.2"/>
    <row r="283" s="79" customFormat="1" ht="16" x14ac:dyDescent="0.2"/>
    <row r="284" s="79" customFormat="1" ht="16" x14ac:dyDescent="0.2"/>
    <row r="285" ht="16" x14ac:dyDescent="0.2"/>
    <row r="286" ht="16" x14ac:dyDescent="0.2"/>
    <row r="287" ht="16" x14ac:dyDescent="0.2"/>
    <row r="288" ht="16" x14ac:dyDescent="0.2"/>
    <row r="289" ht="16" x14ac:dyDescent="0.2"/>
    <row r="290" ht="16" x14ac:dyDescent="0.2"/>
    <row r="291" ht="16" x14ac:dyDescent="0.2"/>
    <row r="292" ht="16" x14ac:dyDescent="0.2"/>
    <row r="293" ht="16" x14ac:dyDescent="0.2"/>
    <row r="294" ht="16" x14ac:dyDescent="0.2"/>
    <row r="295" ht="16" x14ac:dyDescent="0.2"/>
    <row r="296" ht="16" x14ac:dyDescent="0.2"/>
    <row r="297" ht="16" x14ac:dyDescent="0.2"/>
    <row r="298" ht="16" x14ac:dyDescent="0.2"/>
    <row r="299" ht="16" x14ac:dyDescent="0.2"/>
    <row r="300" ht="16" x14ac:dyDescent="0.2"/>
    <row r="301" ht="16" x14ac:dyDescent="0.2"/>
    <row r="302" ht="16" x14ac:dyDescent="0.2"/>
    <row r="303" ht="16" x14ac:dyDescent="0.2"/>
    <row r="304" ht="16" x14ac:dyDescent="0.2"/>
    <row r="305" ht="16" x14ac:dyDescent="0.2"/>
    <row r="306" ht="16" x14ac:dyDescent="0.2"/>
    <row r="307" ht="16" x14ac:dyDescent="0.2"/>
    <row r="308" ht="16" x14ac:dyDescent="0.2"/>
    <row r="309" ht="16" x14ac:dyDescent="0.2"/>
    <row r="310" ht="16" x14ac:dyDescent="0.2"/>
    <row r="311" ht="16" x14ac:dyDescent="0.2"/>
    <row r="312" ht="16" x14ac:dyDescent="0.2"/>
    <row r="313" ht="16" x14ac:dyDescent="0.2"/>
    <row r="314" ht="16" x14ac:dyDescent="0.2"/>
    <row r="315" ht="16" x14ac:dyDescent="0.2"/>
    <row r="316" ht="16" x14ac:dyDescent="0.2"/>
    <row r="317" ht="16" x14ac:dyDescent="0.2"/>
    <row r="318" ht="16" x14ac:dyDescent="0.2"/>
    <row r="319" ht="16" x14ac:dyDescent="0.2"/>
    <row r="320" ht="16" x14ac:dyDescent="0.2"/>
    <row r="321" ht="16" x14ac:dyDescent="0.2"/>
    <row r="322" ht="16" x14ac:dyDescent="0.2"/>
    <row r="323" ht="16" x14ac:dyDescent="0.2"/>
    <row r="324" ht="16" x14ac:dyDescent="0.2"/>
    <row r="325" ht="16" x14ac:dyDescent="0.2"/>
    <row r="326" ht="16" x14ac:dyDescent="0.2"/>
    <row r="327" ht="16" x14ac:dyDescent="0.2"/>
    <row r="328" ht="16" x14ac:dyDescent="0.2"/>
    <row r="329" ht="16" x14ac:dyDescent="0.2"/>
    <row r="330" ht="16" x14ac:dyDescent="0.2"/>
    <row r="331" ht="16" x14ac:dyDescent="0.2"/>
    <row r="332" ht="16" x14ac:dyDescent="0.2"/>
    <row r="333" ht="16" x14ac:dyDescent="0.2"/>
    <row r="334" ht="16" x14ac:dyDescent="0.2"/>
    <row r="335" ht="16" x14ac:dyDescent="0.2"/>
    <row r="336" ht="16" x14ac:dyDescent="0.2"/>
    <row r="337" ht="16" x14ac:dyDescent="0.2"/>
    <row r="338" ht="16" x14ac:dyDescent="0.2"/>
    <row r="339" ht="16" x14ac:dyDescent="0.2"/>
    <row r="340" ht="16" x14ac:dyDescent="0.2"/>
    <row r="341" ht="16" x14ac:dyDescent="0.2"/>
    <row r="342" ht="16" x14ac:dyDescent="0.2"/>
    <row r="343" ht="16" x14ac:dyDescent="0.2"/>
    <row r="344" ht="16" x14ac:dyDescent="0.2"/>
    <row r="345" ht="16" x14ac:dyDescent="0.2"/>
    <row r="346" ht="16" x14ac:dyDescent="0.2"/>
    <row r="347" ht="16" x14ac:dyDescent="0.2"/>
    <row r="348" ht="16" x14ac:dyDescent="0.2"/>
    <row r="349" ht="16" x14ac:dyDescent="0.2"/>
    <row r="350" ht="16" x14ac:dyDescent="0.2"/>
    <row r="351" ht="16" x14ac:dyDescent="0.2"/>
    <row r="352" ht="16" x14ac:dyDescent="0.2"/>
    <row r="353" ht="16" x14ac:dyDescent="0.2"/>
    <row r="354" ht="16" x14ac:dyDescent="0.2"/>
    <row r="355" ht="16" x14ac:dyDescent="0.2"/>
    <row r="356" ht="16" x14ac:dyDescent="0.2"/>
    <row r="357" ht="16" x14ac:dyDescent="0.2"/>
    <row r="358" ht="16" x14ac:dyDescent="0.2"/>
    <row r="359" ht="16" x14ac:dyDescent="0.2"/>
    <row r="360" ht="16" x14ac:dyDescent="0.2"/>
    <row r="361" ht="16" x14ac:dyDescent="0.2"/>
    <row r="362" ht="16" x14ac:dyDescent="0.2"/>
    <row r="363" ht="16" x14ac:dyDescent="0.2"/>
    <row r="364" ht="16" x14ac:dyDescent="0.2"/>
    <row r="365" ht="16" x14ac:dyDescent="0.2"/>
    <row r="366" ht="16" x14ac:dyDescent="0.2"/>
    <row r="367" ht="16" x14ac:dyDescent="0.2"/>
    <row r="368" ht="16" x14ac:dyDescent="0.2"/>
    <row r="369" ht="16" x14ac:dyDescent="0.2"/>
    <row r="370" ht="16" x14ac:dyDescent="0.2"/>
    <row r="371" ht="16" x14ac:dyDescent="0.2"/>
    <row r="372" ht="16" x14ac:dyDescent="0.2"/>
    <row r="373" ht="16" x14ac:dyDescent="0.2"/>
    <row r="374" ht="16" x14ac:dyDescent="0.2"/>
    <row r="375" ht="16" x14ac:dyDescent="0.2"/>
    <row r="376" ht="16" x14ac:dyDescent="0.2"/>
    <row r="377" ht="16" x14ac:dyDescent="0.2"/>
    <row r="378" ht="16" x14ac:dyDescent="0.2"/>
    <row r="379" ht="16" x14ac:dyDescent="0.2"/>
    <row r="380" ht="16" x14ac:dyDescent="0.2"/>
    <row r="381" ht="16" x14ac:dyDescent="0.2"/>
    <row r="382" ht="16" x14ac:dyDescent="0.2"/>
    <row r="383" ht="16" x14ac:dyDescent="0.2"/>
    <row r="384" ht="16" x14ac:dyDescent="0.2"/>
    <row r="385" ht="16" x14ac:dyDescent="0.2"/>
    <row r="386" ht="16" x14ac:dyDescent="0.2"/>
    <row r="387" ht="16" x14ac:dyDescent="0.2"/>
    <row r="388" ht="16" x14ac:dyDescent="0.2"/>
    <row r="389" ht="16" x14ac:dyDescent="0.2"/>
    <row r="390" ht="16" x14ac:dyDescent="0.2"/>
    <row r="391" ht="16" x14ac:dyDescent="0.2"/>
    <row r="392" ht="16" x14ac:dyDescent="0.2"/>
    <row r="393" ht="16" x14ac:dyDescent="0.2"/>
    <row r="394" ht="16" x14ac:dyDescent="0.2"/>
    <row r="395" ht="16" x14ac:dyDescent="0.2"/>
    <row r="396" ht="16" x14ac:dyDescent="0.2"/>
    <row r="397" ht="16" x14ac:dyDescent="0.2"/>
    <row r="398" ht="16" x14ac:dyDescent="0.2"/>
    <row r="399" ht="16" x14ac:dyDescent="0.2"/>
    <row r="400" ht="16" x14ac:dyDescent="0.2"/>
    <row r="401" ht="16" x14ac:dyDescent="0.2"/>
    <row r="402" ht="16" x14ac:dyDescent="0.2"/>
    <row r="403" ht="16" x14ac:dyDescent="0.2"/>
    <row r="404" ht="16" x14ac:dyDescent="0.2"/>
    <row r="405" ht="16" x14ac:dyDescent="0.2"/>
    <row r="406" ht="16" x14ac:dyDescent="0.2"/>
    <row r="407" ht="16" x14ac:dyDescent="0.2"/>
    <row r="408" ht="16" x14ac:dyDescent="0.2"/>
    <row r="409" ht="16" x14ac:dyDescent="0.2"/>
    <row r="410" ht="16" x14ac:dyDescent="0.2"/>
    <row r="411" ht="16" x14ac:dyDescent="0.2"/>
    <row r="412" ht="16" x14ac:dyDescent="0.2"/>
    <row r="413" ht="16" x14ac:dyDescent="0.2"/>
    <row r="414" ht="16" x14ac:dyDescent="0.2"/>
    <row r="415" ht="16" x14ac:dyDescent="0.2"/>
    <row r="416" ht="16" x14ac:dyDescent="0.2"/>
    <row r="417" ht="16" x14ac:dyDescent="0.2"/>
    <row r="418" ht="16" x14ac:dyDescent="0.2"/>
    <row r="419" ht="16" x14ac:dyDescent="0.2"/>
    <row r="420" ht="16" x14ac:dyDescent="0.2"/>
    <row r="421" ht="16" x14ac:dyDescent="0.2"/>
    <row r="422" ht="16" x14ac:dyDescent="0.2"/>
    <row r="423" ht="16" x14ac:dyDescent="0.2"/>
    <row r="424" ht="16" x14ac:dyDescent="0.2"/>
    <row r="425" ht="16" x14ac:dyDescent="0.2"/>
    <row r="426" ht="16" x14ac:dyDescent="0.2"/>
    <row r="427" ht="16" x14ac:dyDescent="0.2"/>
    <row r="428" ht="16" x14ac:dyDescent="0.2"/>
    <row r="429" ht="16" x14ac:dyDescent="0.2"/>
    <row r="430" ht="16" x14ac:dyDescent="0.2"/>
    <row r="431" ht="16" x14ac:dyDescent="0.2"/>
    <row r="432" ht="16" x14ac:dyDescent="0.2"/>
    <row r="433" ht="16" x14ac:dyDescent="0.2"/>
    <row r="434" ht="16" x14ac:dyDescent="0.2"/>
    <row r="435" ht="16" x14ac:dyDescent="0.2"/>
    <row r="436" ht="16" x14ac:dyDescent="0.2"/>
    <row r="437" ht="16" x14ac:dyDescent="0.2"/>
    <row r="438" ht="16" x14ac:dyDescent="0.2"/>
    <row r="439" ht="16" x14ac:dyDescent="0.2"/>
    <row r="440" ht="16" x14ac:dyDescent="0.2"/>
    <row r="441" ht="16" x14ac:dyDescent="0.2"/>
    <row r="442" ht="16" x14ac:dyDescent="0.2"/>
    <row r="443" ht="16" x14ac:dyDescent="0.2"/>
    <row r="444" ht="16" x14ac:dyDescent="0.2"/>
    <row r="445" ht="16" x14ac:dyDescent="0.2"/>
    <row r="446" ht="16" x14ac:dyDescent="0.2"/>
    <row r="447" ht="16" x14ac:dyDescent="0.2"/>
    <row r="448" ht="16" x14ac:dyDescent="0.2"/>
    <row r="449" ht="16" x14ac:dyDescent="0.2"/>
    <row r="450" ht="16" x14ac:dyDescent="0.2"/>
    <row r="451" ht="16" x14ac:dyDescent="0.2"/>
    <row r="452" ht="16" x14ac:dyDescent="0.2"/>
    <row r="453" ht="16" x14ac:dyDescent="0.2"/>
    <row r="454" ht="16" x14ac:dyDescent="0.2"/>
    <row r="455" ht="16" x14ac:dyDescent="0.2"/>
    <row r="456" ht="16" x14ac:dyDescent="0.2"/>
    <row r="457" ht="16" x14ac:dyDescent="0.2"/>
    <row r="458" ht="16" x14ac:dyDescent="0.2"/>
    <row r="459" ht="16" x14ac:dyDescent="0.2"/>
    <row r="460" ht="16" x14ac:dyDescent="0.2"/>
    <row r="461" ht="16" x14ac:dyDescent="0.2"/>
    <row r="462" ht="16" x14ac:dyDescent="0.2"/>
    <row r="463" ht="16" x14ac:dyDescent="0.2"/>
    <row r="464" ht="16" x14ac:dyDescent="0.2"/>
    <row r="465" ht="16" x14ac:dyDescent="0.2"/>
    <row r="466" ht="16" x14ac:dyDescent="0.2"/>
    <row r="467" ht="16" x14ac:dyDescent="0.2"/>
    <row r="468" ht="16" x14ac:dyDescent="0.2"/>
    <row r="469" ht="16" x14ac:dyDescent="0.2"/>
    <row r="470" ht="16" x14ac:dyDescent="0.2"/>
    <row r="471" ht="16" x14ac:dyDescent="0.2"/>
    <row r="472" ht="16" x14ac:dyDescent="0.2"/>
    <row r="473" ht="16" x14ac:dyDescent="0.2"/>
    <row r="474" ht="16" x14ac:dyDescent="0.2"/>
    <row r="475" ht="16" x14ac:dyDescent="0.2"/>
    <row r="476" ht="16" x14ac:dyDescent="0.2"/>
    <row r="477" ht="16" x14ac:dyDescent="0.2"/>
    <row r="478" ht="16" x14ac:dyDescent="0.2"/>
    <row r="479" ht="16" x14ac:dyDescent="0.2"/>
    <row r="480" ht="16" x14ac:dyDescent="0.2"/>
    <row r="481" ht="16" x14ac:dyDescent="0.2"/>
    <row r="482" ht="16" x14ac:dyDescent="0.2"/>
    <row r="483" ht="16" x14ac:dyDescent="0.2"/>
    <row r="484" ht="16" x14ac:dyDescent="0.2"/>
    <row r="485" ht="16" x14ac:dyDescent="0.2"/>
    <row r="486" ht="16" x14ac:dyDescent="0.2"/>
    <row r="487" ht="16" x14ac:dyDescent="0.2"/>
    <row r="488" ht="16" x14ac:dyDescent="0.2"/>
    <row r="489" ht="16" x14ac:dyDescent="0.2"/>
    <row r="490" ht="16" x14ac:dyDescent="0.2"/>
    <row r="491" ht="16" x14ac:dyDescent="0.2"/>
    <row r="492" ht="16" x14ac:dyDescent="0.2"/>
    <row r="493" ht="16" x14ac:dyDescent="0.2"/>
    <row r="494" ht="16" x14ac:dyDescent="0.2"/>
    <row r="495" ht="16" x14ac:dyDescent="0.2"/>
    <row r="496" ht="16" x14ac:dyDescent="0.2"/>
    <row r="497" ht="16" x14ac:dyDescent="0.2"/>
    <row r="498" ht="16" x14ac:dyDescent="0.2"/>
    <row r="499" ht="16" x14ac:dyDescent="0.2"/>
    <row r="500" ht="16" x14ac:dyDescent="0.2"/>
    <row r="501" ht="16" x14ac:dyDescent="0.2"/>
    <row r="502" ht="16" x14ac:dyDescent="0.2"/>
    <row r="503" ht="16" x14ac:dyDescent="0.2"/>
    <row r="504" ht="16" x14ac:dyDescent="0.2"/>
    <row r="505" ht="16" x14ac:dyDescent="0.2"/>
    <row r="506" ht="16" x14ac:dyDescent="0.2"/>
    <row r="507" ht="16" x14ac:dyDescent="0.2"/>
    <row r="508" ht="16" x14ac:dyDescent="0.2"/>
    <row r="509" ht="16" x14ac:dyDescent="0.2"/>
    <row r="510" ht="16" x14ac:dyDescent="0.2"/>
    <row r="511" ht="16" x14ac:dyDescent="0.2"/>
    <row r="512" ht="16" x14ac:dyDescent="0.2"/>
    <row r="513" ht="16" x14ac:dyDescent="0.2"/>
    <row r="514" ht="16" x14ac:dyDescent="0.2"/>
    <row r="515" ht="16" x14ac:dyDescent="0.2"/>
    <row r="516" ht="16" x14ac:dyDescent="0.2"/>
    <row r="517" ht="16" x14ac:dyDescent="0.2"/>
    <row r="518" ht="16" x14ac:dyDescent="0.2"/>
    <row r="519" ht="16" x14ac:dyDescent="0.2"/>
    <row r="520" ht="16" x14ac:dyDescent="0.2"/>
    <row r="521" ht="16" x14ac:dyDescent="0.2"/>
    <row r="522" ht="16" x14ac:dyDescent="0.2"/>
    <row r="523" ht="16" x14ac:dyDescent="0.2"/>
    <row r="524" ht="16" x14ac:dyDescent="0.2"/>
    <row r="525" ht="16" x14ac:dyDescent="0.2"/>
    <row r="526" ht="16" x14ac:dyDescent="0.2"/>
    <row r="527" ht="16" x14ac:dyDescent="0.2"/>
    <row r="528" ht="16" x14ac:dyDescent="0.2"/>
    <row r="529" ht="16" x14ac:dyDescent="0.2"/>
    <row r="530" ht="16" x14ac:dyDescent="0.2"/>
    <row r="531" ht="16" x14ac:dyDescent="0.2"/>
    <row r="532" ht="16" x14ac:dyDescent="0.2"/>
    <row r="533" ht="16" x14ac:dyDescent="0.2"/>
    <row r="534" ht="16" x14ac:dyDescent="0.2"/>
    <row r="535" ht="16" x14ac:dyDescent="0.2"/>
    <row r="536" ht="16" x14ac:dyDescent="0.2"/>
    <row r="537" ht="16" x14ac:dyDescent="0.2"/>
    <row r="538" ht="16" x14ac:dyDescent="0.2"/>
    <row r="539" ht="16" x14ac:dyDescent="0.2"/>
    <row r="540" ht="16" x14ac:dyDescent="0.2"/>
    <row r="541" ht="16" x14ac:dyDescent="0.2"/>
    <row r="542" ht="16" x14ac:dyDescent="0.2"/>
    <row r="543" ht="16" x14ac:dyDescent="0.2"/>
    <row r="544" ht="16" x14ac:dyDescent="0.2"/>
    <row r="545" ht="16" x14ac:dyDescent="0.2"/>
    <row r="546" ht="16" x14ac:dyDescent="0.2"/>
    <row r="547" ht="16" x14ac:dyDescent="0.2"/>
    <row r="548" ht="16" x14ac:dyDescent="0.2"/>
    <row r="549" ht="16" x14ac:dyDescent="0.2"/>
    <row r="550" ht="16" x14ac:dyDescent="0.2"/>
    <row r="551" ht="16" x14ac:dyDescent="0.2"/>
    <row r="552" ht="16" x14ac:dyDescent="0.2"/>
    <row r="553" ht="16" x14ac:dyDescent="0.2"/>
    <row r="554" ht="16" x14ac:dyDescent="0.2"/>
    <row r="555" ht="16" x14ac:dyDescent="0.2"/>
    <row r="556" ht="16" x14ac:dyDescent="0.2"/>
    <row r="557" ht="16" x14ac:dyDescent="0.2"/>
    <row r="558" ht="16" x14ac:dyDescent="0.2"/>
    <row r="559" ht="16" x14ac:dyDescent="0.2"/>
    <row r="560" ht="16" x14ac:dyDescent="0.2"/>
    <row r="561" ht="16" x14ac:dyDescent="0.2"/>
    <row r="562" ht="16" x14ac:dyDescent="0.2"/>
    <row r="563" ht="16" x14ac:dyDescent="0.2"/>
    <row r="564" ht="16" x14ac:dyDescent="0.2"/>
    <row r="565" ht="16" x14ac:dyDescent="0.2"/>
    <row r="566" ht="16" x14ac:dyDescent="0.2"/>
    <row r="567" ht="16" x14ac:dyDescent="0.2"/>
    <row r="568" ht="16" x14ac:dyDescent="0.2"/>
    <row r="569" ht="16" x14ac:dyDescent="0.2"/>
    <row r="570" ht="16" x14ac:dyDescent="0.2"/>
    <row r="571" ht="16" x14ac:dyDescent="0.2"/>
    <row r="572" ht="16" x14ac:dyDescent="0.2"/>
    <row r="573" ht="16" x14ac:dyDescent="0.2"/>
    <row r="574" ht="16" x14ac:dyDescent="0.2"/>
    <row r="575" ht="16" x14ac:dyDescent="0.2"/>
    <row r="576" ht="16" x14ac:dyDescent="0.2"/>
    <row r="577" ht="16" x14ac:dyDescent="0.2"/>
    <row r="578" ht="16" x14ac:dyDescent="0.2"/>
    <row r="579" ht="16" x14ac:dyDescent="0.2"/>
    <row r="580" ht="16" x14ac:dyDescent="0.2"/>
    <row r="581" ht="16" x14ac:dyDescent="0.2"/>
    <row r="582" ht="16" x14ac:dyDescent="0.2"/>
    <row r="583" ht="16" x14ac:dyDescent="0.2"/>
    <row r="584" ht="16" x14ac:dyDescent="0.2"/>
    <row r="585" ht="16" x14ac:dyDescent="0.2"/>
    <row r="586" ht="16" x14ac:dyDescent="0.2"/>
    <row r="587" ht="16" x14ac:dyDescent="0.2"/>
    <row r="588" ht="16" x14ac:dyDescent="0.2"/>
    <row r="589" ht="16" x14ac:dyDescent="0.2"/>
    <row r="590" ht="16" x14ac:dyDescent="0.2"/>
    <row r="591" ht="16" x14ac:dyDescent="0.2"/>
    <row r="592" ht="16" x14ac:dyDescent="0.2"/>
    <row r="593" ht="16" x14ac:dyDescent="0.2"/>
    <row r="594" ht="16" x14ac:dyDescent="0.2"/>
    <row r="595" ht="16" x14ac:dyDescent="0.2"/>
    <row r="596" ht="16" x14ac:dyDescent="0.2"/>
    <row r="597" ht="16" x14ac:dyDescent="0.2"/>
    <row r="598" ht="16" x14ac:dyDescent="0.2"/>
    <row r="599" ht="16" x14ac:dyDescent="0.2"/>
    <row r="600" ht="16" x14ac:dyDescent="0.2"/>
    <row r="601" ht="16" x14ac:dyDescent="0.2"/>
    <row r="602" ht="16" x14ac:dyDescent="0.2"/>
    <row r="603" ht="16" x14ac:dyDescent="0.2"/>
    <row r="604" ht="16" x14ac:dyDescent="0.2"/>
    <row r="605" ht="16" x14ac:dyDescent="0.2"/>
    <row r="606" ht="16" x14ac:dyDescent="0.2"/>
    <row r="607" ht="16" x14ac:dyDescent="0.2"/>
    <row r="608" ht="16" x14ac:dyDescent="0.2"/>
    <row r="609" ht="16" x14ac:dyDescent="0.2"/>
    <row r="610" ht="16" x14ac:dyDescent="0.2"/>
    <row r="611" ht="16" x14ac:dyDescent="0.2"/>
    <row r="612" ht="16" x14ac:dyDescent="0.2"/>
    <row r="613" ht="16" x14ac:dyDescent="0.2"/>
    <row r="614" ht="16" x14ac:dyDescent="0.2"/>
    <row r="615" ht="16" x14ac:dyDescent="0.2"/>
    <row r="616" ht="16" x14ac:dyDescent="0.2"/>
    <row r="617" ht="16" x14ac:dyDescent="0.2"/>
    <row r="618" ht="16" x14ac:dyDescent="0.2"/>
    <row r="619" ht="16" x14ac:dyDescent="0.2"/>
    <row r="620" ht="16" x14ac:dyDescent="0.2"/>
    <row r="621" ht="16" x14ac:dyDescent="0.2"/>
    <row r="622" ht="16" x14ac:dyDescent="0.2"/>
    <row r="623" ht="16" x14ac:dyDescent="0.2"/>
    <row r="624" ht="16" x14ac:dyDescent="0.2"/>
    <row r="625" ht="16" x14ac:dyDescent="0.2"/>
    <row r="626" ht="16" x14ac:dyDescent="0.2"/>
    <row r="627" ht="16" x14ac:dyDescent="0.2"/>
    <row r="628" ht="16" x14ac:dyDescent="0.2"/>
    <row r="629" ht="16" x14ac:dyDescent="0.2"/>
    <row r="630" ht="16" x14ac:dyDescent="0.2"/>
    <row r="631" ht="16" x14ac:dyDescent="0.2"/>
    <row r="632" ht="16" x14ac:dyDescent="0.2"/>
    <row r="633" ht="16" x14ac:dyDescent="0.2"/>
    <row r="634" ht="16" x14ac:dyDescent="0.2"/>
    <row r="635" ht="16" x14ac:dyDescent="0.2"/>
    <row r="636" ht="16" x14ac:dyDescent="0.2"/>
    <row r="637" ht="16" x14ac:dyDescent="0.2"/>
    <row r="638" ht="16" x14ac:dyDescent="0.2"/>
    <row r="639" ht="16" x14ac:dyDescent="0.2"/>
    <row r="640" ht="16" x14ac:dyDescent="0.2"/>
    <row r="641" ht="16" x14ac:dyDescent="0.2"/>
    <row r="642" ht="16" x14ac:dyDescent="0.2"/>
    <row r="643" ht="16" x14ac:dyDescent="0.2"/>
    <row r="644" ht="16" x14ac:dyDescent="0.2"/>
    <row r="645" ht="16" x14ac:dyDescent="0.2"/>
    <row r="646" ht="16" x14ac:dyDescent="0.2"/>
    <row r="647" ht="16" x14ac:dyDescent="0.2"/>
    <row r="648" ht="16" x14ac:dyDescent="0.2"/>
    <row r="649" ht="16" x14ac:dyDescent="0.2"/>
    <row r="650" ht="16" x14ac:dyDescent="0.2"/>
    <row r="651" ht="16" x14ac:dyDescent="0.2"/>
    <row r="652" ht="16" x14ac:dyDescent="0.2"/>
    <row r="653" ht="16" x14ac:dyDescent="0.2"/>
    <row r="654" ht="16" x14ac:dyDescent="0.2"/>
    <row r="655" ht="16" x14ac:dyDescent="0.2"/>
    <row r="656" ht="16" x14ac:dyDescent="0.2"/>
    <row r="657" ht="16" x14ac:dyDescent="0.2"/>
    <row r="658" ht="16" x14ac:dyDescent="0.2"/>
    <row r="659" ht="16" x14ac:dyDescent="0.2"/>
    <row r="660" ht="16" x14ac:dyDescent="0.2"/>
    <row r="661" ht="16" x14ac:dyDescent="0.2"/>
    <row r="662" ht="16" x14ac:dyDescent="0.2"/>
    <row r="663" ht="16" x14ac:dyDescent="0.2"/>
    <row r="664" ht="16" x14ac:dyDescent="0.2"/>
    <row r="665" ht="16" x14ac:dyDescent="0.2"/>
    <row r="666" ht="16" x14ac:dyDescent="0.2"/>
    <row r="667" ht="16" x14ac:dyDescent="0.2"/>
    <row r="668" ht="16" x14ac:dyDescent="0.2"/>
    <row r="669" ht="16" x14ac:dyDescent="0.2"/>
    <row r="670" ht="16" x14ac:dyDescent="0.2"/>
    <row r="671" ht="16" x14ac:dyDescent="0.2"/>
    <row r="672" ht="16" x14ac:dyDescent="0.2"/>
    <row r="673" ht="16" x14ac:dyDescent="0.2"/>
    <row r="674" ht="16" x14ac:dyDescent="0.2"/>
    <row r="675" ht="16" x14ac:dyDescent="0.2"/>
    <row r="676" ht="16" x14ac:dyDescent="0.2"/>
    <row r="677" ht="16" x14ac:dyDescent="0.2"/>
    <row r="678" ht="16" x14ac:dyDescent="0.2"/>
    <row r="679" ht="16" x14ac:dyDescent="0.2"/>
    <row r="680" ht="16" x14ac:dyDescent="0.2"/>
    <row r="681" ht="16" x14ac:dyDescent="0.2"/>
    <row r="682" ht="16" x14ac:dyDescent="0.2"/>
    <row r="683" ht="16" x14ac:dyDescent="0.2"/>
    <row r="684" ht="16" x14ac:dyDescent="0.2"/>
    <row r="685" ht="16" x14ac:dyDescent="0.2"/>
    <row r="686" ht="16" x14ac:dyDescent="0.2"/>
    <row r="687" ht="16" x14ac:dyDescent="0.2"/>
    <row r="688" ht="16" x14ac:dyDescent="0.2"/>
    <row r="689" ht="16" x14ac:dyDescent="0.2"/>
    <row r="690" ht="16" x14ac:dyDescent="0.2"/>
    <row r="691" ht="16" x14ac:dyDescent="0.2"/>
    <row r="692" ht="16" x14ac:dyDescent="0.2"/>
    <row r="693" ht="16" x14ac:dyDescent="0.2"/>
    <row r="694" ht="16" x14ac:dyDescent="0.2"/>
    <row r="695" ht="16" x14ac:dyDescent="0.2"/>
    <row r="696" ht="16" x14ac:dyDescent="0.2"/>
    <row r="697" ht="16" x14ac:dyDescent="0.2"/>
    <row r="698" ht="16" x14ac:dyDescent="0.2"/>
    <row r="699" ht="16" x14ac:dyDescent="0.2"/>
    <row r="700" ht="16" x14ac:dyDescent="0.2"/>
    <row r="701" ht="16" x14ac:dyDescent="0.2"/>
    <row r="702" ht="16" x14ac:dyDescent="0.2"/>
    <row r="703" ht="16" x14ac:dyDescent="0.2"/>
    <row r="704" ht="16" x14ac:dyDescent="0.2"/>
    <row r="705" ht="16" x14ac:dyDescent="0.2"/>
    <row r="706" ht="16" x14ac:dyDescent="0.2"/>
    <row r="707" ht="16" x14ac:dyDescent="0.2"/>
    <row r="708" ht="16" x14ac:dyDescent="0.2"/>
    <row r="709" ht="16" x14ac:dyDescent="0.2"/>
    <row r="710" ht="16" x14ac:dyDescent="0.2"/>
    <row r="711" ht="16" x14ac:dyDescent="0.2"/>
    <row r="712" ht="16" x14ac:dyDescent="0.2"/>
    <row r="713" ht="16" x14ac:dyDescent="0.2"/>
    <row r="714" ht="16" x14ac:dyDescent="0.2"/>
    <row r="715" ht="16" x14ac:dyDescent="0.2"/>
    <row r="716" ht="16" x14ac:dyDescent="0.2"/>
    <row r="717" ht="16" x14ac:dyDescent="0.2"/>
    <row r="718" ht="16" x14ac:dyDescent="0.2"/>
    <row r="719" ht="16" x14ac:dyDescent="0.2"/>
    <row r="720" ht="16" x14ac:dyDescent="0.2"/>
    <row r="721" ht="16" x14ac:dyDescent="0.2"/>
    <row r="722" ht="16" x14ac:dyDescent="0.2"/>
    <row r="723" ht="16" x14ac:dyDescent="0.2"/>
    <row r="724" ht="16" x14ac:dyDescent="0.2"/>
    <row r="725" ht="16" x14ac:dyDescent="0.2"/>
    <row r="726" ht="16" x14ac:dyDescent="0.2"/>
    <row r="727" ht="16" x14ac:dyDescent="0.2"/>
    <row r="728" ht="16" x14ac:dyDescent="0.2"/>
    <row r="729" ht="16" x14ac:dyDescent="0.2"/>
    <row r="730" ht="16" x14ac:dyDescent="0.2"/>
    <row r="731" ht="16" x14ac:dyDescent="0.2"/>
    <row r="732" ht="16" x14ac:dyDescent="0.2"/>
    <row r="733" ht="16" x14ac:dyDescent="0.2"/>
    <row r="734" ht="16" x14ac:dyDescent="0.2"/>
    <row r="735" ht="16" x14ac:dyDescent="0.2"/>
    <row r="736" ht="16" x14ac:dyDescent="0.2"/>
    <row r="737" ht="16" x14ac:dyDescent="0.2"/>
    <row r="738" ht="16" x14ac:dyDescent="0.2"/>
    <row r="739" ht="16" x14ac:dyDescent="0.2"/>
    <row r="740" ht="16" x14ac:dyDescent="0.2"/>
    <row r="741" ht="16" x14ac:dyDescent="0.2"/>
    <row r="742" ht="16" x14ac:dyDescent="0.2"/>
    <row r="743" ht="16" x14ac:dyDescent="0.2"/>
    <row r="744" ht="16" x14ac:dyDescent="0.2"/>
    <row r="745" ht="16" x14ac:dyDescent="0.2"/>
    <row r="746" ht="16" x14ac:dyDescent="0.2"/>
    <row r="747" ht="16" x14ac:dyDescent="0.2"/>
    <row r="748" ht="16" x14ac:dyDescent="0.2"/>
    <row r="749" ht="16" x14ac:dyDescent="0.2"/>
    <row r="750" ht="16" x14ac:dyDescent="0.2"/>
    <row r="751" ht="16" x14ac:dyDescent="0.2"/>
    <row r="752" ht="16" x14ac:dyDescent="0.2"/>
    <row r="753" ht="16" x14ac:dyDescent="0.2"/>
    <row r="754" ht="16" x14ac:dyDescent="0.2"/>
    <row r="755" ht="16" x14ac:dyDescent="0.2"/>
    <row r="756" ht="16" x14ac:dyDescent="0.2"/>
    <row r="757" ht="16" x14ac:dyDescent="0.2"/>
    <row r="758" ht="16" x14ac:dyDescent="0.2"/>
    <row r="759" ht="16" x14ac:dyDescent="0.2"/>
    <row r="760" ht="16" x14ac:dyDescent="0.2"/>
    <row r="761" ht="16" x14ac:dyDescent="0.2"/>
    <row r="762" ht="16" x14ac:dyDescent="0.2"/>
    <row r="763" ht="16" x14ac:dyDescent="0.2"/>
    <row r="764" ht="16" x14ac:dyDescent="0.2"/>
    <row r="765" ht="16" x14ac:dyDescent="0.2"/>
    <row r="766" ht="16" x14ac:dyDescent="0.2"/>
    <row r="767" ht="16" x14ac:dyDescent="0.2"/>
    <row r="768" ht="16" x14ac:dyDescent="0.2"/>
    <row r="769" ht="16" x14ac:dyDescent="0.2"/>
    <row r="770" ht="16" x14ac:dyDescent="0.2"/>
    <row r="771" ht="16" x14ac:dyDescent="0.2"/>
    <row r="772" ht="16" x14ac:dyDescent="0.2"/>
    <row r="773" ht="16" x14ac:dyDescent="0.2"/>
    <row r="774" ht="16" x14ac:dyDescent="0.2"/>
    <row r="775" ht="16" x14ac:dyDescent="0.2"/>
    <row r="776" ht="16" x14ac:dyDescent="0.2"/>
    <row r="777" ht="16" x14ac:dyDescent="0.2"/>
    <row r="778" ht="16" x14ac:dyDescent="0.2"/>
    <row r="779" ht="16" x14ac:dyDescent="0.2"/>
    <row r="780" ht="16" x14ac:dyDescent="0.2"/>
    <row r="781" ht="16" x14ac:dyDescent="0.2"/>
    <row r="782" ht="16" x14ac:dyDescent="0.2"/>
    <row r="783" ht="16" x14ac:dyDescent="0.2"/>
    <row r="784" ht="16" x14ac:dyDescent="0.2"/>
    <row r="785" ht="16" x14ac:dyDescent="0.2"/>
    <row r="786" ht="16" x14ac:dyDescent="0.2"/>
    <row r="787" ht="16" x14ac:dyDescent="0.2"/>
    <row r="788" ht="16" x14ac:dyDescent="0.2"/>
    <row r="789" ht="16" x14ac:dyDescent="0.2"/>
    <row r="790" ht="16" x14ac:dyDescent="0.2"/>
    <row r="791" ht="16" x14ac:dyDescent="0.2"/>
    <row r="792" ht="16" x14ac:dyDescent="0.2"/>
    <row r="793" ht="16" x14ac:dyDescent="0.2"/>
    <row r="794" ht="16" x14ac:dyDescent="0.2"/>
    <row r="795" ht="16" x14ac:dyDescent="0.2"/>
    <row r="796" ht="16" x14ac:dyDescent="0.2"/>
    <row r="797" ht="16" x14ac:dyDescent="0.2"/>
    <row r="798" ht="16" x14ac:dyDescent="0.2"/>
    <row r="799" ht="16" x14ac:dyDescent="0.2"/>
    <row r="800" ht="16" x14ac:dyDescent="0.2"/>
    <row r="801" ht="16" x14ac:dyDescent="0.2"/>
    <row r="802" ht="16" x14ac:dyDescent="0.2"/>
    <row r="803" ht="16" x14ac:dyDescent="0.2"/>
    <row r="804" ht="16" x14ac:dyDescent="0.2"/>
    <row r="805" ht="16" x14ac:dyDescent="0.2"/>
    <row r="806" ht="16" x14ac:dyDescent="0.2"/>
    <row r="807" ht="16" x14ac:dyDescent="0.2"/>
    <row r="808" ht="16" x14ac:dyDescent="0.2"/>
    <row r="809" ht="16" x14ac:dyDescent="0.2"/>
    <row r="810" ht="16" x14ac:dyDescent="0.2"/>
    <row r="811" ht="16" x14ac:dyDescent="0.2"/>
    <row r="812" ht="16" x14ac:dyDescent="0.2"/>
    <row r="813" ht="16" x14ac:dyDescent="0.2"/>
    <row r="814" ht="16" x14ac:dyDescent="0.2"/>
    <row r="815" ht="16" x14ac:dyDescent="0.2"/>
    <row r="816" ht="16" x14ac:dyDescent="0.2"/>
    <row r="817" ht="16" x14ac:dyDescent="0.2"/>
    <row r="818" ht="16" x14ac:dyDescent="0.2"/>
    <row r="819" ht="16" x14ac:dyDescent="0.2"/>
    <row r="820" ht="16" x14ac:dyDescent="0.2"/>
    <row r="821" ht="16" x14ac:dyDescent="0.2"/>
    <row r="822" ht="16" x14ac:dyDescent="0.2"/>
    <row r="823" ht="16" x14ac:dyDescent="0.2"/>
    <row r="824" ht="16" x14ac:dyDescent="0.2"/>
    <row r="825" ht="16" x14ac:dyDescent="0.2"/>
    <row r="826" ht="16" x14ac:dyDescent="0.2"/>
    <row r="827" ht="16" x14ac:dyDescent="0.2"/>
    <row r="828" ht="16" x14ac:dyDescent="0.2"/>
    <row r="829" ht="16" x14ac:dyDescent="0.2"/>
    <row r="830" ht="16" x14ac:dyDescent="0.2"/>
    <row r="831" ht="16" x14ac:dyDescent="0.2"/>
    <row r="832" ht="16" x14ac:dyDescent="0.2"/>
    <row r="833" ht="16" x14ac:dyDescent="0.2"/>
    <row r="834" ht="16" x14ac:dyDescent="0.2"/>
    <row r="835" ht="16" x14ac:dyDescent="0.2"/>
    <row r="836" ht="16" x14ac:dyDescent="0.2"/>
    <row r="837" ht="16" x14ac:dyDescent="0.2"/>
    <row r="838" ht="16" x14ac:dyDescent="0.2"/>
    <row r="839" ht="16" x14ac:dyDescent="0.2"/>
    <row r="840" ht="16" x14ac:dyDescent="0.2"/>
    <row r="841" ht="16" x14ac:dyDescent="0.2"/>
    <row r="842" ht="16" x14ac:dyDescent="0.2"/>
    <row r="843" ht="16" x14ac:dyDescent="0.2"/>
    <row r="844" ht="16" x14ac:dyDescent="0.2"/>
    <row r="845" ht="16" x14ac:dyDescent="0.2"/>
    <row r="846" ht="16" x14ac:dyDescent="0.2"/>
    <row r="847" ht="16" x14ac:dyDescent="0.2"/>
    <row r="848" ht="16" x14ac:dyDescent="0.2"/>
    <row r="849" ht="16" x14ac:dyDescent="0.2"/>
    <row r="850" ht="16" x14ac:dyDescent="0.2"/>
    <row r="851" ht="16" x14ac:dyDescent="0.2"/>
    <row r="852" ht="16" x14ac:dyDescent="0.2"/>
    <row r="853" ht="16" x14ac:dyDescent="0.2"/>
    <row r="854" ht="16" x14ac:dyDescent="0.2"/>
    <row r="855" ht="16" x14ac:dyDescent="0.2"/>
    <row r="856" ht="16" x14ac:dyDescent="0.2"/>
    <row r="857" ht="16" x14ac:dyDescent="0.2"/>
    <row r="858" ht="16" x14ac:dyDescent="0.2"/>
    <row r="859" ht="16" x14ac:dyDescent="0.2"/>
    <row r="860" ht="16" x14ac:dyDescent="0.2"/>
    <row r="861" ht="16" x14ac:dyDescent="0.2"/>
    <row r="862" ht="16" x14ac:dyDescent="0.2"/>
    <row r="863" ht="16" x14ac:dyDescent="0.2"/>
    <row r="864" ht="16" x14ac:dyDescent="0.2"/>
    <row r="865" ht="16" x14ac:dyDescent="0.2"/>
    <row r="866" ht="16" x14ac:dyDescent="0.2"/>
    <row r="867" ht="16" x14ac:dyDescent="0.2"/>
    <row r="868" ht="16" x14ac:dyDescent="0.2"/>
    <row r="869" ht="16" x14ac:dyDescent="0.2"/>
    <row r="870" ht="16" x14ac:dyDescent="0.2"/>
    <row r="871" ht="16" x14ac:dyDescent="0.2"/>
    <row r="872" ht="16" x14ac:dyDescent="0.2"/>
    <row r="873" ht="16" x14ac:dyDescent="0.2"/>
    <row r="874" ht="16" x14ac:dyDescent="0.2"/>
    <row r="875" ht="16" x14ac:dyDescent="0.2"/>
    <row r="876" ht="16" x14ac:dyDescent="0.2"/>
    <row r="877" ht="16" x14ac:dyDescent="0.2"/>
    <row r="878" ht="16" x14ac:dyDescent="0.2"/>
    <row r="879" ht="16" x14ac:dyDescent="0.2"/>
    <row r="880" ht="16" x14ac:dyDescent="0.2"/>
    <row r="881" ht="16" x14ac:dyDescent="0.2"/>
    <row r="882" ht="16" x14ac:dyDescent="0.2"/>
    <row r="883" ht="16" x14ac:dyDescent="0.2"/>
    <row r="884" ht="16" x14ac:dyDescent="0.2"/>
    <row r="885" ht="16" x14ac:dyDescent="0.2"/>
    <row r="886" ht="16" x14ac:dyDescent="0.2"/>
    <row r="887" ht="16" x14ac:dyDescent="0.2"/>
    <row r="888" ht="16" x14ac:dyDescent="0.2"/>
    <row r="889" ht="16" x14ac:dyDescent="0.2"/>
    <row r="890" ht="16" x14ac:dyDescent="0.2"/>
    <row r="891" ht="16" x14ac:dyDescent="0.2"/>
    <row r="892" ht="16" x14ac:dyDescent="0.2"/>
    <row r="893" ht="16" x14ac:dyDescent="0.2"/>
    <row r="894" ht="16" x14ac:dyDescent="0.2"/>
    <row r="895" ht="16" x14ac:dyDescent="0.2"/>
    <row r="896" ht="16" x14ac:dyDescent="0.2"/>
    <row r="897" ht="16" x14ac:dyDescent="0.2"/>
    <row r="898" ht="16" x14ac:dyDescent="0.2"/>
    <row r="899" ht="16" x14ac:dyDescent="0.2"/>
    <row r="900" ht="16" x14ac:dyDescent="0.2"/>
    <row r="901" ht="16" x14ac:dyDescent="0.2"/>
    <row r="902" ht="16" x14ac:dyDescent="0.2"/>
    <row r="903" ht="16" x14ac:dyDescent="0.2"/>
    <row r="904" ht="16" x14ac:dyDescent="0.2"/>
    <row r="905" ht="16" x14ac:dyDescent="0.2"/>
    <row r="906" ht="16" x14ac:dyDescent="0.2"/>
    <row r="907" ht="16" x14ac:dyDescent="0.2"/>
    <row r="908" ht="16" x14ac:dyDescent="0.2"/>
    <row r="909" ht="16" x14ac:dyDescent="0.2"/>
    <row r="910" ht="16" x14ac:dyDescent="0.2"/>
    <row r="911" ht="16" x14ac:dyDescent="0.2"/>
    <row r="912" ht="16" x14ac:dyDescent="0.2"/>
    <row r="913" ht="16" x14ac:dyDescent="0.2"/>
    <row r="914" ht="16" x14ac:dyDescent="0.2"/>
    <row r="915" ht="16" x14ac:dyDescent="0.2"/>
    <row r="916" ht="16" x14ac:dyDescent="0.2"/>
    <row r="917" ht="16" x14ac:dyDescent="0.2"/>
    <row r="918" ht="16" x14ac:dyDescent="0.2"/>
    <row r="919" ht="16" x14ac:dyDescent="0.2"/>
    <row r="920" ht="16" x14ac:dyDescent="0.2"/>
    <row r="921" ht="16" x14ac:dyDescent="0.2"/>
    <row r="922" ht="16" x14ac:dyDescent="0.2"/>
    <row r="923" ht="16" x14ac:dyDescent="0.2"/>
    <row r="924" ht="16" x14ac:dyDescent="0.2"/>
    <row r="925" ht="16" x14ac:dyDescent="0.2"/>
    <row r="926" ht="16" x14ac:dyDescent="0.2"/>
    <row r="927" ht="16" x14ac:dyDescent="0.2"/>
    <row r="928" ht="16" x14ac:dyDescent="0.2"/>
    <row r="929" ht="16" x14ac:dyDescent="0.2"/>
    <row r="930" ht="16" x14ac:dyDescent="0.2"/>
    <row r="931" ht="16" x14ac:dyDescent="0.2"/>
    <row r="932" ht="16" x14ac:dyDescent="0.2"/>
    <row r="933" ht="16" x14ac:dyDescent="0.2"/>
    <row r="934" ht="16" x14ac:dyDescent="0.2"/>
    <row r="935" ht="16" x14ac:dyDescent="0.2"/>
    <row r="936" ht="16" x14ac:dyDescent="0.2"/>
    <row r="937" ht="16" x14ac:dyDescent="0.2"/>
    <row r="938" ht="16" x14ac:dyDescent="0.2"/>
    <row r="939" ht="16" x14ac:dyDescent="0.2"/>
    <row r="940" ht="16" x14ac:dyDescent="0.2"/>
    <row r="941" ht="16" x14ac:dyDescent="0.2"/>
    <row r="942" ht="16" x14ac:dyDescent="0.2"/>
    <row r="943" ht="16" x14ac:dyDescent="0.2"/>
    <row r="944" ht="16" x14ac:dyDescent="0.2"/>
    <row r="945" ht="16" x14ac:dyDescent="0.2"/>
    <row r="946" ht="16" x14ac:dyDescent="0.2"/>
    <row r="947" ht="16" x14ac:dyDescent="0.2"/>
    <row r="948" ht="16" x14ac:dyDescent="0.2"/>
    <row r="949" ht="16" x14ac:dyDescent="0.2"/>
    <row r="950" ht="16" x14ac:dyDescent="0.2"/>
    <row r="951" ht="16" x14ac:dyDescent="0.2"/>
    <row r="952" ht="16" x14ac:dyDescent="0.2"/>
    <row r="953" ht="16" x14ac:dyDescent="0.2"/>
    <row r="954" ht="16" x14ac:dyDescent="0.2"/>
    <row r="955" ht="16" x14ac:dyDescent="0.2"/>
    <row r="956" ht="16" x14ac:dyDescent="0.2"/>
    <row r="957" ht="16" x14ac:dyDescent="0.2"/>
    <row r="958" ht="16" x14ac:dyDescent="0.2"/>
    <row r="959" ht="16" x14ac:dyDescent="0.2"/>
    <row r="960" ht="16" x14ac:dyDescent="0.2"/>
    <row r="961" ht="16" x14ac:dyDescent="0.2"/>
    <row r="962" ht="16" x14ac:dyDescent="0.2"/>
    <row r="963" ht="16" x14ac:dyDescent="0.2"/>
    <row r="964" ht="16" x14ac:dyDescent="0.2"/>
    <row r="965" ht="16" x14ac:dyDescent="0.2"/>
    <row r="966" ht="16" x14ac:dyDescent="0.2"/>
    <row r="967" ht="16" x14ac:dyDescent="0.2"/>
    <row r="968" ht="16" x14ac:dyDescent="0.2"/>
    <row r="969" ht="16" x14ac:dyDescent="0.2"/>
    <row r="970" ht="16" x14ac:dyDescent="0.2"/>
    <row r="971" ht="16" x14ac:dyDescent="0.2"/>
    <row r="972" ht="16" x14ac:dyDescent="0.2"/>
    <row r="973" ht="16" x14ac:dyDescent="0.2"/>
    <row r="974" ht="16" x14ac:dyDescent="0.2"/>
    <row r="975" ht="16" x14ac:dyDescent="0.2"/>
    <row r="976" ht="16" x14ac:dyDescent="0.2"/>
    <row r="977" ht="16" x14ac:dyDescent="0.2"/>
    <row r="978" ht="16" x14ac:dyDescent="0.2"/>
    <row r="979" ht="16" x14ac:dyDescent="0.2"/>
    <row r="980" ht="16" x14ac:dyDescent="0.2"/>
    <row r="981" ht="16" x14ac:dyDescent="0.2"/>
    <row r="982" ht="16" x14ac:dyDescent="0.2"/>
    <row r="983" ht="16" x14ac:dyDescent="0.2"/>
    <row r="984" ht="16" x14ac:dyDescent="0.2"/>
    <row r="985" ht="16" x14ac:dyDescent="0.2"/>
    <row r="986" ht="16" x14ac:dyDescent="0.2"/>
    <row r="987" ht="16" x14ac:dyDescent="0.2"/>
    <row r="988" ht="16" x14ac:dyDescent="0.2"/>
    <row r="989" ht="16" x14ac:dyDescent="0.2"/>
    <row r="990" ht="16" x14ac:dyDescent="0.2"/>
    <row r="991" ht="16" x14ac:dyDescent="0.2"/>
    <row r="992" ht="16" x14ac:dyDescent="0.2"/>
    <row r="993" ht="16" x14ac:dyDescent="0.2"/>
    <row r="994" ht="16" x14ac:dyDescent="0.2"/>
    <row r="995" ht="16" x14ac:dyDescent="0.2"/>
    <row r="996" ht="16" x14ac:dyDescent="0.2"/>
    <row r="997" ht="16" x14ac:dyDescent="0.2"/>
    <row r="998" ht="16" x14ac:dyDescent="0.2"/>
    <row r="999" ht="16" x14ac:dyDescent="0.2"/>
    <row r="1000" ht="16" x14ac:dyDescent="0.2"/>
    <row r="1001" ht="16" x14ac:dyDescent="0.2"/>
    <row r="1002" ht="16" x14ac:dyDescent="0.2"/>
    <row r="1003" ht="16" x14ac:dyDescent="0.2"/>
    <row r="1004" ht="16" x14ac:dyDescent="0.2"/>
    <row r="1005" ht="16" x14ac:dyDescent="0.2"/>
  </sheetData>
  <mergeCells count="2">
    <mergeCell ref="Q1:U1"/>
    <mergeCell ref="Q10:U10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F117" sqref="F117"/>
    </sheetView>
  </sheetViews>
  <sheetFormatPr baseColWidth="10" defaultColWidth="8.83203125" defaultRowHeight="16" x14ac:dyDescent="0.2"/>
  <cols>
    <col min="2" max="2" width="11.1640625" customWidth="1"/>
    <col min="3" max="3" width="16.1640625" customWidth="1"/>
    <col min="5" max="5" width="11.6640625" customWidth="1"/>
    <col min="6" max="6" width="10.33203125" customWidth="1"/>
    <col min="9" max="9" width="11.83203125" customWidth="1"/>
    <col min="10" max="10" width="11" customWidth="1"/>
    <col min="11" max="11" width="16.5" customWidth="1"/>
    <col min="13" max="13" width="11" customWidth="1"/>
    <col min="14" max="14" width="10.1640625" customWidth="1"/>
  </cols>
  <sheetData>
    <row r="1" spans="1:14" s="38" customFormat="1" x14ac:dyDescent="0.2">
      <c r="A1" s="163" t="s">
        <v>92</v>
      </c>
      <c r="B1" s="164"/>
      <c r="C1" s="164"/>
      <c r="D1" s="164"/>
      <c r="E1" s="164"/>
      <c r="F1" s="165"/>
      <c r="I1" s="163" t="s">
        <v>93</v>
      </c>
      <c r="J1" s="164"/>
      <c r="K1" s="164"/>
      <c r="L1" s="164"/>
      <c r="M1" s="164"/>
      <c r="N1" s="165"/>
    </row>
    <row r="2" spans="1:14" s="38" customFormat="1" x14ac:dyDescent="0.2">
      <c r="A2" s="118"/>
      <c r="B2" s="23"/>
      <c r="C2" s="23"/>
      <c r="D2" s="23"/>
      <c r="E2" s="23"/>
      <c r="F2" s="119"/>
      <c r="I2" s="118"/>
      <c r="J2" s="23"/>
      <c r="K2" s="23"/>
      <c r="L2" s="23"/>
      <c r="M2" s="23"/>
      <c r="N2" s="119"/>
    </row>
    <row r="3" spans="1:14" x14ac:dyDescent="0.2">
      <c r="A3" s="130" t="s">
        <v>7</v>
      </c>
      <c r="B3" s="127" t="s">
        <v>38</v>
      </c>
      <c r="C3" s="128" t="s">
        <v>70</v>
      </c>
      <c r="D3" s="23"/>
      <c r="E3" s="23"/>
      <c r="F3" s="119"/>
      <c r="I3" s="134" t="s">
        <v>7</v>
      </c>
      <c r="J3" s="129" t="s">
        <v>38</v>
      </c>
      <c r="K3" s="129" t="s">
        <v>94</v>
      </c>
      <c r="L3" s="23"/>
      <c r="M3" s="23"/>
      <c r="N3" s="119"/>
    </row>
    <row r="4" spans="1:14" x14ac:dyDescent="0.2">
      <c r="A4" s="131">
        <v>43095</v>
      </c>
      <c r="B4" s="128"/>
      <c r="C4" s="128"/>
      <c r="D4" s="23"/>
      <c r="E4" s="161" t="s">
        <v>82</v>
      </c>
      <c r="F4" s="166"/>
      <c r="I4" s="135">
        <v>39508</v>
      </c>
      <c r="J4" s="129"/>
      <c r="K4" s="129"/>
      <c r="L4" s="23"/>
      <c r="M4" s="23"/>
      <c r="N4" s="119"/>
    </row>
    <row r="5" spans="1:14" x14ac:dyDescent="0.2">
      <c r="A5" s="131">
        <v>43096</v>
      </c>
      <c r="B5" s="128">
        <v>0</v>
      </c>
      <c r="C5" s="128">
        <v>-1.8782111716286742E-4</v>
      </c>
      <c r="D5" s="23"/>
      <c r="E5" s="115" t="s">
        <v>83</v>
      </c>
      <c r="F5" s="119">
        <f>VAR(C5:C63)</f>
        <v>1.1755285225543107E-4</v>
      </c>
      <c r="I5" s="135">
        <v>39539</v>
      </c>
      <c r="J5" s="129"/>
      <c r="K5" s="129"/>
      <c r="L5" s="23"/>
      <c r="M5" s="161" t="s">
        <v>88</v>
      </c>
      <c r="N5" s="162"/>
    </row>
    <row r="6" spans="1:14" x14ac:dyDescent="0.2">
      <c r="A6" s="131">
        <v>43097</v>
      </c>
      <c r="B6" s="128">
        <v>6.6006379185779007E-3</v>
      </c>
      <c r="C6" s="128">
        <v>3.232064193356976E-3</v>
      </c>
      <c r="D6" s="23"/>
      <c r="E6" s="115" t="s">
        <v>84</v>
      </c>
      <c r="F6" s="119">
        <f>COVAR(B5:B63,C5:C63)</f>
        <v>1.4181380837617442E-4</v>
      </c>
      <c r="I6" s="135">
        <v>39569</v>
      </c>
      <c r="J6" s="129">
        <v>0</v>
      </c>
      <c r="K6" s="129">
        <v>4.4821185056477919E-2</v>
      </c>
      <c r="L6" s="23"/>
      <c r="M6" s="115" t="s">
        <v>83</v>
      </c>
      <c r="N6" s="119">
        <f>VAR(K100:K124)</f>
        <v>1.1874942281142914E-3</v>
      </c>
    </row>
    <row r="7" spans="1:14" x14ac:dyDescent="0.2">
      <c r="A7" s="131">
        <v>43098</v>
      </c>
      <c r="B7" s="128">
        <v>-1.6393442622950838E-2</v>
      </c>
      <c r="C7" s="128">
        <v>-8.6640736070319191E-3</v>
      </c>
      <c r="D7" s="23"/>
      <c r="E7" s="115" t="s">
        <v>85</v>
      </c>
      <c r="F7" s="119">
        <f>F6/F5</f>
        <v>1.2063833897286187</v>
      </c>
      <c r="I7" s="135">
        <v>39600</v>
      </c>
      <c r="J7" s="129">
        <v>0.10720022974682997</v>
      </c>
      <c r="K7" s="129">
        <v>-7.8339730753391512E-2</v>
      </c>
      <c r="L7" s="23"/>
      <c r="M7" s="115" t="s">
        <v>84</v>
      </c>
      <c r="N7" s="119">
        <f>COVAR(J100:J124,K100:K124)</f>
        <v>1.0908468855711996E-3</v>
      </c>
    </row>
    <row r="8" spans="1:14" x14ac:dyDescent="0.2">
      <c r="A8" s="131">
        <v>43102</v>
      </c>
      <c r="B8" s="128">
        <v>2.9999955555555458E-2</v>
      </c>
      <c r="C8" s="128">
        <v>9.4431165577357756E-3</v>
      </c>
      <c r="D8" s="23"/>
      <c r="E8" s="23"/>
      <c r="F8" s="119"/>
      <c r="I8" s="135">
        <v>39630</v>
      </c>
      <c r="J8" s="129">
        <v>0.19147379775268347</v>
      </c>
      <c r="K8" s="129">
        <v>3.6046817233512218E-2</v>
      </c>
      <c r="L8" s="23"/>
      <c r="M8" s="115" t="s">
        <v>85</v>
      </c>
      <c r="N8" s="119">
        <f>N7/N6</f>
        <v>0.9186123685867803</v>
      </c>
    </row>
    <row r="9" spans="1:14" x14ac:dyDescent="0.2">
      <c r="A9" s="131">
        <v>43103</v>
      </c>
      <c r="B9" s="128">
        <v>-1.8338684717958298E-2</v>
      </c>
      <c r="C9" s="128">
        <v>1.6580189698258696E-3</v>
      </c>
      <c r="D9" s="23"/>
      <c r="E9" s="161" t="s">
        <v>86</v>
      </c>
      <c r="F9" s="166"/>
      <c r="I9" s="135">
        <v>39661</v>
      </c>
      <c r="J9" s="129">
        <v>3.638582350638675E-2</v>
      </c>
      <c r="K9" s="129">
        <v>3.496050397580186E-2</v>
      </c>
      <c r="L9" s="23"/>
      <c r="M9" s="23"/>
      <c r="N9" s="119"/>
    </row>
    <row r="10" spans="1:14" x14ac:dyDescent="0.2">
      <c r="A10" s="131">
        <v>43104</v>
      </c>
      <c r="B10" s="128">
        <v>-3.2967472527473118E-3</v>
      </c>
      <c r="C10" s="128">
        <v>2.0224497861545121E-3</v>
      </c>
      <c r="D10" s="23"/>
      <c r="E10" s="115" t="s">
        <v>83</v>
      </c>
      <c r="F10" s="119">
        <f>VAR(C5:C43)</f>
        <v>1.2108641917916595E-4</v>
      </c>
      <c r="I10" s="135">
        <v>39692</v>
      </c>
      <c r="J10" s="129">
        <v>-9.4207250601200498E-2</v>
      </c>
      <c r="K10" s="129">
        <v>-8.1027698444895213E-2</v>
      </c>
      <c r="L10" s="23"/>
      <c r="M10" s="161" t="s">
        <v>89</v>
      </c>
      <c r="N10" s="162"/>
    </row>
    <row r="11" spans="1:14" x14ac:dyDescent="0.2">
      <c r="A11" s="131">
        <v>43105</v>
      </c>
      <c r="B11" s="128">
        <v>8.8203311497390136E-3</v>
      </c>
      <c r="C11" s="128">
        <v>2.7575907489587603E-3</v>
      </c>
      <c r="D11" s="23"/>
      <c r="E11" s="115" t="s">
        <v>84</v>
      </c>
      <c r="F11" s="119">
        <f>COVAR(B5:B43,C5:C43)</f>
        <v>1.5212761342672313E-4</v>
      </c>
      <c r="I11" s="135">
        <v>39722</v>
      </c>
      <c r="J11" s="129">
        <v>-0.23320404869189892</v>
      </c>
      <c r="K11" s="129">
        <v>-0.20904086854572701</v>
      </c>
      <c r="L11" s="23"/>
      <c r="M11" s="115" t="s">
        <v>83</v>
      </c>
      <c r="N11" s="119">
        <f>VAR(K88:K124)</f>
        <v>1.5717403565382415E-3</v>
      </c>
    </row>
    <row r="12" spans="1:14" x14ac:dyDescent="0.2">
      <c r="A12" s="131">
        <v>43108</v>
      </c>
      <c r="B12" s="128">
        <v>-5.464480874316946E-3</v>
      </c>
      <c r="C12" s="128">
        <v>1.1538701601023771E-3</v>
      </c>
      <c r="D12" s="23"/>
      <c r="E12" s="115" t="s">
        <v>85</v>
      </c>
      <c r="F12" s="119">
        <f>F11/F10</f>
        <v>1.256355704115975</v>
      </c>
      <c r="I12" s="135">
        <v>39753</v>
      </c>
      <c r="J12" s="129">
        <v>-0.14321830586299467</v>
      </c>
      <c r="K12" s="129">
        <v>-0.11977229238829101</v>
      </c>
      <c r="L12" s="23"/>
      <c r="M12" s="115" t="s">
        <v>84</v>
      </c>
      <c r="N12" s="119">
        <f>COVAR(J88:J124,K88:K124)</f>
        <v>1.7651456535676263E-3</v>
      </c>
    </row>
    <row r="13" spans="1:14" x14ac:dyDescent="0.2">
      <c r="A13" s="131">
        <v>43109</v>
      </c>
      <c r="B13" s="128">
        <v>-1.4285758241758262E-2</v>
      </c>
      <c r="C13" s="128">
        <v>-1.0949366026589136E-3</v>
      </c>
      <c r="D13" s="23"/>
      <c r="E13" s="23"/>
      <c r="F13" s="119"/>
      <c r="I13" s="135">
        <v>39783</v>
      </c>
      <c r="J13" s="129">
        <v>7.1779703293828101E-2</v>
      </c>
      <c r="K13" s="129">
        <v>5.5607211746822927E-2</v>
      </c>
      <c r="L13" s="23"/>
      <c r="M13" s="115" t="s">
        <v>85</v>
      </c>
      <c r="N13" s="119">
        <f>N12/N11</f>
        <v>1.1230516835842785</v>
      </c>
    </row>
    <row r="14" spans="1:14" x14ac:dyDescent="0.2">
      <c r="A14" s="131">
        <v>43110</v>
      </c>
      <c r="B14" s="128">
        <v>4.4593313025342862E-3</v>
      </c>
      <c r="C14" s="128">
        <v>-1.9224857676691798E-4</v>
      </c>
      <c r="D14" s="23"/>
      <c r="E14" s="161" t="s">
        <v>87</v>
      </c>
      <c r="F14" s="166"/>
      <c r="I14" s="135">
        <v>39814</v>
      </c>
      <c r="J14" s="129">
        <v>3.1192800049223868E-2</v>
      </c>
      <c r="K14" s="129">
        <v>-0.1119631828139791</v>
      </c>
      <c r="L14" s="23"/>
      <c r="M14" s="23"/>
      <c r="N14" s="119"/>
    </row>
    <row r="15" spans="1:14" x14ac:dyDescent="0.2">
      <c r="A15" s="131">
        <v>43111</v>
      </c>
      <c r="B15" s="128">
        <v>2.8856804192159968E-2</v>
      </c>
      <c r="C15" s="128">
        <v>1.7303493494120303E-2</v>
      </c>
      <c r="D15" s="23"/>
      <c r="E15" s="115" t="s">
        <v>83</v>
      </c>
      <c r="F15" s="119">
        <f>VAR(C5:C21)</f>
        <v>5.4176960561384751E-5</v>
      </c>
      <c r="I15" s="135">
        <v>39845</v>
      </c>
      <c r="J15" s="129">
        <v>7.651238963609841E-2</v>
      </c>
      <c r="K15" s="129">
        <v>-0.12290039032962907</v>
      </c>
      <c r="L15" s="23"/>
      <c r="M15" s="161" t="s">
        <v>90</v>
      </c>
      <c r="N15" s="162"/>
    </row>
    <row r="16" spans="1:14" x14ac:dyDescent="0.2">
      <c r="A16" s="131">
        <v>43112</v>
      </c>
      <c r="B16" s="128">
        <v>-1.2944941227397644E-2</v>
      </c>
      <c r="C16" s="128">
        <v>3.2644091988782709E-3</v>
      </c>
      <c r="D16" s="23"/>
      <c r="E16" s="115" t="s">
        <v>84</v>
      </c>
      <c r="F16" s="119">
        <f>COVAR(C5:C21,B5:B21)</f>
        <v>8.640169046201409E-5</v>
      </c>
      <c r="I16" s="135">
        <v>39873</v>
      </c>
      <c r="J16" s="129">
        <v>9.4214844725481361E-2</v>
      </c>
      <c r="K16" s="129">
        <v>8.6705084452614045E-2</v>
      </c>
      <c r="L16" s="23"/>
      <c r="M16" s="115" t="s">
        <v>83</v>
      </c>
      <c r="N16" s="119">
        <f>VAR(K64:K124)</f>
        <v>1.586378648233321E-3</v>
      </c>
    </row>
    <row r="17" spans="1:14" x14ac:dyDescent="0.2">
      <c r="A17" s="131">
        <v>43116</v>
      </c>
      <c r="B17" s="128">
        <v>-1.6393442622950838E-2</v>
      </c>
      <c r="C17" s="128">
        <v>-1.1934898488107248E-2</v>
      </c>
      <c r="D17" s="23"/>
      <c r="E17" s="115" t="s">
        <v>85</v>
      </c>
      <c r="F17" s="119">
        <f>F16/F15</f>
        <v>1.594805053046809</v>
      </c>
      <c r="I17" s="135">
        <v>39904</v>
      </c>
      <c r="J17" s="129">
        <v>5.2869922734530839E-3</v>
      </c>
      <c r="K17" s="129">
        <v>0.15330573151981075</v>
      </c>
      <c r="L17" s="23"/>
      <c r="M17" s="115" t="s">
        <v>84</v>
      </c>
      <c r="N17" s="119">
        <f>COVAR(J64:J124,K64:K124)</f>
        <v>1.9274073778977607E-3</v>
      </c>
    </row>
    <row r="18" spans="1:14" x14ac:dyDescent="0.2">
      <c r="A18" s="131">
        <v>43117</v>
      </c>
      <c r="B18" s="128">
        <v>1.2222200000000072E-2</v>
      </c>
      <c r="C18" s="128">
        <v>8.7033212663918391E-3</v>
      </c>
      <c r="D18" s="23"/>
      <c r="E18" s="23"/>
      <c r="F18" s="119"/>
      <c r="I18" s="135">
        <v>39934</v>
      </c>
      <c r="J18" s="129">
        <v>6.4613024125413476E-2</v>
      </c>
      <c r="K18" s="129">
        <v>2.8755412785115286E-2</v>
      </c>
      <c r="L18" s="23"/>
      <c r="M18" s="115" t="s">
        <v>85</v>
      </c>
      <c r="N18" s="119">
        <f>N17/N16</f>
        <v>1.2149730961421021</v>
      </c>
    </row>
    <row r="19" spans="1:14" x14ac:dyDescent="0.2">
      <c r="A19" s="131">
        <v>43118</v>
      </c>
      <c r="B19" s="128">
        <v>-1.7563095885029578E-2</v>
      </c>
      <c r="C19" s="128">
        <v>-6.2584635569133962E-3</v>
      </c>
      <c r="D19" s="23"/>
      <c r="E19" s="23"/>
      <c r="F19" s="119"/>
      <c r="I19" s="135">
        <v>39965</v>
      </c>
      <c r="J19" s="129">
        <v>-2.822722649176157E-3</v>
      </c>
      <c r="K19" s="129">
        <v>1.3357813656149631E-2</v>
      </c>
      <c r="L19" s="23"/>
      <c r="M19" s="23"/>
      <c r="N19" s="119"/>
    </row>
    <row r="20" spans="1:14" x14ac:dyDescent="0.2">
      <c r="A20" s="131">
        <v>43119</v>
      </c>
      <c r="B20" s="128">
        <v>7.8211843575419771E-3</v>
      </c>
      <c r="C20" s="128">
        <v>1.3255297524056742E-2</v>
      </c>
      <c r="D20" s="23"/>
      <c r="E20" s="23"/>
      <c r="F20" s="119"/>
      <c r="I20" s="135">
        <v>39995</v>
      </c>
      <c r="J20" s="129">
        <v>4.7416811151774763E-2</v>
      </c>
      <c r="K20" s="129">
        <v>9.5282173399075631E-2</v>
      </c>
      <c r="L20" s="23"/>
      <c r="M20" s="161" t="s">
        <v>91</v>
      </c>
      <c r="N20" s="162"/>
    </row>
    <row r="21" spans="1:14" x14ac:dyDescent="0.2">
      <c r="A21" s="131">
        <v>43122</v>
      </c>
      <c r="B21" s="128">
        <v>1.6629712489122594E-2</v>
      </c>
      <c r="C21" s="128">
        <v>4.719515142055597E-3</v>
      </c>
      <c r="D21" s="23"/>
      <c r="E21" s="23"/>
      <c r="F21" s="119"/>
      <c r="I21" s="135">
        <v>40026</v>
      </c>
      <c r="J21" s="129">
        <v>-7.0945798634348023E-2</v>
      </c>
      <c r="K21" s="129">
        <v>2.759063856048205E-2</v>
      </c>
      <c r="L21" s="23"/>
      <c r="M21" s="115" t="s">
        <v>83</v>
      </c>
      <c r="N21" s="119">
        <f>VAR(K6:K124)</f>
        <v>3.2675543762317135E-3</v>
      </c>
    </row>
    <row r="22" spans="1:14" x14ac:dyDescent="0.2">
      <c r="A22" s="131">
        <v>43123</v>
      </c>
      <c r="B22" s="128">
        <v>-3.2714723346334296E-3</v>
      </c>
      <c r="C22" s="128">
        <v>3.451296029793216E-3</v>
      </c>
      <c r="D22" s="23"/>
      <c r="E22" s="23"/>
      <c r="F22" s="119"/>
      <c r="I22" s="135">
        <v>40057</v>
      </c>
      <c r="J22" s="129">
        <v>-2.2545691568152781E-2</v>
      </c>
      <c r="K22" s="129">
        <v>5.630433619289521E-2</v>
      </c>
      <c r="L22" s="23"/>
      <c r="M22" s="115" t="s">
        <v>84</v>
      </c>
      <c r="N22" s="119">
        <f>COVAR(J6:J124,K6:K124)</f>
        <v>2.2783773799894759E-3</v>
      </c>
    </row>
    <row r="23" spans="1:14" x14ac:dyDescent="0.2">
      <c r="A23" s="131">
        <v>43124</v>
      </c>
      <c r="B23" s="128">
        <v>-1.0940699979415935E-3</v>
      </c>
      <c r="C23" s="128">
        <v>-5.5503108669233692E-3</v>
      </c>
      <c r="D23" s="23"/>
      <c r="E23" s="23"/>
      <c r="F23" s="119"/>
      <c r="I23" s="135">
        <v>40087</v>
      </c>
      <c r="J23" s="129">
        <v>-8.1101063930517969E-2</v>
      </c>
      <c r="K23" s="129">
        <v>-6.8693332574126797E-2</v>
      </c>
      <c r="L23" s="23"/>
      <c r="M23" s="115" t="s">
        <v>85</v>
      </c>
      <c r="N23" s="119">
        <f>N22/N21</f>
        <v>0.69727298084538691</v>
      </c>
    </row>
    <row r="24" spans="1:14" x14ac:dyDescent="0.2">
      <c r="A24" s="131">
        <v>43125</v>
      </c>
      <c r="B24" s="128">
        <v>-7.6670971449245284E-3</v>
      </c>
      <c r="C24" s="128">
        <v>-6.2415951573302486E-5</v>
      </c>
      <c r="D24" s="23"/>
      <c r="E24" s="23"/>
      <c r="F24" s="119"/>
      <c r="I24" s="135">
        <v>40118</v>
      </c>
      <c r="J24" s="129">
        <v>4.2105180907879625E-2</v>
      </c>
      <c r="K24" s="129">
        <v>3.0136573373258146E-2</v>
      </c>
      <c r="L24" s="23"/>
      <c r="M24" s="23"/>
      <c r="N24" s="119"/>
    </row>
    <row r="25" spans="1:14" x14ac:dyDescent="0.2">
      <c r="A25" s="131">
        <v>43126</v>
      </c>
      <c r="B25" s="128">
        <v>4.415033210044994E-3</v>
      </c>
      <c r="C25" s="128">
        <v>3.9895951253738904E-3</v>
      </c>
      <c r="D25" s="23"/>
      <c r="E25" s="23"/>
      <c r="F25" s="119"/>
      <c r="I25" s="135">
        <v>40148</v>
      </c>
      <c r="J25" s="129">
        <v>0.11810423557057503</v>
      </c>
      <c r="K25" s="129">
        <v>7.8760865532605306E-2</v>
      </c>
      <c r="L25" s="23"/>
      <c r="M25" s="23"/>
      <c r="N25" s="119"/>
    </row>
    <row r="26" spans="1:14" x14ac:dyDescent="0.2">
      <c r="A26" s="131">
        <v>43129</v>
      </c>
      <c r="B26" s="128">
        <v>-1.6483516483516536E-2</v>
      </c>
      <c r="C26" s="128">
        <v>-6.1876258565787268E-3</v>
      </c>
      <c r="D26" s="23"/>
      <c r="E26" s="23"/>
      <c r="F26" s="119"/>
      <c r="I26" s="135">
        <v>40179</v>
      </c>
      <c r="J26" s="129">
        <v>-1.3203677756630561E-2</v>
      </c>
      <c r="K26" s="129">
        <v>-3.7336760165574301E-2</v>
      </c>
      <c r="L26" s="23"/>
      <c r="M26" s="23"/>
      <c r="N26" s="119"/>
    </row>
    <row r="27" spans="1:14" x14ac:dyDescent="0.2">
      <c r="A27" s="131">
        <v>43130</v>
      </c>
      <c r="B27" s="128">
        <v>-1.6759776536312887E-2</v>
      </c>
      <c r="C27" s="128">
        <v>-9.5675761640398038E-3</v>
      </c>
      <c r="D27" s="23"/>
      <c r="E27" s="23"/>
      <c r="F27" s="119"/>
      <c r="I27" s="135">
        <v>40210</v>
      </c>
      <c r="J27" s="129">
        <v>9.7887358700160743E-2</v>
      </c>
      <c r="K27" s="129">
        <v>4.4050264050736976E-2</v>
      </c>
      <c r="L27" s="23"/>
      <c r="M27" s="23"/>
      <c r="N27" s="119"/>
    </row>
    <row r="28" spans="1:14" x14ac:dyDescent="0.2">
      <c r="A28" s="131">
        <v>43131</v>
      </c>
      <c r="B28" s="128">
        <v>-9.0909545454546103E-3</v>
      </c>
      <c r="C28" s="128">
        <v>-4.953163510361791E-3</v>
      </c>
      <c r="D28" s="23"/>
      <c r="E28" s="23"/>
      <c r="F28" s="119"/>
      <c r="I28" s="135">
        <v>40238</v>
      </c>
      <c r="J28" s="129">
        <v>-0.16613213404903515</v>
      </c>
      <c r="K28" s="129">
        <v>7.9674203193566884E-2</v>
      </c>
      <c r="L28" s="23"/>
      <c r="M28" s="23"/>
      <c r="N28" s="119"/>
    </row>
    <row r="29" spans="1:14" x14ac:dyDescent="0.2">
      <c r="A29" s="131">
        <v>43132</v>
      </c>
      <c r="B29" s="128">
        <v>-1.2614656541956704E-2</v>
      </c>
      <c r="C29" s="128">
        <v>3.1048108941675867E-3</v>
      </c>
      <c r="D29" s="23"/>
      <c r="E29" s="23"/>
      <c r="F29" s="119"/>
      <c r="I29" s="135">
        <v>40269</v>
      </c>
      <c r="J29" s="129">
        <v>-0.12615395007674068</v>
      </c>
      <c r="K29" s="129">
        <v>5.5935341507971748E-2</v>
      </c>
      <c r="L29" s="23"/>
      <c r="M29" s="23"/>
      <c r="N29" s="119"/>
    </row>
    <row r="30" spans="1:14" x14ac:dyDescent="0.2">
      <c r="A30" s="131">
        <v>43133</v>
      </c>
      <c r="B30" s="128">
        <v>-2.2067387272180938E-2</v>
      </c>
      <c r="C30" s="128">
        <v>-2.0634593417922398E-2</v>
      </c>
      <c r="D30" s="23"/>
      <c r="E30" s="23"/>
      <c r="F30" s="119"/>
      <c r="I30" s="135">
        <v>40299</v>
      </c>
      <c r="J30" s="129">
        <v>-5.193641034179286E-2</v>
      </c>
      <c r="K30" s="129">
        <v>-7.6737360928965326E-2</v>
      </c>
      <c r="L30" s="23"/>
      <c r="M30" s="23"/>
      <c r="N30" s="119"/>
    </row>
    <row r="31" spans="1:14" x14ac:dyDescent="0.2">
      <c r="A31" s="131">
        <v>43136</v>
      </c>
      <c r="B31" s="128">
        <v>-5.8194682099509842E-2</v>
      </c>
      <c r="C31" s="128">
        <v>-3.6309146609070808E-2</v>
      </c>
      <c r="D31" s="23"/>
      <c r="E31" s="23"/>
      <c r="F31" s="119"/>
      <c r="I31" s="135">
        <v>40330</v>
      </c>
      <c r="J31" s="129">
        <v>-3.1569307053783024E-2</v>
      </c>
      <c r="K31" s="129">
        <v>-7.8777521775158843E-2</v>
      </c>
      <c r="L31" s="23"/>
      <c r="M31" s="23"/>
      <c r="N31" s="119"/>
    </row>
    <row r="32" spans="1:14" x14ac:dyDescent="0.2">
      <c r="A32" s="131">
        <v>43137</v>
      </c>
      <c r="B32" s="128">
        <v>1.7654374897635439E-2</v>
      </c>
      <c r="C32" s="128">
        <v>1.0784109856990298E-2</v>
      </c>
      <c r="D32" s="23"/>
      <c r="E32" s="23"/>
      <c r="F32" s="119"/>
      <c r="I32" s="135">
        <v>40360</v>
      </c>
      <c r="J32" s="129">
        <v>-0.20134232379325767</v>
      </c>
      <c r="K32" s="129">
        <v>6.792568488286399E-2</v>
      </c>
      <c r="L32" s="23"/>
      <c r="M32" s="23"/>
      <c r="N32" s="119"/>
    </row>
    <row r="33" spans="1:14" x14ac:dyDescent="0.2">
      <c r="A33" s="131">
        <v>43138</v>
      </c>
      <c r="B33" s="128">
        <v>0</v>
      </c>
      <c r="C33" s="128">
        <v>5.3074767720096006E-4</v>
      </c>
      <c r="D33" s="23"/>
      <c r="E33" s="23"/>
      <c r="F33" s="119"/>
      <c r="I33" s="135">
        <v>40391</v>
      </c>
      <c r="J33" s="129">
        <v>-3.6014249655104358E-2</v>
      </c>
      <c r="K33" s="129">
        <v>-7.5020381131518765E-2</v>
      </c>
      <c r="L33" s="23"/>
      <c r="M33" s="23"/>
      <c r="N33" s="119"/>
    </row>
    <row r="34" spans="1:14" x14ac:dyDescent="0.2">
      <c r="A34" s="131">
        <v>43139</v>
      </c>
      <c r="B34" s="128">
        <v>-3.5935466465202737E-2</v>
      </c>
      <c r="C34" s="128">
        <v>-2.9297620542604319E-2</v>
      </c>
      <c r="D34" s="23"/>
      <c r="E34" s="23"/>
      <c r="F34" s="119"/>
      <c r="I34" s="135">
        <v>40422</v>
      </c>
      <c r="J34" s="129">
        <v>0.16438348344834242</v>
      </c>
      <c r="K34" s="129">
        <v>0.12304424350743859</v>
      </c>
      <c r="L34" s="23"/>
      <c r="M34" s="23"/>
      <c r="N34" s="119"/>
    </row>
    <row r="35" spans="1:14" x14ac:dyDescent="0.2">
      <c r="A35" s="131">
        <v>43140</v>
      </c>
      <c r="B35" s="128">
        <v>1.5424112317526273E-2</v>
      </c>
      <c r="C35" s="128">
        <v>9.5983212248105243E-3</v>
      </c>
      <c r="D35" s="23"/>
      <c r="E35" s="23"/>
      <c r="F35" s="119"/>
      <c r="I35" s="135">
        <v>40452</v>
      </c>
      <c r="J35" s="129">
        <v>-9.4117651612134146E-2</v>
      </c>
      <c r="K35" s="129">
        <v>4.0243086337672374E-2</v>
      </c>
      <c r="L35" s="23"/>
      <c r="M35" s="23"/>
      <c r="N35" s="119"/>
    </row>
    <row r="36" spans="1:14" x14ac:dyDescent="0.2">
      <c r="A36" s="131">
        <v>43143</v>
      </c>
      <c r="B36" s="128">
        <v>-7.5949113924050904E-3</v>
      </c>
      <c r="C36" s="128">
        <v>8.891364628313303E-3</v>
      </c>
      <c r="D36" s="23"/>
      <c r="E36" s="23"/>
      <c r="F36" s="119"/>
      <c r="I36" s="135">
        <v>40483</v>
      </c>
      <c r="J36" s="129">
        <v>5.9032090750856803E-3</v>
      </c>
      <c r="K36" s="129">
        <v>3.3639062781456675E-2</v>
      </c>
      <c r="L36" s="23"/>
      <c r="M36" s="23"/>
      <c r="N36" s="119"/>
    </row>
    <row r="37" spans="1:14" x14ac:dyDescent="0.2">
      <c r="A37" s="131">
        <v>43144</v>
      </c>
      <c r="B37" s="128">
        <v>7.6530355190551624E-3</v>
      </c>
      <c r="C37" s="128">
        <v>2.662658823896491E-3</v>
      </c>
      <c r="D37" s="23"/>
      <c r="E37" s="23"/>
      <c r="F37" s="119"/>
      <c r="I37" s="135">
        <v>40513</v>
      </c>
      <c r="J37" s="129">
        <v>8.8028060836232713E-2</v>
      </c>
      <c r="K37" s="129">
        <v>7.7908162502466904E-2</v>
      </c>
      <c r="L37" s="23"/>
      <c r="M37" s="23"/>
      <c r="N37" s="119"/>
    </row>
    <row r="38" spans="1:14" x14ac:dyDescent="0.2">
      <c r="A38" s="131">
        <v>43145</v>
      </c>
      <c r="B38" s="128">
        <v>1.6455746835443152E-2</v>
      </c>
      <c r="C38" s="128">
        <v>1.8161159831363349E-2</v>
      </c>
      <c r="D38" s="23"/>
      <c r="E38" s="23"/>
      <c r="F38" s="119"/>
      <c r="I38" s="135">
        <v>40544</v>
      </c>
      <c r="J38" s="129">
        <v>0</v>
      </c>
      <c r="K38" s="129">
        <v>-3.062622250363134E-3</v>
      </c>
      <c r="L38" s="23"/>
      <c r="M38" s="23"/>
      <c r="N38" s="119"/>
    </row>
    <row r="39" spans="1:14" x14ac:dyDescent="0.2">
      <c r="A39" s="131">
        <v>43146</v>
      </c>
      <c r="B39" s="128">
        <v>-2.4907346206358705E-3</v>
      </c>
      <c r="C39" s="128">
        <v>9.9204882978067843E-3</v>
      </c>
      <c r="D39" s="23"/>
      <c r="E39" s="23"/>
      <c r="F39" s="119"/>
      <c r="I39" s="135">
        <v>40575</v>
      </c>
      <c r="J39" s="129">
        <v>-2.9126269179114983E-2</v>
      </c>
      <c r="K39" s="129">
        <v>5.4016015360000003E-2</v>
      </c>
      <c r="L39" s="23"/>
      <c r="M39" s="23"/>
      <c r="N39" s="119"/>
    </row>
    <row r="40" spans="1:14" x14ac:dyDescent="0.2">
      <c r="A40" s="131">
        <v>43147</v>
      </c>
      <c r="B40" s="128">
        <v>8.7391512793795201E-3</v>
      </c>
      <c r="C40" s="128">
        <v>4.1309512115641489E-3</v>
      </c>
      <c r="D40" s="23"/>
      <c r="E40" s="23"/>
      <c r="F40" s="119"/>
      <c r="I40" s="135">
        <v>40603</v>
      </c>
      <c r="J40" s="129">
        <v>-4.8888697080558097E-2</v>
      </c>
      <c r="K40" s="129">
        <v>2.4409467128649442E-2</v>
      </c>
      <c r="L40" s="23"/>
      <c r="M40" s="23"/>
      <c r="N40" s="119"/>
    </row>
    <row r="41" spans="1:14" x14ac:dyDescent="0.2">
      <c r="A41" s="131">
        <v>43151</v>
      </c>
      <c r="B41" s="128">
        <v>2.4751978972674671E-3</v>
      </c>
      <c r="C41" s="128">
        <v>-8.7849817430830646E-3</v>
      </c>
      <c r="D41" s="23"/>
      <c r="E41" s="23"/>
      <c r="F41" s="119"/>
      <c r="I41" s="135">
        <v>40634</v>
      </c>
      <c r="J41" s="129">
        <v>9.8130654110416327E-2</v>
      </c>
      <c r="K41" s="129">
        <v>2.577202336466633E-2</v>
      </c>
      <c r="L41" s="23"/>
      <c r="M41" s="23"/>
      <c r="N41" s="119"/>
    </row>
    <row r="42" spans="1:14" x14ac:dyDescent="0.2">
      <c r="A42" s="131">
        <v>43152</v>
      </c>
      <c r="B42" s="128">
        <v>-1.851851851851849E-2</v>
      </c>
      <c r="C42" s="128">
        <v>1.2091425513183207E-3</v>
      </c>
      <c r="D42" s="23"/>
      <c r="E42" s="23"/>
      <c r="F42" s="119"/>
      <c r="I42" s="135">
        <v>40664</v>
      </c>
      <c r="J42" s="129">
        <v>3.9361797278730126E-2</v>
      </c>
      <c r="K42" s="129">
        <v>-1.9635024595188399E-2</v>
      </c>
      <c r="L42" s="23"/>
      <c r="M42" s="23"/>
      <c r="N42" s="119"/>
    </row>
    <row r="43" spans="1:14" x14ac:dyDescent="0.2">
      <c r="A43" s="131">
        <v>43153</v>
      </c>
      <c r="B43" s="128">
        <v>-2.5156729559748792E-3</v>
      </c>
      <c r="C43" s="128">
        <v>-1.2076822912714391E-3</v>
      </c>
      <c r="D43" s="23"/>
      <c r="E43" s="23"/>
      <c r="F43" s="119"/>
      <c r="I43" s="135">
        <v>40695</v>
      </c>
      <c r="J43" s="129">
        <v>3.7870998392986355E-2</v>
      </c>
      <c r="K43" s="129">
        <v>-2.4602139921284571E-2</v>
      </c>
      <c r="L43" s="23"/>
      <c r="M43" s="23"/>
      <c r="N43" s="119"/>
    </row>
    <row r="44" spans="1:14" x14ac:dyDescent="0.2">
      <c r="A44" s="131">
        <v>43154</v>
      </c>
      <c r="B44" s="128">
        <v>-1.0088322315847553E-2</v>
      </c>
      <c r="C44" s="128">
        <v>1.2549069683782665E-2</v>
      </c>
      <c r="D44" s="23"/>
      <c r="E44" s="23"/>
      <c r="F44" s="119"/>
      <c r="I44" s="135">
        <v>40725</v>
      </c>
      <c r="J44" s="129">
        <v>2.268257645042393E-2</v>
      </c>
      <c r="K44" s="129">
        <v>-3.6740224861536941E-2</v>
      </c>
      <c r="L44" s="23"/>
      <c r="M44" s="23"/>
      <c r="N44" s="119"/>
    </row>
    <row r="45" spans="1:14" x14ac:dyDescent="0.2">
      <c r="A45" s="131">
        <v>43157</v>
      </c>
      <c r="B45" s="128">
        <v>3.3120993630573192E-2</v>
      </c>
      <c r="C45" s="128">
        <v>6.545365891967192E-3</v>
      </c>
      <c r="D45" s="23"/>
      <c r="E45" s="23"/>
      <c r="F45" s="119"/>
      <c r="I45" s="135">
        <v>40756</v>
      </c>
      <c r="J45" s="129">
        <v>0</v>
      </c>
      <c r="K45" s="129">
        <v>-8.8102114656962383E-2</v>
      </c>
      <c r="L45" s="23"/>
      <c r="M45" s="23"/>
      <c r="N45" s="119"/>
    </row>
    <row r="46" spans="1:14" x14ac:dyDescent="0.2">
      <c r="A46" s="131">
        <v>43158</v>
      </c>
      <c r="B46" s="128">
        <v>-3.5758348600699152E-2</v>
      </c>
      <c r="C46" s="128">
        <v>-1.466013329125071E-2</v>
      </c>
      <c r="D46" s="23"/>
      <c r="E46" s="23"/>
      <c r="F46" s="119"/>
      <c r="I46" s="135">
        <v>40787</v>
      </c>
      <c r="J46" s="129">
        <v>-1.8322170985448527E-2</v>
      </c>
      <c r="K46" s="129">
        <v>-0.1137161365796181</v>
      </c>
      <c r="L46" s="23"/>
      <c r="M46" s="23"/>
      <c r="N46" s="119"/>
    </row>
    <row r="47" spans="1:14" x14ac:dyDescent="0.2">
      <c r="A47" s="131">
        <v>43159</v>
      </c>
      <c r="B47" s="128">
        <v>2.1739208273105382E-2</v>
      </c>
      <c r="C47" s="128">
        <v>-1.5633250537507526E-2</v>
      </c>
      <c r="D47" s="23"/>
      <c r="E47" s="23"/>
      <c r="F47" s="119"/>
      <c r="I47" s="135">
        <v>40817</v>
      </c>
      <c r="J47" s="129">
        <v>0.33595283452257751</v>
      </c>
      <c r="K47" s="129">
        <v>0.15042851009309754</v>
      </c>
      <c r="L47" s="23"/>
      <c r="M47" s="23"/>
      <c r="N47" s="119"/>
    </row>
    <row r="48" spans="1:14" x14ac:dyDescent="0.2">
      <c r="A48" s="131">
        <v>43160</v>
      </c>
      <c r="B48" s="128">
        <v>2.5030787859054993E-3</v>
      </c>
      <c r="C48" s="128">
        <v>-3.3455229355884297E-3</v>
      </c>
      <c r="D48" s="23"/>
      <c r="E48" s="23"/>
      <c r="F48" s="119"/>
      <c r="I48" s="135">
        <v>40848</v>
      </c>
      <c r="J48" s="129">
        <v>7.4442791076710257E-2</v>
      </c>
      <c r="K48" s="129">
        <v>-4.9119032329686396E-3</v>
      </c>
      <c r="L48" s="23"/>
      <c r="M48" s="23"/>
      <c r="N48" s="119"/>
    </row>
    <row r="49" spans="1:14" x14ac:dyDescent="0.2">
      <c r="A49" s="131">
        <v>43161</v>
      </c>
      <c r="B49" s="128">
        <v>8.7391512793795201E-3</v>
      </c>
      <c r="C49" s="128">
        <v>1.7102427867681014E-2</v>
      </c>
      <c r="D49" s="23"/>
      <c r="E49" s="23"/>
      <c r="F49" s="119"/>
      <c r="I49" s="135">
        <v>40878</v>
      </c>
      <c r="J49" s="129">
        <v>8.642865008643752E-2</v>
      </c>
      <c r="K49" s="129">
        <v>4.7462776717295263E-3</v>
      </c>
      <c r="L49" s="23"/>
      <c r="M49" s="23"/>
      <c r="N49" s="119"/>
    </row>
    <row r="50" spans="1:14" x14ac:dyDescent="0.2">
      <c r="A50" s="131">
        <v>43164</v>
      </c>
      <c r="B50" s="128">
        <v>-1.6089157619348593E-2</v>
      </c>
      <c r="C50" s="128">
        <v>8.4008978980547599E-3</v>
      </c>
      <c r="D50" s="23"/>
      <c r="E50" s="23"/>
      <c r="F50" s="119"/>
      <c r="I50" s="135">
        <v>40909</v>
      </c>
      <c r="J50" s="129">
        <v>-4.6679879504029187E-2</v>
      </c>
      <c r="K50" s="129">
        <v>7.0048082371669596E-2</v>
      </c>
      <c r="L50" s="23"/>
      <c r="M50" s="23"/>
      <c r="N50" s="119"/>
    </row>
    <row r="51" spans="1:14" x14ac:dyDescent="0.2">
      <c r="A51" s="131">
        <v>43165</v>
      </c>
      <c r="B51" s="128">
        <v>1.1320779874213871E-2</v>
      </c>
      <c r="C51" s="128">
        <v>1.0445911508780714E-2</v>
      </c>
      <c r="D51" s="23"/>
      <c r="E51" s="23"/>
      <c r="F51" s="119"/>
      <c r="I51" s="135">
        <v>40940</v>
      </c>
      <c r="J51" s="129">
        <v>3.3793094488564934E-2</v>
      </c>
      <c r="K51" s="129">
        <v>2.2855118236187577E-2</v>
      </c>
      <c r="L51" s="23"/>
      <c r="M51" s="23"/>
      <c r="N51" s="119"/>
    </row>
    <row r="52" spans="1:14" x14ac:dyDescent="0.2">
      <c r="A52" s="131">
        <v>43166</v>
      </c>
      <c r="B52" s="128">
        <v>6.218905317937784E-3</v>
      </c>
      <c r="C52" s="128">
        <v>7.8927655785081541E-3</v>
      </c>
      <c r="D52" s="23"/>
      <c r="E52" s="23"/>
      <c r="F52" s="119"/>
      <c r="I52" s="135">
        <v>40969</v>
      </c>
      <c r="J52" s="129">
        <v>7.0046778959298228E-2</v>
      </c>
      <c r="K52" s="129">
        <v>2.387351216150746E-2</v>
      </c>
      <c r="L52" s="23"/>
      <c r="M52" s="23"/>
      <c r="N52" s="119"/>
    </row>
    <row r="53" spans="1:14" x14ac:dyDescent="0.2">
      <c r="A53" s="131">
        <v>43167</v>
      </c>
      <c r="B53" s="128">
        <v>1.6069146697919701E-2</v>
      </c>
      <c r="C53" s="128">
        <v>-1.6259188156773074E-3</v>
      </c>
      <c r="D53" s="23"/>
      <c r="E53" s="23"/>
      <c r="F53" s="119"/>
      <c r="I53" s="135">
        <v>41000</v>
      </c>
      <c r="J53" s="129">
        <v>-9.1022472458992754E-2</v>
      </c>
      <c r="K53" s="129">
        <v>-1.6162812470135846E-2</v>
      </c>
      <c r="L53" s="23"/>
      <c r="M53" s="23"/>
      <c r="N53" s="119"/>
    </row>
    <row r="54" spans="1:14" x14ac:dyDescent="0.2">
      <c r="A54" s="131">
        <v>43168</v>
      </c>
      <c r="B54" s="128">
        <v>4.014603601683886E-2</v>
      </c>
      <c r="C54" s="128">
        <v>1.6011784235285376E-2</v>
      </c>
      <c r="D54" s="23"/>
      <c r="E54" s="23"/>
      <c r="F54" s="119"/>
      <c r="I54" s="135">
        <v>41030</v>
      </c>
      <c r="J54" s="129">
        <v>-8.9163200777437113E-2</v>
      </c>
      <c r="K54" s="129">
        <v>-6.7402798040086642E-2</v>
      </c>
      <c r="L54" s="23"/>
      <c r="M54" s="23"/>
      <c r="N54" s="119"/>
    </row>
    <row r="55" spans="1:14" x14ac:dyDescent="0.2">
      <c r="A55" s="131">
        <v>43171</v>
      </c>
      <c r="B55" s="128">
        <v>1.1695672514620004E-3</v>
      </c>
      <c r="C55" s="128">
        <v>2.4544147433436247E-3</v>
      </c>
      <c r="D55" s="23"/>
      <c r="E55" s="23"/>
      <c r="F55" s="119"/>
      <c r="I55" s="135">
        <v>41061</v>
      </c>
      <c r="J55" s="129">
        <v>5.2710812967150522E-2</v>
      </c>
      <c r="K55" s="129">
        <v>4.8134707231441975E-2</v>
      </c>
      <c r="L55" s="23"/>
      <c r="M55" s="23"/>
      <c r="N55" s="119"/>
    </row>
    <row r="56" spans="1:14" x14ac:dyDescent="0.2">
      <c r="A56" s="131">
        <v>43172</v>
      </c>
      <c r="B56" s="128">
        <v>-3.0373809120883388E-2</v>
      </c>
      <c r="C56" s="128">
        <v>-5.6275278053138367E-3</v>
      </c>
      <c r="D56" s="23"/>
      <c r="E56" s="23"/>
      <c r="F56" s="119"/>
      <c r="I56" s="135">
        <v>41091</v>
      </c>
      <c r="J56" s="129">
        <v>0.13090137997812779</v>
      </c>
      <c r="K56" s="129">
        <v>-1.4464787467154072E-2</v>
      </c>
      <c r="L56" s="23"/>
      <c r="M56" s="23"/>
      <c r="N56" s="119"/>
    </row>
    <row r="57" spans="1:14" x14ac:dyDescent="0.2">
      <c r="A57" s="131">
        <v>43173</v>
      </c>
      <c r="B57" s="128">
        <v>-6.0240963855421326E-3</v>
      </c>
      <c r="C57" s="128">
        <v>-4.8616499241727062E-3</v>
      </c>
      <c r="D57" s="23"/>
      <c r="E57" s="23"/>
      <c r="F57" s="119"/>
      <c r="I57" s="135">
        <v>41122</v>
      </c>
      <c r="J57" s="129">
        <v>5.9456036458191752E-2</v>
      </c>
      <c r="K57" s="129">
        <v>3.1959266190664248E-2</v>
      </c>
      <c r="L57" s="23"/>
      <c r="M57" s="23"/>
      <c r="N57" s="119"/>
    </row>
    <row r="58" spans="1:14" x14ac:dyDescent="0.2">
      <c r="A58" s="131">
        <v>43174</v>
      </c>
      <c r="B58" s="128">
        <v>-1.8181818181818188E-2</v>
      </c>
      <c r="C58" s="128">
        <v>-4.8538882627897628E-3</v>
      </c>
      <c r="D58" s="23"/>
      <c r="E58" s="23"/>
      <c r="F58" s="119"/>
      <c r="I58" s="135">
        <v>41153</v>
      </c>
      <c r="J58" s="129">
        <v>4.1791018619208975E-2</v>
      </c>
      <c r="K58" s="129">
        <v>3.1228046345654903E-2</v>
      </c>
      <c r="L58" s="23"/>
      <c r="M58" s="23"/>
      <c r="N58" s="119"/>
    </row>
    <row r="59" spans="1:14" x14ac:dyDescent="0.2">
      <c r="A59" s="131">
        <v>43175</v>
      </c>
      <c r="B59" s="128">
        <v>6.1728395061728669E-3</v>
      </c>
      <c r="C59" s="128">
        <v>5.981183817220348E-3</v>
      </c>
      <c r="D59" s="23"/>
      <c r="E59" s="23"/>
      <c r="F59" s="119"/>
      <c r="I59" s="135">
        <v>41183</v>
      </c>
      <c r="J59" s="129">
        <v>1.9484183567705982E-2</v>
      </c>
      <c r="K59" s="129">
        <v>-2.2353611238589477E-2</v>
      </c>
      <c r="L59" s="23"/>
      <c r="M59" s="23"/>
      <c r="N59" s="119"/>
    </row>
    <row r="60" spans="1:14" x14ac:dyDescent="0.2">
      <c r="A60" s="131">
        <v>43178</v>
      </c>
      <c r="B60" s="128">
        <v>-7.3619386503067652E-3</v>
      </c>
      <c r="C60" s="128">
        <v>-9.7663942003384241E-3</v>
      </c>
      <c r="D60" s="23"/>
      <c r="E60" s="23"/>
      <c r="F60" s="119"/>
      <c r="I60" s="135">
        <v>41214</v>
      </c>
      <c r="J60" s="129">
        <v>8.3123345675230942E-2</v>
      </c>
      <c r="K60" s="129">
        <v>3.8962821417631854E-3</v>
      </c>
      <c r="L60" s="23"/>
      <c r="M60" s="23"/>
      <c r="N60" s="119"/>
    </row>
    <row r="61" spans="1:14" x14ac:dyDescent="0.2">
      <c r="A61" s="131">
        <v>43179</v>
      </c>
      <c r="B61" s="128">
        <v>-7.4165387536084815E-3</v>
      </c>
      <c r="C61" s="128">
        <v>-9.5523249263984589E-5</v>
      </c>
      <c r="D61" s="23"/>
      <c r="E61" s="23"/>
      <c r="F61" s="119"/>
      <c r="I61" s="135">
        <v>41244</v>
      </c>
      <c r="J61" s="129">
        <v>-3.2778255365454201E-2</v>
      </c>
      <c r="K61" s="129">
        <v>3.3373069845413328E-2</v>
      </c>
      <c r="L61" s="23"/>
      <c r="M61" s="23"/>
      <c r="N61" s="119"/>
    </row>
    <row r="62" spans="1:14" x14ac:dyDescent="0.2">
      <c r="A62" s="131">
        <v>43180</v>
      </c>
      <c r="B62" s="128">
        <v>1.4943909591835114E-2</v>
      </c>
      <c r="C62" s="128">
        <v>5.6609514760652679E-3</v>
      </c>
      <c r="D62" s="23"/>
      <c r="E62" s="23"/>
      <c r="F62" s="119"/>
      <c r="I62" s="135">
        <v>41275</v>
      </c>
      <c r="J62" s="129">
        <v>4.4444502320541979E-2</v>
      </c>
      <c r="K62" s="129">
        <v>6.2094604686254717E-2</v>
      </c>
      <c r="L62" s="23"/>
      <c r="M62" s="23"/>
      <c r="N62" s="119"/>
    </row>
    <row r="63" spans="1:14" ht="17" thickBot="1" x14ac:dyDescent="0.25">
      <c r="A63" s="132">
        <v>43181</v>
      </c>
      <c r="B63" s="133">
        <v>-3.803678527607357E-2</v>
      </c>
      <c r="C63" s="133">
        <v>-2.2434023238607437E-2</v>
      </c>
      <c r="D63" s="124"/>
      <c r="E63" s="124"/>
      <c r="F63" s="125"/>
      <c r="I63" s="135">
        <v>41306</v>
      </c>
      <c r="J63" s="129">
        <v>-0.11010640893790902</v>
      </c>
      <c r="K63" s="129">
        <v>9.9989554590209639E-3</v>
      </c>
      <c r="L63" s="23"/>
      <c r="M63" s="23"/>
      <c r="N63" s="119"/>
    </row>
    <row r="64" spans="1:14" x14ac:dyDescent="0.2">
      <c r="I64" s="135">
        <v>41334</v>
      </c>
      <c r="J64" s="129">
        <v>-0.108786632931688</v>
      </c>
      <c r="K64" s="129">
        <v>4.4374437406697886E-2</v>
      </c>
      <c r="L64" s="23"/>
      <c r="M64" s="23"/>
      <c r="N64" s="119"/>
    </row>
    <row r="65" spans="9:14" x14ac:dyDescent="0.2">
      <c r="I65" s="135">
        <v>41365</v>
      </c>
      <c r="J65" s="129">
        <v>0.18712283944693064</v>
      </c>
      <c r="K65" s="129">
        <v>-4.2877399734433386E-3</v>
      </c>
      <c r="L65" s="23"/>
      <c r="M65" s="23"/>
      <c r="N65" s="119"/>
    </row>
    <row r="66" spans="9:14" x14ac:dyDescent="0.2">
      <c r="I66" s="135">
        <v>41395</v>
      </c>
      <c r="J66" s="129">
        <v>-8.1920995518120265E-2</v>
      </c>
      <c r="K66" s="129">
        <v>3.8724591168027178E-2</v>
      </c>
      <c r="L66" s="23"/>
      <c r="M66" s="23"/>
      <c r="N66" s="119"/>
    </row>
    <row r="67" spans="9:14" x14ac:dyDescent="0.2">
      <c r="I67" s="135">
        <v>41426</v>
      </c>
      <c r="J67" s="129">
        <v>-3.9999906584161304E-2</v>
      </c>
      <c r="K67" s="129">
        <v>-6.7774666842868037E-3</v>
      </c>
      <c r="L67" s="23"/>
      <c r="M67" s="23"/>
      <c r="N67" s="119"/>
    </row>
    <row r="68" spans="9:14" x14ac:dyDescent="0.2">
      <c r="I68" s="135">
        <v>41456</v>
      </c>
      <c r="J68" s="129">
        <v>1.6025508474467154E-2</v>
      </c>
      <c r="K68" s="129">
        <v>6.9341604316029093E-2</v>
      </c>
      <c r="L68" s="23"/>
      <c r="M68" s="23"/>
      <c r="N68" s="119"/>
    </row>
    <row r="69" spans="9:14" x14ac:dyDescent="0.2">
      <c r="I69" s="135">
        <v>41487</v>
      </c>
      <c r="J69" s="129">
        <v>0.1198739256660859</v>
      </c>
      <c r="K69" s="129">
        <v>-3.2872190336641682E-2</v>
      </c>
      <c r="L69" s="23"/>
      <c r="M69" s="23"/>
      <c r="N69" s="119"/>
    </row>
    <row r="70" spans="9:14" x14ac:dyDescent="0.2">
      <c r="I70" s="135">
        <v>41518</v>
      </c>
      <c r="J70" s="129">
        <v>0.23774641443095446</v>
      </c>
      <c r="K70" s="129">
        <v>6.2211903755974074E-2</v>
      </c>
      <c r="L70" s="23"/>
      <c r="M70" s="23"/>
      <c r="N70" s="119"/>
    </row>
    <row r="71" spans="9:14" x14ac:dyDescent="0.2">
      <c r="I71" s="135">
        <v>41548</v>
      </c>
      <c r="J71" s="129">
        <v>1.2744541377782026E-2</v>
      </c>
      <c r="K71" s="129">
        <v>2.4548546776005375E-2</v>
      </c>
      <c r="L71" s="23"/>
      <c r="M71" s="23"/>
      <c r="N71" s="119"/>
    </row>
    <row r="72" spans="9:14" x14ac:dyDescent="0.2">
      <c r="I72" s="135">
        <v>41579</v>
      </c>
      <c r="J72" s="129">
        <v>9.2211181635420081E-2</v>
      </c>
      <c r="K72" s="129">
        <v>3.88492388016346E-2</v>
      </c>
      <c r="L72" s="23"/>
      <c r="M72" s="23"/>
      <c r="N72" s="119"/>
    </row>
    <row r="73" spans="9:14" x14ac:dyDescent="0.2">
      <c r="I73" s="135">
        <v>41609</v>
      </c>
      <c r="J73" s="129">
        <v>0.17526653872042575</v>
      </c>
      <c r="K73" s="129">
        <v>1.8155727784532338E-2</v>
      </c>
      <c r="L73" s="23"/>
      <c r="M73" s="23"/>
      <c r="N73" s="119"/>
    </row>
    <row r="74" spans="9:14" x14ac:dyDescent="0.2">
      <c r="I74" s="135">
        <v>41640</v>
      </c>
      <c r="J74" s="129">
        <v>3.084176208961531E-2</v>
      </c>
      <c r="K74" s="129">
        <v>-2.8153045252573228E-2</v>
      </c>
      <c r="L74" s="23"/>
      <c r="M74" s="23"/>
      <c r="N74" s="119"/>
    </row>
    <row r="75" spans="9:14" x14ac:dyDescent="0.2">
      <c r="I75" s="135">
        <v>41671</v>
      </c>
      <c r="J75" s="129">
        <v>6.3358316830177674E-3</v>
      </c>
      <c r="K75" s="129">
        <v>4.6114551295829198E-2</v>
      </c>
      <c r="L75" s="23"/>
      <c r="M75" s="23"/>
      <c r="N75" s="119"/>
    </row>
    <row r="76" spans="9:14" x14ac:dyDescent="0.2">
      <c r="I76" s="135">
        <v>41699</v>
      </c>
      <c r="J76" s="129">
        <v>3.9874020890507289E-2</v>
      </c>
      <c r="K76" s="129">
        <v>-8.4444094867519581E-3</v>
      </c>
      <c r="L76" s="23"/>
      <c r="M76" s="23"/>
      <c r="N76" s="119"/>
    </row>
    <row r="77" spans="9:14" x14ac:dyDescent="0.2">
      <c r="I77" s="135">
        <v>41730</v>
      </c>
      <c r="J77" s="129">
        <v>-9.956271517492421E-2</v>
      </c>
      <c r="K77" s="129">
        <v>-3.9367841219953403E-2</v>
      </c>
      <c r="L77" s="23"/>
      <c r="M77" s="23"/>
      <c r="N77" s="119"/>
    </row>
    <row r="78" spans="9:14" x14ac:dyDescent="0.2">
      <c r="I78" s="135">
        <v>41760</v>
      </c>
      <c r="J78" s="129">
        <v>0.14493836558354123</v>
      </c>
      <c r="K78" s="129">
        <v>6.7799150752521076E-3</v>
      </c>
      <c r="L78" s="23"/>
      <c r="M78" s="23"/>
      <c r="N78" s="119"/>
    </row>
    <row r="79" spans="9:14" x14ac:dyDescent="0.2">
      <c r="I79" s="135">
        <v>41791</v>
      </c>
      <c r="J79" s="129">
        <v>0.21663957082206253</v>
      </c>
      <c r="K79" s="129">
        <v>5.1529273688849742E-2</v>
      </c>
      <c r="L79" s="23"/>
      <c r="M79" s="23"/>
      <c r="N79" s="119"/>
    </row>
    <row r="80" spans="9:14" x14ac:dyDescent="0.2">
      <c r="I80" s="135">
        <v>41821</v>
      </c>
      <c r="J80" s="129">
        <v>-9.0909048896823164E-2</v>
      </c>
      <c r="K80" s="129">
        <v>-6.1100135279393508E-2</v>
      </c>
      <c r="L80" s="23"/>
      <c r="M80" s="23"/>
      <c r="N80" s="119"/>
    </row>
    <row r="81" spans="9:14" x14ac:dyDescent="0.2">
      <c r="I81" s="135">
        <v>41852</v>
      </c>
      <c r="J81" s="129">
        <v>0.18141582404739642</v>
      </c>
      <c r="K81" s="129">
        <v>4.846128600615085E-2</v>
      </c>
      <c r="L81" s="23"/>
      <c r="M81" s="23"/>
      <c r="N81" s="119"/>
    </row>
    <row r="82" spans="9:14" x14ac:dyDescent="0.2">
      <c r="I82" s="135">
        <v>41883</v>
      </c>
      <c r="J82" s="129">
        <v>-0.16654179365973576</v>
      </c>
      <c r="K82" s="129">
        <v>-6.1880975420567474E-2</v>
      </c>
      <c r="L82" s="23"/>
      <c r="M82" s="23"/>
      <c r="N82" s="119"/>
    </row>
    <row r="83" spans="9:14" x14ac:dyDescent="0.2">
      <c r="I83" s="135">
        <v>41913</v>
      </c>
      <c r="J83" s="129">
        <v>4.2839981569247065E-2</v>
      </c>
      <c r="K83" s="129">
        <v>6.5200378040065843E-2</v>
      </c>
      <c r="L83" s="23"/>
      <c r="M83" s="23"/>
      <c r="N83" s="119"/>
    </row>
    <row r="84" spans="9:14" x14ac:dyDescent="0.2">
      <c r="I84" s="135">
        <v>41944</v>
      </c>
      <c r="J84" s="129">
        <v>-6.7209338253356066E-2</v>
      </c>
      <c r="K84" s="129">
        <v>-2.3862600030133407E-4</v>
      </c>
      <c r="L84" s="23"/>
      <c r="M84" s="23"/>
      <c r="N84" s="119"/>
    </row>
    <row r="85" spans="9:14" x14ac:dyDescent="0.2">
      <c r="I85" s="135">
        <v>41974</v>
      </c>
      <c r="J85" s="129">
        <v>5.8860491189894892E-2</v>
      </c>
      <c r="K85" s="129">
        <v>2.6823360753191805E-2</v>
      </c>
      <c r="L85" s="23"/>
      <c r="M85" s="23"/>
      <c r="N85" s="119"/>
    </row>
    <row r="86" spans="9:14" x14ac:dyDescent="0.2">
      <c r="I86" s="135">
        <v>42005</v>
      </c>
      <c r="J86" s="129">
        <v>-9.6016628699261086E-2</v>
      </c>
      <c r="K86" s="129">
        <v>-3.2630478624465442E-2</v>
      </c>
      <c r="L86" s="23"/>
      <c r="M86" s="23"/>
      <c r="N86" s="119"/>
    </row>
    <row r="87" spans="9:14" x14ac:dyDescent="0.2">
      <c r="I87" s="135">
        <v>42036</v>
      </c>
      <c r="J87" s="129">
        <v>6.6425481501380501E-2</v>
      </c>
      <c r="K87" s="129">
        <v>5.8332385832222888E-2</v>
      </c>
      <c r="L87" s="23"/>
      <c r="M87" s="23"/>
      <c r="N87" s="119"/>
    </row>
    <row r="88" spans="9:14" x14ac:dyDescent="0.2">
      <c r="I88" s="135">
        <v>42064</v>
      </c>
      <c r="J88" s="129">
        <v>0.11532525484195255</v>
      </c>
      <c r="K88" s="129">
        <v>1.5729282436451664E-2</v>
      </c>
      <c r="L88" s="23"/>
      <c r="M88" s="23"/>
      <c r="N88" s="119"/>
    </row>
    <row r="89" spans="9:14" x14ac:dyDescent="0.2">
      <c r="I89" s="135">
        <v>42095</v>
      </c>
      <c r="J89" s="129">
        <v>-0.10671821311098328</v>
      </c>
      <c r="K89" s="129">
        <v>-2.6054275309046693E-2</v>
      </c>
      <c r="L89" s="23"/>
      <c r="M89" s="23"/>
      <c r="N89" s="119"/>
    </row>
    <row r="90" spans="9:14" x14ac:dyDescent="0.2">
      <c r="I90" s="135">
        <v>42125</v>
      </c>
      <c r="J90" s="129">
        <v>0.10739714115783916</v>
      </c>
      <c r="K90" s="129">
        <v>2.1637058257574893E-2</v>
      </c>
      <c r="L90" s="23"/>
      <c r="M90" s="23"/>
      <c r="N90" s="119"/>
    </row>
    <row r="91" spans="9:14" x14ac:dyDescent="0.2">
      <c r="I91" s="135">
        <v>42156</v>
      </c>
      <c r="J91" s="129">
        <v>0.12716593863697878</v>
      </c>
      <c r="K91" s="129">
        <v>5.9524614950130506E-3</v>
      </c>
      <c r="L91" s="23"/>
      <c r="M91" s="23"/>
      <c r="N91" s="119"/>
    </row>
    <row r="92" spans="9:14" x14ac:dyDescent="0.2">
      <c r="I92" s="135">
        <v>42186</v>
      </c>
      <c r="J92" s="129">
        <v>-3.5953399997465496E-2</v>
      </c>
      <c r="K92" s="129">
        <v>-1.21774373752499E-2</v>
      </c>
      <c r="L92" s="23"/>
      <c r="M92" s="23"/>
      <c r="N92" s="119"/>
    </row>
    <row r="93" spans="9:14" x14ac:dyDescent="0.2">
      <c r="I93" s="135">
        <v>42217</v>
      </c>
      <c r="J93" s="129">
        <v>6.9444858543472598E-3</v>
      </c>
      <c r="K93" s="129">
        <v>-6.3963331567458925E-2</v>
      </c>
      <c r="L93" s="23"/>
      <c r="M93" s="23"/>
      <c r="N93" s="119"/>
    </row>
    <row r="94" spans="9:14" x14ac:dyDescent="0.2">
      <c r="I94" s="135">
        <v>42248</v>
      </c>
      <c r="J94" s="129">
        <v>-0.11417619756324526</v>
      </c>
      <c r="K94" s="129">
        <v>-5.0679212112019756E-2</v>
      </c>
      <c r="L94" s="23"/>
      <c r="M94" s="23"/>
      <c r="N94" s="119"/>
    </row>
    <row r="95" spans="9:14" x14ac:dyDescent="0.2">
      <c r="I95" s="135">
        <v>42278</v>
      </c>
      <c r="J95" s="129">
        <v>6.5455587570868445E-2</v>
      </c>
      <c r="K95" s="129">
        <v>5.5574273663685503E-2</v>
      </c>
      <c r="L95" s="23"/>
      <c r="M95" s="23"/>
      <c r="N95" s="119"/>
    </row>
    <row r="96" spans="9:14" x14ac:dyDescent="0.2">
      <c r="I96" s="135">
        <v>42309</v>
      </c>
      <c r="J96" s="129">
        <v>8.5226691785924569E-2</v>
      </c>
      <c r="K96" s="129">
        <v>3.1199972860757486E-2</v>
      </c>
      <c r="L96" s="23"/>
      <c r="M96" s="23"/>
      <c r="N96" s="119"/>
    </row>
    <row r="97" spans="9:14" x14ac:dyDescent="0.2">
      <c r="I97" s="135">
        <v>42339</v>
      </c>
      <c r="J97" s="129">
        <v>-0.17578222967107959</v>
      </c>
      <c r="K97" s="129">
        <v>-5.1931768184036997E-2</v>
      </c>
      <c r="L97" s="23"/>
      <c r="M97" s="23"/>
      <c r="N97" s="119"/>
    </row>
    <row r="98" spans="9:14" x14ac:dyDescent="0.2">
      <c r="I98" s="135">
        <v>42370</v>
      </c>
      <c r="J98" s="129">
        <v>-7.0370298214644245E-2</v>
      </c>
      <c r="K98" s="129">
        <v>-8.8485688466941936E-2</v>
      </c>
      <c r="L98" s="23"/>
      <c r="M98" s="23"/>
      <c r="N98" s="119"/>
    </row>
    <row r="99" spans="9:14" x14ac:dyDescent="0.2">
      <c r="I99" s="135">
        <v>42401</v>
      </c>
      <c r="J99" s="129">
        <v>7.1381162652711438E-2</v>
      </c>
      <c r="K99" s="129">
        <v>-1.4294085194352935E-3</v>
      </c>
      <c r="L99" s="23"/>
      <c r="M99" s="23"/>
      <c r="N99" s="119"/>
    </row>
    <row r="100" spans="9:14" x14ac:dyDescent="0.2">
      <c r="I100" s="135">
        <v>42430</v>
      </c>
      <c r="J100" s="129">
        <v>8.955680390068288E-2</v>
      </c>
      <c r="K100" s="129">
        <v>7.7502662868687455E-2</v>
      </c>
      <c r="L100" s="23"/>
      <c r="M100" s="23"/>
      <c r="N100" s="119"/>
    </row>
    <row r="101" spans="9:14" x14ac:dyDescent="0.2">
      <c r="I101" s="135">
        <v>42461</v>
      </c>
      <c r="J101" s="129">
        <v>-2.7872639339837524E-2</v>
      </c>
      <c r="K101" s="129">
        <v>1.5098288701515639E-2</v>
      </c>
      <c r="L101" s="23"/>
      <c r="M101" s="23"/>
      <c r="N101" s="119"/>
    </row>
    <row r="102" spans="9:14" x14ac:dyDescent="0.2">
      <c r="I102" s="135">
        <v>42491</v>
      </c>
      <c r="J102" s="129">
        <v>1.5213602797674364E-2</v>
      </c>
      <c r="K102" s="129">
        <v>2.1169972594136555E-2</v>
      </c>
      <c r="L102" s="23"/>
      <c r="M102" s="23"/>
      <c r="N102" s="119"/>
    </row>
    <row r="103" spans="9:14" x14ac:dyDescent="0.2">
      <c r="I103" s="135">
        <v>42522</v>
      </c>
      <c r="J103" s="129">
        <v>0.20230552451239392</v>
      </c>
      <c r="K103" s="129">
        <v>-2.4852959439148892E-3</v>
      </c>
      <c r="L103" s="23"/>
      <c r="M103" s="23"/>
      <c r="N103" s="119"/>
    </row>
    <row r="104" spans="9:14" x14ac:dyDescent="0.2">
      <c r="I104" s="135">
        <v>42552</v>
      </c>
      <c r="J104" s="129">
        <v>0.10570461547269372</v>
      </c>
      <c r="K104" s="129">
        <v>5.9049147859085327E-2</v>
      </c>
      <c r="L104" s="23"/>
      <c r="M104" s="23"/>
      <c r="N104" s="119"/>
    </row>
    <row r="105" spans="9:14" x14ac:dyDescent="0.2">
      <c r="I105" s="135">
        <v>42583</v>
      </c>
      <c r="J105" s="129">
        <v>3.6418937845888122E-2</v>
      </c>
      <c r="K105" s="129">
        <v>1.6369734549087855E-2</v>
      </c>
      <c r="L105" s="23"/>
      <c r="M105" s="23"/>
      <c r="N105" s="119"/>
    </row>
    <row r="106" spans="9:14" x14ac:dyDescent="0.2">
      <c r="I106" s="135">
        <v>42614</v>
      </c>
      <c r="J106" s="129">
        <v>0.23802538891499414</v>
      </c>
      <c r="K106" s="129">
        <v>9.4684208354427479E-3</v>
      </c>
      <c r="L106" s="23"/>
      <c r="M106" s="23"/>
      <c r="N106" s="119"/>
    </row>
    <row r="107" spans="9:14" x14ac:dyDescent="0.2">
      <c r="I107" s="135">
        <v>42644</v>
      </c>
      <c r="J107" s="129">
        <v>-3.9533715412172654E-2</v>
      </c>
      <c r="K107" s="129">
        <v>-4.8144455594242075E-2</v>
      </c>
      <c r="L107" s="23"/>
      <c r="M107" s="23"/>
      <c r="N107" s="119"/>
    </row>
    <row r="108" spans="9:14" x14ac:dyDescent="0.2">
      <c r="I108" s="135">
        <v>42675</v>
      </c>
      <c r="J108" s="129">
        <v>8.2187938518302861E-2</v>
      </c>
      <c r="K108" s="129">
        <v>0.10991358778510496</v>
      </c>
      <c r="L108" s="23"/>
      <c r="M108" s="23"/>
      <c r="N108" s="119"/>
    </row>
    <row r="109" spans="9:14" x14ac:dyDescent="0.2">
      <c r="I109" s="135">
        <v>42705</v>
      </c>
      <c r="J109" s="129">
        <v>0.16708019751213166</v>
      </c>
      <c r="K109" s="129">
        <v>2.6309451347249047E-2</v>
      </c>
      <c r="L109" s="23"/>
      <c r="M109" s="23"/>
      <c r="N109" s="119"/>
    </row>
    <row r="110" spans="9:14" x14ac:dyDescent="0.2">
      <c r="I110" s="135">
        <v>42736</v>
      </c>
      <c r="J110" s="129">
        <v>4.5357891846947274E-2</v>
      </c>
      <c r="K110" s="129">
        <v>3.4557787262246009E-3</v>
      </c>
      <c r="L110" s="23"/>
      <c r="M110" s="23"/>
      <c r="N110" s="119"/>
    </row>
    <row r="111" spans="9:14" x14ac:dyDescent="0.2">
      <c r="I111" s="135">
        <v>42767</v>
      </c>
      <c r="J111" s="129">
        <v>-6.5762676218402483E-2</v>
      </c>
      <c r="K111" s="129">
        <v>1.8255062332594107E-2</v>
      </c>
      <c r="L111" s="23"/>
      <c r="M111" s="23"/>
      <c r="N111" s="119"/>
    </row>
    <row r="112" spans="9:14" x14ac:dyDescent="0.2">
      <c r="I112" s="135">
        <v>42795</v>
      </c>
      <c r="J112" s="129">
        <v>-3.991289851875679E-2</v>
      </c>
      <c r="K112" s="129">
        <v>-5.4807884328300638E-4</v>
      </c>
      <c r="L112" s="23"/>
      <c r="M112" s="23"/>
      <c r="N112" s="119"/>
    </row>
    <row r="113" spans="9:14" x14ac:dyDescent="0.2">
      <c r="I113" s="135">
        <v>42826</v>
      </c>
      <c r="J113" s="129">
        <v>1.0581890175211495E-2</v>
      </c>
      <c r="K113" s="129">
        <v>1.046958665676101E-2</v>
      </c>
      <c r="L113" s="23"/>
      <c r="M113" s="23"/>
      <c r="N113" s="119"/>
    </row>
    <row r="114" spans="9:14" x14ac:dyDescent="0.2">
      <c r="I114" s="135">
        <v>42856</v>
      </c>
      <c r="J114" s="129">
        <v>-0.11667907897333796</v>
      </c>
      <c r="K114" s="129">
        <v>-2.1579151999547075E-2</v>
      </c>
      <c r="L114" s="23"/>
      <c r="M114" s="23"/>
      <c r="N114" s="119"/>
    </row>
    <row r="115" spans="9:14" x14ac:dyDescent="0.2">
      <c r="I115" s="135">
        <v>42887</v>
      </c>
      <c r="J115" s="129">
        <v>1.6088093730062036E-2</v>
      </c>
      <c r="K115" s="129">
        <v>3.295117192627095E-2</v>
      </c>
      <c r="L115" s="23"/>
      <c r="M115" s="23"/>
      <c r="N115" s="119"/>
    </row>
    <row r="116" spans="9:14" x14ac:dyDescent="0.2">
      <c r="I116" s="135">
        <v>42917</v>
      </c>
      <c r="J116" s="129">
        <v>7.4166577579040993E-2</v>
      </c>
      <c r="K116" s="129">
        <v>6.9099240501702131E-3</v>
      </c>
      <c r="L116" s="23"/>
      <c r="M116" s="23"/>
      <c r="N116" s="119"/>
    </row>
    <row r="117" spans="9:14" x14ac:dyDescent="0.2">
      <c r="I117" s="135">
        <v>42948</v>
      </c>
      <c r="J117" s="129">
        <v>-1.7067459345964653E-2</v>
      </c>
      <c r="K117" s="129">
        <v>-1.3935463035889772E-2</v>
      </c>
      <c r="L117" s="23"/>
      <c r="M117" s="23"/>
      <c r="N117" s="119"/>
    </row>
    <row r="118" spans="9:14" x14ac:dyDescent="0.2">
      <c r="I118" s="135">
        <v>42979</v>
      </c>
      <c r="J118" s="129">
        <v>6.1562723691801047E-2</v>
      </c>
      <c r="K118" s="129">
        <v>6.0898863026537686E-2</v>
      </c>
      <c r="L118" s="23"/>
      <c r="M118" s="23"/>
      <c r="N118" s="119"/>
    </row>
    <row r="119" spans="9:14" x14ac:dyDescent="0.2">
      <c r="I119" s="135">
        <v>43009</v>
      </c>
      <c r="J119" s="129">
        <v>2.2304882934137904E-2</v>
      </c>
      <c r="K119" s="129">
        <v>7.8277263575492473E-3</v>
      </c>
      <c r="L119" s="23"/>
      <c r="M119" s="23"/>
      <c r="N119" s="119"/>
    </row>
    <row r="120" spans="9:14" x14ac:dyDescent="0.2">
      <c r="I120" s="135">
        <v>43040</v>
      </c>
      <c r="J120" s="129">
        <v>-0.12887426710088101</v>
      </c>
      <c r="K120" s="129">
        <v>-1.0415781181036254E-2</v>
      </c>
      <c r="L120" s="23"/>
      <c r="M120" s="23"/>
      <c r="N120" s="119"/>
    </row>
    <row r="121" spans="9:14" x14ac:dyDescent="0.2">
      <c r="I121" s="135">
        <v>43070</v>
      </c>
      <c r="J121" s="129">
        <v>-0.23728813559322037</v>
      </c>
      <c r="K121" s="129">
        <v>3.2706072337020942E-2</v>
      </c>
      <c r="L121" s="23"/>
      <c r="M121" s="23"/>
      <c r="N121" s="119"/>
    </row>
    <row r="122" spans="9:14" x14ac:dyDescent="0.2">
      <c r="I122" s="135">
        <v>43101</v>
      </c>
      <c r="J122" s="129">
        <v>-3.1111155555555547E-2</v>
      </c>
      <c r="K122" s="129">
        <v>2.5704794982092105E-2</v>
      </c>
      <c r="L122" s="23"/>
      <c r="M122" s="23"/>
      <c r="N122" s="119"/>
    </row>
    <row r="123" spans="9:14" x14ac:dyDescent="0.2">
      <c r="I123" s="135">
        <v>43132</v>
      </c>
      <c r="J123" s="129">
        <v>-8.3715531363097728E-2</v>
      </c>
      <c r="K123" s="129">
        <v>-3.9702110372222044E-2</v>
      </c>
      <c r="L123" s="23"/>
      <c r="M123" s="23"/>
      <c r="N123" s="119"/>
    </row>
    <row r="124" spans="9:14" ht="17" thickBot="1" x14ac:dyDescent="0.25">
      <c r="I124" s="136">
        <v>43160</v>
      </c>
      <c r="J124" s="137">
        <v>-1.8773466363617874E-2</v>
      </c>
      <c r="K124" s="137">
        <v>2.0774270235670134E-2</v>
      </c>
      <c r="L124" s="124"/>
      <c r="M124" s="124"/>
      <c r="N124" s="125"/>
    </row>
  </sheetData>
  <mergeCells count="9">
    <mergeCell ref="M20:N20"/>
    <mergeCell ref="A1:F1"/>
    <mergeCell ref="I1:N1"/>
    <mergeCell ref="E4:F4"/>
    <mergeCell ref="E9:F9"/>
    <mergeCell ref="E14:F14"/>
    <mergeCell ref="M5:N5"/>
    <mergeCell ref="M10:N10"/>
    <mergeCell ref="M15:N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sqref="A1:N132"/>
    </sheetView>
  </sheetViews>
  <sheetFormatPr baseColWidth="10" defaultColWidth="8.83203125" defaultRowHeight="16" x14ac:dyDescent="0.2"/>
  <cols>
    <col min="3" max="3" width="11.5" customWidth="1"/>
    <col min="5" max="5" width="12.1640625" customWidth="1"/>
    <col min="7" max="7" width="8.83203125" style="38"/>
    <col min="11" max="11" width="12.33203125" customWidth="1"/>
    <col min="13" max="13" width="11.33203125" customWidth="1"/>
  </cols>
  <sheetData>
    <row r="1" spans="1:14" s="38" customFormat="1" x14ac:dyDescent="0.2">
      <c r="A1" s="163" t="s">
        <v>92</v>
      </c>
      <c r="B1" s="164"/>
      <c r="C1" s="164"/>
      <c r="D1" s="164"/>
      <c r="E1" s="164"/>
      <c r="F1" s="165"/>
      <c r="I1" s="163" t="s">
        <v>93</v>
      </c>
      <c r="J1" s="164"/>
      <c r="K1" s="164"/>
      <c r="L1" s="164"/>
      <c r="M1" s="164"/>
      <c r="N1" s="165"/>
    </row>
    <row r="2" spans="1:14" s="38" customFormat="1" x14ac:dyDescent="0.2">
      <c r="A2" s="118"/>
      <c r="B2" s="23"/>
      <c r="C2" s="23"/>
      <c r="D2" s="23"/>
      <c r="E2" s="23"/>
      <c r="F2" s="119"/>
      <c r="I2" s="118"/>
      <c r="J2" s="23"/>
      <c r="K2" s="23"/>
      <c r="L2" s="23"/>
      <c r="M2" s="23"/>
      <c r="N2" s="119"/>
    </row>
    <row r="3" spans="1:14" x14ac:dyDescent="0.2">
      <c r="A3" s="120" t="s">
        <v>7</v>
      </c>
      <c r="B3" s="114" t="s">
        <v>80</v>
      </c>
      <c r="C3" s="114" t="s">
        <v>81</v>
      </c>
      <c r="D3" s="23"/>
      <c r="E3" s="23"/>
      <c r="F3" s="119"/>
      <c r="G3" s="23"/>
      <c r="I3" s="120" t="s">
        <v>7</v>
      </c>
      <c r="J3" s="113" t="s">
        <v>37</v>
      </c>
      <c r="K3" s="113" t="s">
        <v>69</v>
      </c>
      <c r="L3" s="23"/>
      <c r="M3" s="23"/>
      <c r="N3" s="119"/>
    </row>
    <row r="4" spans="1:14" x14ac:dyDescent="0.2">
      <c r="A4" s="121">
        <v>43095</v>
      </c>
      <c r="B4" s="114"/>
      <c r="C4" s="114"/>
      <c r="D4" s="23"/>
      <c r="E4" s="161" t="s">
        <v>82</v>
      </c>
      <c r="F4" s="166"/>
      <c r="G4" s="117"/>
      <c r="I4" s="121">
        <v>39508</v>
      </c>
      <c r="J4" s="113"/>
      <c r="K4" s="113"/>
      <c r="L4" s="23"/>
      <c r="M4" s="23"/>
      <c r="N4" s="119"/>
    </row>
    <row r="5" spans="1:14" x14ac:dyDescent="0.2">
      <c r="A5" s="121">
        <v>43096</v>
      </c>
      <c r="B5" s="114">
        <v>1.8688421593553439E-3</v>
      </c>
      <c r="C5" s="114">
        <v>7.909408692408082E-4</v>
      </c>
      <c r="D5" s="23"/>
      <c r="E5" s="115" t="s">
        <v>83</v>
      </c>
      <c r="F5" s="119">
        <f>VAR(C5:C63)</f>
        <v>1.3341633990975784E-4</v>
      </c>
      <c r="G5" s="23"/>
      <c r="I5" s="121">
        <v>39539</v>
      </c>
      <c r="J5" s="113"/>
      <c r="K5" s="113"/>
      <c r="L5" s="116"/>
      <c r="M5" s="161" t="s">
        <v>88</v>
      </c>
      <c r="N5" s="166"/>
    </row>
    <row r="6" spans="1:14" x14ac:dyDescent="0.2">
      <c r="A6" s="121">
        <v>43097</v>
      </c>
      <c r="B6" s="114">
        <v>5.316190361330797E-3</v>
      </c>
      <c r="C6" s="114">
        <v>1.8339987718805073E-3</v>
      </c>
      <c r="D6" s="23"/>
      <c r="E6" s="115" t="s">
        <v>84</v>
      </c>
      <c r="F6" s="119">
        <f>COVAR(B5:B63,C5:C63)</f>
        <v>1.5390414856296644E-4</v>
      </c>
      <c r="G6" s="23"/>
      <c r="I6" s="121">
        <v>39569</v>
      </c>
      <c r="J6" s="113">
        <v>-9.0231074445859871E-2</v>
      </c>
      <c r="K6" s="113">
        <v>1.0674181657577053E-2</v>
      </c>
      <c r="L6" s="23"/>
      <c r="M6" s="115" t="s">
        <v>83</v>
      </c>
      <c r="N6" s="119">
        <f>VAR(K100:K124)</f>
        <v>5.5476125350116718E-4</v>
      </c>
    </row>
    <row r="7" spans="1:14" x14ac:dyDescent="0.2">
      <c r="A7" s="121">
        <v>43098</v>
      </c>
      <c r="B7" s="114">
        <v>-7.8857219060834982E-3</v>
      </c>
      <c r="C7" s="114">
        <v>-5.1831532918047429E-3</v>
      </c>
      <c r="D7" s="23"/>
      <c r="E7" s="115" t="s">
        <v>85</v>
      </c>
      <c r="F7" s="119">
        <f>F6/F5</f>
        <v>1.153562964379524</v>
      </c>
      <c r="G7" s="23"/>
      <c r="I7" s="121">
        <v>39600</v>
      </c>
      <c r="J7" s="113">
        <v>-0.20209301520520462</v>
      </c>
      <c r="K7" s="113">
        <v>-8.5962384902803612E-2</v>
      </c>
      <c r="L7" s="23"/>
      <c r="M7" s="115" t="s">
        <v>84</v>
      </c>
      <c r="N7" s="119">
        <f>COVAR(J100:J124,K100:K124)</f>
        <v>5.1635719434706042E-4</v>
      </c>
    </row>
    <row r="8" spans="1:14" x14ac:dyDescent="0.2">
      <c r="A8" s="121">
        <v>43102</v>
      </c>
      <c r="B8" s="114">
        <v>9.4445026654543796E-3</v>
      </c>
      <c r="C8" s="114">
        <v>8.3033617885706068E-3</v>
      </c>
      <c r="D8" s="23"/>
      <c r="E8" s="23"/>
      <c r="F8" s="119"/>
      <c r="G8" s="23"/>
      <c r="I8" s="121">
        <v>39630</v>
      </c>
      <c r="J8" s="113">
        <v>0.18420266056650436</v>
      </c>
      <c r="K8" s="113">
        <v>-9.8593710937500134E-3</v>
      </c>
      <c r="L8" s="23"/>
      <c r="M8" s="115" t="s">
        <v>85</v>
      </c>
      <c r="N8" s="119">
        <f>N7/N6</f>
        <v>0.93077371768173434</v>
      </c>
    </row>
    <row r="9" spans="1:14" x14ac:dyDescent="0.2">
      <c r="A9" s="121">
        <v>43103</v>
      </c>
      <c r="B9" s="114">
        <v>1.0189722069064988E-3</v>
      </c>
      <c r="C9" s="114">
        <v>6.3988187678174491E-3</v>
      </c>
      <c r="D9" s="23"/>
      <c r="E9" s="161" t="s">
        <v>86</v>
      </c>
      <c r="F9" s="166"/>
      <c r="G9" s="117"/>
      <c r="I9" s="121">
        <v>39661</v>
      </c>
      <c r="J9" s="113">
        <v>-4.2060695301201156E-2</v>
      </c>
      <c r="K9" s="113">
        <v>1.2190464532380041E-2</v>
      </c>
      <c r="L9" s="23"/>
      <c r="M9" s="23"/>
      <c r="N9" s="119"/>
    </row>
    <row r="10" spans="1:14" x14ac:dyDescent="0.2">
      <c r="A10" s="121">
        <v>43104</v>
      </c>
      <c r="B10" s="114">
        <v>1.4325666182375185E-2</v>
      </c>
      <c r="C10" s="114">
        <v>4.0286358437744418E-3</v>
      </c>
      <c r="D10" s="23"/>
      <c r="E10" s="115" t="s">
        <v>83</v>
      </c>
      <c r="F10" s="119">
        <f>VAR(C21:C63)</f>
        <v>1.7221578612833179E-4</v>
      </c>
      <c r="G10" s="23"/>
      <c r="I10" s="121">
        <v>39692</v>
      </c>
      <c r="J10" s="113">
        <v>0.21330228035861665</v>
      </c>
      <c r="K10" s="113">
        <v>-9.0791433779084607E-2</v>
      </c>
      <c r="L10" s="23"/>
      <c r="M10" s="161" t="s">
        <v>89</v>
      </c>
      <c r="N10" s="166"/>
    </row>
    <row r="11" spans="1:14" x14ac:dyDescent="0.2">
      <c r="A11" s="121">
        <v>43105</v>
      </c>
      <c r="B11" s="114">
        <v>-6.4197083050283599E-3</v>
      </c>
      <c r="C11" s="114">
        <v>7.033767403822333E-3</v>
      </c>
      <c r="D11" s="23"/>
      <c r="E11" s="115" t="s">
        <v>84</v>
      </c>
      <c r="F11" s="119">
        <f>COVAR(B21:B63,C21:C63)</f>
        <v>2.0210346472167781E-4</v>
      </c>
      <c r="G11" s="23"/>
      <c r="I11" s="121">
        <v>39722</v>
      </c>
      <c r="J11" s="113">
        <v>-0.11670256804689316</v>
      </c>
      <c r="K11" s="113">
        <v>-0.1694245237674199</v>
      </c>
      <c r="L11" s="23"/>
      <c r="M11" s="115" t="s">
        <v>83</v>
      </c>
      <c r="N11" s="119">
        <f>VAR(K88:K124)</f>
        <v>8.7679324168719679E-4</v>
      </c>
    </row>
    <row r="12" spans="1:14" x14ac:dyDescent="0.2">
      <c r="A12" s="121">
        <v>43108</v>
      </c>
      <c r="B12" s="114">
        <v>1.4768691702740089E-3</v>
      </c>
      <c r="C12" s="114">
        <v>1.6623440799481415E-3</v>
      </c>
      <c r="D12" s="23"/>
      <c r="E12" s="115" t="s">
        <v>85</v>
      </c>
      <c r="F12" s="119">
        <f>F11/F10</f>
        <v>1.1735478452078389</v>
      </c>
      <c r="G12" s="23"/>
      <c r="I12" s="121">
        <v>39753</v>
      </c>
      <c r="J12" s="113">
        <v>-0.22656288382288148</v>
      </c>
      <c r="K12" s="113">
        <v>-7.4849042580645175E-2</v>
      </c>
      <c r="L12" s="23"/>
      <c r="M12" s="115" t="s">
        <v>84</v>
      </c>
      <c r="N12" s="119">
        <f>COVAR(J88:J124,K88:K124)</f>
        <v>9.0422871038575996E-4</v>
      </c>
    </row>
    <row r="13" spans="1:14" x14ac:dyDescent="0.2">
      <c r="A13" s="121">
        <v>43109</v>
      </c>
      <c r="B13" s="114">
        <v>5.0691520737327078E-3</v>
      </c>
      <c r="C13" s="114">
        <v>1.302931550569042E-3</v>
      </c>
      <c r="D13" s="23"/>
      <c r="E13" s="23"/>
      <c r="F13" s="119"/>
      <c r="G13" s="23"/>
      <c r="I13" s="121">
        <v>39783</v>
      </c>
      <c r="J13" s="113">
        <v>-4.1060533588580528E-3</v>
      </c>
      <c r="K13" s="113">
        <v>7.8215768970539834E-3</v>
      </c>
      <c r="L13" s="23"/>
      <c r="M13" s="115" t="s">
        <v>85</v>
      </c>
      <c r="N13" s="119">
        <f>N12/N11</f>
        <v>1.0312906936255228</v>
      </c>
    </row>
    <row r="14" spans="1:14" x14ac:dyDescent="0.2">
      <c r="A14" s="121">
        <v>43110</v>
      </c>
      <c r="B14" s="114">
        <v>1.100409873441266E-2</v>
      </c>
      <c r="C14" s="114">
        <v>-1.1122269759360481E-3</v>
      </c>
      <c r="D14" s="23"/>
      <c r="E14" s="161" t="s">
        <v>87</v>
      </c>
      <c r="F14" s="166"/>
      <c r="G14" s="117"/>
      <c r="I14" s="121">
        <v>39814</v>
      </c>
      <c r="J14" s="113">
        <v>-0.19092936796573456</v>
      </c>
      <c r="K14" s="113">
        <v>-8.5657342928314395E-2</v>
      </c>
      <c r="L14" s="23"/>
      <c r="M14" s="23"/>
      <c r="N14" s="119"/>
    </row>
    <row r="15" spans="1:14" x14ac:dyDescent="0.2">
      <c r="A15" s="121">
        <v>43111</v>
      </c>
      <c r="B15" s="114">
        <v>5.3514376417234111E-3</v>
      </c>
      <c r="C15" s="114">
        <v>7.0336467983658224E-3</v>
      </c>
      <c r="D15" s="23"/>
      <c r="E15" s="115" t="s">
        <v>83</v>
      </c>
      <c r="F15" s="119">
        <f>VAR(C43:C63)</f>
        <v>1.1169051026075597E-4</v>
      </c>
      <c r="G15" s="23"/>
      <c r="I15" s="121">
        <v>39845</v>
      </c>
      <c r="J15" s="113">
        <v>-9.3345507700920982E-2</v>
      </c>
      <c r="K15" s="113">
        <v>-0.10993119757149228</v>
      </c>
      <c r="L15" s="23"/>
      <c r="M15" s="161" t="s">
        <v>90</v>
      </c>
      <c r="N15" s="166"/>
    </row>
    <row r="16" spans="1:14" x14ac:dyDescent="0.2">
      <c r="A16" s="121">
        <v>43112</v>
      </c>
      <c r="B16" s="114">
        <v>1.6510303735485676E-2</v>
      </c>
      <c r="C16" s="114">
        <v>6.7496027554139193E-3</v>
      </c>
      <c r="D16" s="23"/>
      <c r="E16" s="115" t="s">
        <v>84</v>
      </c>
      <c r="F16" s="119">
        <f>COVAR(C43:C63,B43:B63)</f>
        <v>1.4133986472847267E-4</v>
      </c>
      <c r="G16" s="23"/>
      <c r="I16" s="121">
        <v>39873</v>
      </c>
      <c r="J16" s="113">
        <v>0.16323819313732746</v>
      </c>
      <c r="K16" s="113">
        <v>8.540446162249471E-2</v>
      </c>
      <c r="L16" s="23"/>
      <c r="M16" s="115" t="s">
        <v>83</v>
      </c>
      <c r="N16" s="119">
        <f>VAR(K64:K124)</f>
        <v>8.0922457080203323E-4</v>
      </c>
    </row>
    <row r="17" spans="1:14" x14ac:dyDescent="0.2">
      <c r="A17" s="121">
        <v>43116</v>
      </c>
      <c r="B17" s="114">
        <v>-3.5501997612532588E-3</v>
      </c>
      <c r="C17" s="114">
        <v>-3.5244874939864834E-3</v>
      </c>
      <c r="D17" s="23"/>
      <c r="E17" s="115" t="s">
        <v>85</v>
      </c>
      <c r="F17" s="119">
        <f>F16/F15</f>
        <v>1.2654599249165972</v>
      </c>
      <c r="G17" s="23"/>
      <c r="I17" s="121">
        <v>39904</v>
      </c>
      <c r="J17" s="113">
        <v>0.24153512587423154</v>
      </c>
      <c r="K17" s="113">
        <v>9.3925079862164695E-2</v>
      </c>
      <c r="L17" s="23"/>
      <c r="M17" s="115" t="s">
        <v>84</v>
      </c>
      <c r="N17" s="119">
        <f>COVAR(J64:J124,K64:K124)</f>
        <v>9.3739005980086681E-4</v>
      </c>
    </row>
    <row r="18" spans="1:14" x14ac:dyDescent="0.2">
      <c r="A18" s="121">
        <v>43117</v>
      </c>
      <c r="B18" s="114">
        <v>6.4131203281319049E-3</v>
      </c>
      <c r="C18" s="114">
        <v>9.4150516616267055E-3</v>
      </c>
      <c r="D18" s="23"/>
      <c r="E18" s="23"/>
      <c r="F18" s="119"/>
      <c r="G18" s="23"/>
      <c r="I18" s="121">
        <v>39934</v>
      </c>
      <c r="J18" s="113">
        <v>0.12017208852641592</v>
      </c>
      <c r="K18" s="113">
        <v>5.3081446255385467E-2</v>
      </c>
      <c r="L18" s="23"/>
      <c r="M18" s="115" t="s">
        <v>85</v>
      </c>
      <c r="N18" s="119">
        <f>N17/N16</f>
        <v>1.1583806196984443</v>
      </c>
    </row>
    <row r="19" spans="1:14" x14ac:dyDescent="0.2">
      <c r="A19" s="121">
        <v>43118</v>
      </c>
      <c r="B19" s="114">
        <v>2.3896274429529019E-3</v>
      </c>
      <c r="C19" s="114">
        <v>-1.6163899808150362E-3</v>
      </c>
      <c r="D19" s="23"/>
      <c r="E19" s="23"/>
      <c r="F19" s="119"/>
      <c r="G19" s="23"/>
      <c r="I19" s="121">
        <v>39965</v>
      </c>
      <c r="J19" s="113">
        <v>-7.5609840784994775E-2</v>
      </c>
      <c r="K19" s="113">
        <v>1.9582653030303376E-4</v>
      </c>
      <c r="L19" s="23"/>
      <c r="M19" s="23"/>
      <c r="N19" s="119"/>
    </row>
    <row r="20" spans="1:14" x14ac:dyDescent="0.2">
      <c r="A20" s="121">
        <v>43119</v>
      </c>
      <c r="B20" s="114">
        <v>-2.2073105737716592E-3</v>
      </c>
      <c r="C20" s="114">
        <v>4.3852352808326778E-3</v>
      </c>
      <c r="D20" s="23"/>
      <c r="E20" s="23"/>
      <c r="F20" s="119"/>
      <c r="G20" s="23"/>
      <c r="I20" s="121">
        <v>39995</v>
      </c>
      <c r="J20" s="113">
        <v>0.13309895851168996</v>
      </c>
      <c r="K20" s="113">
        <v>7.4141727016716619E-2</v>
      </c>
      <c r="L20" s="23"/>
      <c r="M20" s="161" t="s">
        <v>91</v>
      </c>
      <c r="N20" s="166"/>
    </row>
    <row r="21" spans="1:14" x14ac:dyDescent="0.2">
      <c r="A21" s="121">
        <v>43122</v>
      </c>
      <c r="B21" s="114">
        <v>1.1680382060341721E-2</v>
      </c>
      <c r="C21" s="114">
        <v>8.0667265433336244E-3</v>
      </c>
      <c r="D21" s="23"/>
      <c r="E21" s="23"/>
      <c r="F21" s="119"/>
      <c r="G21" s="23"/>
      <c r="I21" s="121">
        <v>40026</v>
      </c>
      <c r="J21" s="113">
        <v>0.12610050411478202</v>
      </c>
      <c r="K21" s="113">
        <v>3.3560189240494864E-2</v>
      </c>
      <c r="L21" s="23"/>
      <c r="M21" s="115" t="s">
        <v>83</v>
      </c>
      <c r="N21" s="119">
        <f>VAR(K6:K124)</f>
        <v>1.8928307233358438E-3</v>
      </c>
    </row>
    <row r="22" spans="1:14" x14ac:dyDescent="0.2">
      <c r="A22" s="121">
        <v>43123</v>
      </c>
      <c r="B22" s="114">
        <v>-1.0496195040737843E-3</v>
      </c>
      <c r="C22" s="114">
        <v>2.1743654408823421E-3</v>
      </c>
      <c r="D22" s="23"/>
      <c r="E22" s="23"/>
      <c r="F22" s="119"/>
      <c r="G22" s="23"/>
      <c r="I22" s="121">
        <v>40057</v>
      </c>
      <c r="J22" s="113">
        <v>8.2837373931623492E-3</v>
      </c>
      <c r="K22" s="113">
        <v>3.5723345788458705E-2</v>
      </c>
      <c r="L22" s="23"/>
      <c r="M22" s="115" t="s">
        <v>84</v>
      </c>
      <c r="N22" s="119">
        <f>COVAR(J6:J124,K6:K124)</f>
        <v>2.4673652063373561E-3</v>
      </c>
    </row>
    <row r="23" spans="1:14" x14ac:dyDescent="0.2">
      <c r="A23" s="121">
        <v>43124</v>
      </c>
      <c r="B23" s="114">
        <v>1.2783460404373281E-2</v>
      </c>
      <c r="C23" s="114">
        <v>-5.5997579030098166E-4</v>
      </c>
      <c r="D23" s="23"/>
      <c r="E23" s="23"/>
      <c r="F23" s="119"/>
      <c r="G23" s="23"/>
      <c r="I23" s="121">
        <v>40087</v>
      </c>
      <c r="J23" s="113">
        <v>-4.6782473550597614E-2</v>
      </c>
      <c r="K23" s="113">
        <v>-1.9762000860415463E-2</v>
      </c>
      <c r="L23" s="23"/>
      <c r="M23" s="115" t="s">
        <v>85</v>
      </c>
      <c r="N23" s="119">
        <f>N22/N21</f>
        <v>1.3035318879381761</v>
      </c>
    </row>
    <row r="24" spans="1:14" x14ac:dyDescent="0.2">
      <c r="A24" s="121">
        <v>43125</v>
      </c>
      <c r="B24" s="114">
        <v>2.5934987912767937E-4</v>
      </c>
      <c r="C24" s="114">
        <v>6.0262092393337241E-4</v>
      </c>
      <c r="D24" s="23"/>
      <c r="E24" s="23"/>
      <c r="F24" s="119"/>
      <c r="G24" s="23"/>
      <c r="I24" s="121">
        <v>40118</v>
      </c>
      <c r="J24" s="113">
        <v>1.8468227583317454E-2</v>
      </c>
      <c r="K24" s="113">
        <v>5.736406198137356E-2</v>
      </c>
      <c r="L24" s="23"/>
      <c r="M24" s="23"/>
      <c r="N24" s="119"/>
    </row>
    <row r="25" spans="1:14" x14ac:dyDescent="0.2">
      <c r="A25" s="121">
        <v>43126</v>
      </c>
      <c r="B25" s="114">
        <v>5.3587123256364499E-3</v>
      </c>
      <c r="C25" s="114">
        <v>1.1841196442722524E-2</v>
      </c>
      <c r="D25" s="23"/>
      <c r="E25" s="23"/>
      <c r="F25" s="119"/>
      <c r="G25" s="23"/>
      <c r="I25" s="121">
        <v>40148</v>
      </c>
      <c r="J25" s="113">
        <v>-1.9298739394219777E-2</v>
      </c>
      <c r="K25" s="113">
        <v>1.7770571188400419E-2</v>
      </c>
      <c r="L25" s="23"/>
      <c r="M25" s="23"/>
      <c r="N25" s="119"/>
    </row>
    <row r="26" spans="1:14" x14ac:dyDescent="0.2">
      <c r="A26" s="121">
        <v>43129</v>
      </c>
      <c r="B26" s="114">
        <v>-1.0316626547455243E-3</v>
      </c>
      <c r="C26" s="114">
        <v>-6.7319743713982749E-3</v>
      </c>
      <c r="D26" s="23"/>
      <c r="E26" s="23"/>
      <c r="F26" s="119"/>
      <c r="G26" s="23"/>
      <c r="I26" s="121">
        <v>40179</v>
      </c>
      <c r="J26" s="113">
        <v>-6.5514472719021333E-2</v>
      </c>
      <c r="K26" s="113">
        <v>-3.6974246154947377E-2</v>
      </c>
      <c r="L26" s="23"/>
      <c r="M26" s="23"/>
      <c r="N26" s="119"/>
    </row>
    <row r="27" spans="1:14" x14ac:dyDescent="0.2">
      <c r="A27" s="121">
        <v>43130</v>
      </c>
      <c r="B27" s="114">
        <v>-9.3803444762566857E-3</v>
      </c>
      <c r="C27" s="114">
        <v>-1.0898815391439554E-2</v>
      </c>
      <c r="D27" s="23"/>
      <c r="E27" s="23"/>
      <c r="F27" s="119"/>
      <c r="G27" s="23"/>
      <c r="I27" s="121">
        <v>40210</v>
      </c>
      <c r="J27" s="113">
        <v>7.9106756900444442E-2</v>
      </c>
      <c r="K27" s="113">
        <v>2.8513688940531301E-2</v>
      </c>
      <c r="L27" s="23"/>
      <c r="M27" s="23"/>
      <c r="N27" s="119"/>
    </row>
    <row r="28" spans="1:14" x14ac:dyDescent="0.2">
      <c r="A28" s="121">
        <v>43131</v>
      </c>
      <c r="B28" s="114">
        <v>4.8648857191826433E-3</v>
      </c>
      <c r="C28" s="114">
        <v>4.8898538962904858E-4</v>
      </c>
      <c r="D28" s="23"/>
      <c r="E28" s="23"/>
      <c r="F28" s="119"/>
      <c r="G28" s="23"/>
      <c r="I28" s="121">
        <v>40238</v>
      </c>
      <c r="J28" s="113">
        <v>6.6237738522464618E-2</v>
      </c>
      <c r="K28" s="113">
        <v>5.8796426031891835E-2</v>
      </c>
      <c r="L28" s="23"/>
      <c r="M28" s="23"/>
      <c r="N28" s="119"/>
    </row>
    <row r="29" spans="1:14" x14ac:dyDescent="0.2">
      <c r="A29" s="121">
        <v>43132</v>
      </c>
      <c r="B29" s="114">
        <v>1.0374384202894049E-2</v>
      </c>
      <c r="C29" s="114">
        <v>-6.4808856182341223E-4</v>
      </c>
      <c r="D29" s="23"/>
      <c r="E29" s="23"/>
      <c r="F29" s="119"/>
      <c r="G29" s="23"/>
      <c r="I29" s="121">
        <v>40269</v>
      </c>
      <c r="J29" s="113">
        <v>-4.8491237028085332E-2</v>
      </c>
      <c r="K29" s="113">
        <v>1.4759229883791081E-2</v>
      </c>
      <c r="L29" s="23"/>
      <c r="M29" s="23"/>
      <c r="N29" s="119"/>
    </row>
    <row r="30" spans="1:14" x14ac:dyDescent="0.2">
      <c r="A30" s="121">
        <v>43133</v>
      </c>
      <c r="B30" s="114">
        <v>-2.216140954492829E-2</v>
      </c>
      <c r="C30" s="114">
        <v>-2.1208547694941515E-2</v>
      </c>
      <c r="D30" s="23"/>
      <c r="E30" s="23"/>
      <c r="F30" s="119"/>
      <c r="G30" s="23"/>
      <c r="I30" s="121">
        <v>40299</v>
      </c>
      <c r="J30" s="113">
        <v>-6.9416050598487988E-2</v>
      </c>
      <c r="K30" s="113">
        <v>-8.1975841910334468E-2</v>
      </c>
      <c r="L30" s="23"/>
      <c r="M30" s="23"/>
      <c r="N30" s="119"/>
    </row>
    <row r="31" spans="1:14" x14ac:dyDescent="0.2">
      <c r="A31" s="121">
        <v>43136</v>
      </c>
      <c r="B31" s="114">
        <v>-4.7952363037735091E-2</v>
      </c>
      <c r="C31" s="114">
        <v>-4.0979225016407383E-2</v>
      </c>
      <c r="D31" s="23"/>
      <c r="E31" s="23"/>
      <c r="F31" s="119"/>
      <c r="G31" s="23"/>
      <c r="I31" s="121">
        <v>40330</v>
      </c>
      <c r="J31" s="113">
        <v>-7.5038219353009805E-2</v>
      </c>
      <c r="K31" s="113">
        <v>-5.3882442026415123E-2</v>
      </c>
      <c r="L31" s="23"/>
      <c r="M31" s="23"/>
      <c r="N31" s="119"/>
    </row>
    <row r="32" spans="1:14" x14ac:dyDescent="0.2">
      <c r="A32" s="121">
        <v>43137</v>
      </c>
      <c r="B32" s="114">
        <v>3.0422774896430749E-2</v>
      </c>
      <c r="C32" s="114">
        <v>1.7440920907613622E-2</v>
      </c>
      <c r="D32" s="23"/>
      <c r="E32" s="23"/>
      <c r="F32" s="119"/>
      <c r="G32" s="23"/>
      <c r="I32" s="121">
        <v>40360</v>
      </c>
      <c r="J32" s="113">
        <v>0.10024603292657219</v>
      </c>
      <c r="K32" s="113">
        <v>6.8777849911552336E-2</v>
      </c>
      <c r="L32" s="23"/>
      <c r="M32" s="23"/>
      <c r="N32" s="119"/>
    </row>
    <row r="33" spans="1:14" x14ac:dyDescent="0.2">
      <c r="A33" s="121">
        <v>43138</v>
      </c>
      <c r="B33" s="114">
        <v>6.7790740631605839E-3</v>
      </c>
      <c r="C33" s="114">
        <v>-5.0015886132704912E-3</v>
      </c>
      <c r="D33" s="23"/>
      <c r="E33" s="23"/>
      <c r="F33" s="119"/>
      <c r="G33" s="23"/>
      <c r="I33" s="121">
        <v>40391</v>
      </c>
      <c r="J33" s="113">
        <v>-9.6084367641541713E-2</v>
      </c>
      <c r="K33" s="113">
        <v>-4.7449184040287196E-2</v>
      </c>
      <c r="L33" s="23"/>
      <c r="M33" s="23"/>
      <c r="N33" s="119"/>
    </row>
    <row r="34" spans="1:14" x14ac:dyDescent="0.2">
      <c r="A34" s="121">
        <v>43139</v>
      </c>
      <c r="B34" s="114">
        <v>-4.4210205257104396E-2</v>
      </c>
      <c r="C34" s="114">
        <v>-3.7536419718832703E-2</v>
      </c>
      <c r="D34" s="23"/>
      <c r="E34" s="23"/>
      <c r="F34" s="119"/>
      <c r="G34" s="23"/>
      <c r="I34" s="121">
        <v>40422</v>
      </c>
      <c r="J34" s="113">
        <v>4.6754960210645624E-2</v>
      </c>
      <c r="K34" s="113">
        <v>8.7551102944020132E-2</v>
      </c>
      <c r="L34" s="23"/>
      <c r="M34" s="23"/>
      <c r="N34" s="119"/>
    </row>
    <row r="35" spans="1:14" x14ac:dyDescent="0.2">
      <c r="A35" s="121">
        <v>43140</v>
      </c>
      <c r="B35" s="114">
        <v>2.0022284576074023E-2</v>
      </c>
      <c r="C35" s="114">
        <v>1.4936090275087244E-2</v>
      </c>
      <c r="D35" s="23"/>
      <c r="E35" s="23"/>
      <c r="F35" s="119"/>
      <c r="G35" s="23"/>
      <c r="I35" s="121">
        <v>40452</v>
      </c>
      <c r="J35" s="113">
        <v>-1.1298228798972909E-2</v>
      </c>
      <c r="K35" s="113">
        <v>3.6855994397076541E-2</v>
      </c>
      <c r="L35" s="23"/>
      <c r="M35" s="23"/>
      <c r="N35" s="119"/>
    </row>
    <row r="36" spans="1:14" x14ac:dyDescent="0.2">
      <c r="A36" s="121">
        <v>43143</v>
      </c>
      <c r="B36" s="114">
        <v>1.5448900259461107E-2</v>
      </c>
      <c r="C36" s="114">
        <v>1.3914584687517051E-2</v>
      </c>
      <c r="D36" s="23"/>
      <c r="E36" s="23"/>
      <c r="F36" s="119"/>
      <c r="G36" s="23"/>
      <c r="I36" s="121">
        <v>40483</v>
      </c>
      <c r="J36" s="113">
        <v>-4.8300593804506686E-3</v>
      </c>
      <c r="K36" s="113">
        <v>-2.2902497989432113E-3</v>
      </c>
      <c r="L36" s="23"/>
      <c r="M36" s="23"/>
      <c r="N36" s="119"/>
    </row>
    <row r="37" spans="1:14" x14ac:dyDescent="0.2">
      <c r="A37" s="121">
        <v>43144</v>
      </c>
      <c r="B37" s="114">
        <v>6.1750672306259968E-3</v>
      </c>
      <c r="C37" s="114">
        <v>2.6129295933734475E-3</v>
      </c>
      <c r="D37" s="23"/>
      <c r="E37" s="23"/>
      <c r="F37" s="119"/>
      <c r="G37" s="23"/>
      <c r="I37" s="121">
        <v>40513</v>
      </c>
      <c r="J37" s="113">
        <v>0.13422502698013283</v>
      </c>
      <c r="K37" s="113">
        <v>6.5300040489854716E-2</v>
      </c>
      <c r="L37" s="23"/>
      <c r="M37" s="23"/>
      <c r="N37" s="119"/>
    </row>
    <row r="38" spans="1:14" x14ac:dyDescent="0.2">
      <c r="A38" s="121">
        <v>43145</v>
      </c>
      <c r="B38" s="114">
        <v>2.3125491416881694E-2</v>
      </c>
      <c r="C38" s="114">
        <v>1.3402458482258295E-2</v>
      </c>
      <c r="D38" s="23"/>
      <c r="E38" s="23"/>
      <c r="F38" s="119"/>
      <c r="G38" s="23"/>
      <c r="I38" s="121">
        <v>40544</v>
      </c>
      <c r="J38" s="113">
        <v>5.9405772623822628E-2</v>
      </c>
      <c r="K38" s="113">
        <v>2.2645573980086819E-2</v>
      </c>
      <c r="L38" s="23"/>
      <c r="M38" s="23"/>
      <c r="N38" s="119"/>
    </row>
    <row r="39" spans="1:14" x14ac:dyDescent="0.2">
      <c r="A39" s="121">
        <v>43146</v>
      </c>
      <c r="B39" s="114">
        <v>4.1728505969993446E-3</v>
      </c>
      <c r="C39" s="114">
        <v>1.2069112628291467E-2</v>
      </c>
      <c r="D39" s="23"/>
      <c r="E39" s="23"/>
      <c r="F39" s="119"/>
      <c r="G39" s="23"/>
      <c r="I39" s="121">
        <v>40575</v>
      </c>
      <c r="J39" s="113">
        <v>4.0133688504044418E-2</v>
      </c>
      <c r="K39" s="113">
        <v>3.1956564052952219E-2</v>
      </c>
      <c r="L39" s="23"/>
      <c r="M39" s="23"/>
      <c r="N39" s="119"/>
    </row>
    <row r="40" spans="1:14" x14ac:dyDescent="0.2">
      <c r="A40" s="121">
        <v>43147</v>
      </c>
      <c r="B40" s="114">
        <v>-7.1855422528690482E-3</v>
      </c>
      <c r="C40" s="114">
        <v>3.7346954390016229E-4</v>
      </c>
      <c r="D40" s="23"/>
      <c r="E40" s="23"/>
      <c r="F40" s="119"/>
      <c r="G40" s="23"/>
      <c r="I40" s="121">
        <v>40603</v>
      </c>
      <c r="J40" s="113">
        <v>-1.2636282197851401E-2</v>
      </c>
      <c r="K40" s="113">
        <v>-1.0473132038185673E-3</v>
      </c>
      <c r="L40" s="23"/>
      <c r="M40" s="23"/>
      <c r="N40" s="119"/>
    </row>
    <row r="41" spans="1:14" x14ac:dyDescent="0.2">
      <c r="A41" s="121">
        <v>43151</v>
      </c>
      <c r="B41" s="114">
        <v>2.6158876874782244E-4</v>
      </c>
      <c r="C41" s="114">
        <v>-5.8413894815938505E-3</v>
      </c>
      <c r="D41" s="23"/>
      <c r="E41" s="23"/>
      <c r="F41" s="119"/>
      <c r="G41" s="23"/>
      <c r="I41" s="121">
        <v>40634</v>
      </c>
      <c r="J41" s="113">
        <v>-1.0194966146676254E-2</v>
      </c>
      <c r="K41" s="113">
        <v>2.8495380443795071E-2</v>
      </c>
      <c r="L41" s="23"/>
      <c r="M41" s="23"/>
      <c r="N41" s="119"/>
    </row>
    <row r="42" spans="1:14" x14ac:dyDescent="0.2">
      <c r="A42" s="121">
        <v>43152</v>
      </c>
      <c r="B42" s="114">
        <v>4.1844913624313751E-3</v>
      </c>
      <c r="C42" s="114">
        <v>-5.496503260010055E-3</v>
      </c>
      <c r="D42" s="23"/>
      <c r="E42" s="23"/>
      <c r="F42" s="119"/>
      <c r="G42" s="23"/>
      <c r="I42" s="121">
        <v>40664</v>
      </c>
      <c r="J42" s="113">
        <v>-4.7239093439252811E-2</v>
      </c>
      <c r="K42" s="113">
        <v>-1.3500952766930641E-2</v>
      </c>
      <c r="L42" s="23"/>
      <c r="M42" s="23"/>
      <c r="N42" s="119"/>
    </row>
    <row r="43" spans="1:14" x14ac:dyDescent="0.2">
      <c r="A43" s="121">
        <v>43153</v>
      </c>
      <c r="B43" s="114">
        <v>-1.8230662067356684E-3</v>
      </c>
      <c r="C43" s="114">
        <v>9.7355114853159286E-4</v>
      </c>
      <c r="D43" s="23"/>
      <c r="E43" s="23"/>
      <c r="F43" s="119"/>
      <c r="G43" s="23"/>
      <c r="I43" s="121">
        <v>40695</v>
      </c>
      <c r="J43" s="113">
        <v>-5.3191534517006756E-2</v>
      </c>
      <c r="K43" s="113">
        <v>-1.825746126569705E-2</v>
      </c>
      <c r="L43" s="23"/>
      <c r="M43" s="23"/>
      <c r="N43" s="119"/>
    </row>
    <row r="44" spans="1:14" x14ac:dyDescent="0.2">
      <c r="A44" s="121">
        <v>43154</v>
      </c>
      <c r="B44" s="114">
        <v>2.0264349793067904E-2</v>
      </c>
      <c r="C44" s="114">
        <v>1.6028376390592625E-2</v>
      </c>
      <c r="D44" s="23"/>
      <c r="E44" s="23"/>
      <c r="F44" s="119"/>
      <c r="G44" s="23"/>
      <c r="I44" s="121">
        <v>40725</v>
      </c>
      <c r="J44" s="113">
        <v>-1.1968596666731113E-2</v>
      </c>
      <c r="K44" s="113">
        <v>-2.1474425791952023E-2</v>
      </c>
      <c r="L44" s="23"/>
      <c r="M44" s="23"/>
      <c r="N44" s="119"/>
    </row>
    <row r="45" spans="1:14" x14ac:dyDescent="0.2">
      <c r="A45" s="121">
        <v>43157</v>
      </c>
      <c r="B45" s="114">
        <v>1.2445648494512795E-2</v>
      </c>
      <c r="C45" s="114">
        <v>1.1757015405636784E-2</v>
      </c>
      <c r="D45" s="23"/>
      <c r="E45" s="23"/>
      <c r="F45" s="119"/>
      <c r="G45" s="23"/>
      <c r="I45" s="121">
        <v>40756</v>
      </c>
      <c r="J45" s="113">
        <v>-6.5741056000311215E-2</v>
      </c>
      <c r="K45" s="113">
        <v>-5.6791107463597612E-2</v>
      </c>
      <c r="L45" s="23"/>
      <c r="M45" s="23"/>
      <c r="N45" s="119"/>
    </row>
    <row r="46" spans="1:14" x14ac:dyDescent="0.2">
      <c r="A46" s="121">
        <v>43158</v>
      </c>
      <c r="B46" s="114">
        <v>-1.1871651390207627E-2</v>
      </c>
      <c r="C46" s="114">
        <v>-1.270688867273162E-2</v>
      </c>
      <c r="D46" s="23"/>
      <c r="E46" s="23"/>
      <c r="F46" s="119"/>
      <c r="G46" s="23"/>
      <c r="I46" s="121">
        <v>40787</v>
      </c>
      <c r="J46" s="113">
        <v>-0.19808324355415097</v>
      </c>
      <c r="K46" s="113">
        <v>-7.1761988303760127E-2</v>
      </c>
      <c r="L46" s="23"/>
      <c r="M46" s="23"/>
      <c r="N46" s="119"/>
    </row>
    <row r="47" spans="1:14" x14ac:dyDescent="0.2">
      <c r="A47" s="121">
        <v>43159</v>
      </c>
      <c r="B47" s="114">
        <v>-1.5848679142393629E-2</v>
      </c>
      <c r="C47" s="114">
        <v>-1.1095788577777155E-2</v>
      </c>
      <c r="D47" s="23"/>
      <c r="E47" s="23"/>
      <c r="F47" s="119"/>
      <c r="G47" s="23"/>
      <c r="I47" s="121">
        <v>40817</v>
      </c>
      <c r="J47" s="113">
        <v>0.15405067339694156</v>
      </c>
      <c r="K47" s="113">
        <v>0.10772303853581011</v>
      </c>
      <c r="L47" s="23"/>
      <c r="M47" s="23"/>
      <c r="N47" s="119"/>
    </row>
    <row r="48" spans="1:14" x14ac:dyDescent="0.2">
      <c r="A48" s="121">
        <v>43160</v>
      </c>
      <c r="B48" s="114">
        <v>-1.7922077922077895E-2</v>
      </c>
      <c r="C48" s="114">
        <v>-1.3324399450480251E-2</v>
      </c>
      <c r="D48" s="23"/>
      <c r="E48" s="23"/>
      <c r="F48" s="119"/>
      <c r="G48" s="23"/>
      <c r="I48" s="121">
        <v>40848</v>
      </c>
      <c r="J48" s="113">
        <v>-0.10119042065755623</v>
      </c>
      <c r="K48" s="113">
        <v>-5.0587151935872487E-3</v>
      </c>
      <c r="L48" s="23"/>
      <c r="M48" s="23"/>
      <c r="N48" s="119"/>
    </row>
    <row r="49" spans="1:14" x14ac:dyDescent="0.2">
      <c r="A49" s="121">
        <v>43161</v>
      </c>
      <c r="B49" s="114">
        <v>-9.6976108613255896E-4</v>
      </c>
      <c r="C49" s="114">
        <v>5.0716026977128958E-3</v>
      </c>
      <c r="D49" s="23"/>
      <c r="E49" s="23"/>
      <c r="F49" s="119"/>
      <c r="G49" s="23"/>
      <c r="I49" s="121">
        <v>40878</v>
      </c>
      <c r="J49" s="113">
        <v>7.3619488153128687E-2</v>
      </c>
      <c r="K49" s="113">
        <v>8.532763948144062E-3</v>
      </c>
      <c r="L49" s="23"/>
      <c r="M49" s="23"/>
      <c r="N49" s="119"/>
    </row>
    <row r="50" spans="1:14" x14ac:dyDescent="0.2">
      <c r="A50" s="121">
        <v>43164</v>
      </c>
      <c r="B50" s="114">
        <v>1.5354729968231506E-2</v>
      </c>
      <c r="C50" s="114">
        <v>1.1032026381792903E-2</v>
      </c>
      <c r="D50" s="23"/>
      <c r="E50" s="23"/>
      <c r="F50" s="119"/>
      <c r="G50" s="23"/>
      <c r="I50" s="121">
        <v>40909</v>
      </c>
      <c r="J50" s="113">
        <v>0.12180482198551634</v>
      </c>
      <c r="K50" s="113">
        <v>4.3583062218506274E-2</v>
      </c>
      <c r="L50" s="23"/>
      <c r="M50" s="23"/>
      <c r="N50" s="119"/>
    </row>
    <row r="51" spans="1:14" x14ac:dyDescent="0.2">
      <c r="A51" s="121">
        <v>43165</v>
      </c>
      <c r="B51" s="114">
        <v>8.6916392958746869E-4</v>
      </c>
      <c r="C51" s="114">
        <v>2.6388586869583452E-3</v>
      </c>
      <c r="D51" s="23"/>
      <c r="E51" s="23"/>
      <c r="F51" s="119"/>
      <c r="G51" s="23"/>
      <c r="I51" s="121">
        <v>40940</v>
      </c>
      <c r="J51" s="113">
        <v>5.958360351508496E-2</v>
      </c>
      <c r="K51" s="113">
        <v>4.0589464130841746E-2</v>
      </c>
      <c r="L51" s="23"/>
      <c r="M51" s="23"/>
      <c r="N51" s="119"/>
    </row>
    <row r="52" spans="1:14" x14ac:dyDescent="0.2">
      <c r="A52" s="121">
        <v>43166</v>
      </c>
      <c r="B52" s="114">
        <v>-3.7339439481089975E-3</v>
      </c>
      <c r="C52" s="114">
        <v>-4.8387458886944845E-4</v>
      </c>
      <c r="D52" s="23"/>
      <c r="E52" s="23"/>
      <c r="F52" s="119"/>
      <c r="G52" s="23"/>
      <c r="I52" s="121">
        <v>40969</v>
      </c>
      <c r="J52" s="113">
        <v>0.17176327910415234</v>
      </c>
      <c r="K52" s="113">
        <v>3.1332314530530647E-2</v>
      </c>
      <c r="L52" s="23"/>
      <c r="M52" s="23"/>
      <c r="N52" s="119"/>
    </row>
    <row r="53" spans="1:14" x14ac:dyDescent="0.2">
      <c r="A53" s="121">
        <v>43167</v>
      </c>
      <c r="B53" s="114">
        <v>8.7117578128292905E-5</v>
      </c>
      <c r="C53" s="114">
        <v>4.4630782533772173E-3</v>
      </c>
      <c r="D53" s="23"/>
      <c r="E53" s="23"/>
      <c r="F53" s="119"/>
      <c r="G53" s="23"/>
      <c r="I53" s="121">
        <v>41000</v>
      </c>
      <c r="J53" s="113">
        <v>-6.5245717376694712E-2</v>
      </c>
      <c r="K53" s="113">
        <v>-7.4974527092703802E-3</v>
      </c>
      <c r="L53" s="23"/>
      <c r="M53" s="23"/>
      <c r="N53" s="119"/>
    </row>
    <row r="54" spans="1:14" x14ac:dyDescent="0.2">
      <c r="A54" s="121">
        <v>43168</v>
      </c>
      <c r="B54" s="114">
        <v>2.8760702959050199E-2</v>
      </c>
      <c r="C54" s="114">
        <v>1.7378831277445883E-2</v>
      </c>
      <c r="D54" s="23"/>
      <c r="E54" s="23"/>
      <c r="F54" s="119"/>
      <c r="G54" s="23"/>
      <c r="I54" s="121">
        <v>41030</v>
      </c>
      <c r="J54" s="113">
        <v>-0.2236621733682288</v>
      </c>
      <c r="K54" s="113">
        <v>-6.265072563317764E-2</v>
      </c>
      <c r="L54" s="23"/>
      <c r="M54" s="23"/>
      <c r="N54" s="119"/>
    </row>
    <row r="55" spans="1:14" x14ac:dyDescent="0.2">
      <c r="A55" s="121">
        <v>43171</v>
      </c>
      <c r="B55" s="114">
        <v>-3.2192222702539519E-3</v>
      </c>
      <c r="C55" s="114">
        <v>-1.2739848320225677E-3</v>
      </c>
      <c r="D55" s="23"/>
      <c r="E55" s="23"/>
      <c r="F55" s="119"/>
      <c r="G55" s="23"/>
      <c r="I55" s="121">
        <v>41061</v>
      </c>
      <c r="J55" s="113">
        <v>7.7827806381041142E-2</v>
      </c>
      <c r="K55" s="113">
        <v>3.9554982134591521E-2</v>
      </c>
      <c r="L55" s="23"/>
      <c r="M55" s="23"/>
      <c r="N55" s="119"/>
    </row>
    <row r="56" spans="1:14" x14ac:dyDescent="0.2">
      <c r="A56" s="121">
        <v>43172</v>
      </c>
      <c r="B56" s="114">
        <v>-1.1983715383861449E-2</v>
      </c>
      <c r="C56" s="114">
        <v>-6.3635765724746607E-3</v>
      </c>
      <c r="D56" s="23"/>
      <c r="E56" s="23"/>
      <c r="F56" s="119"/>
      <c r="G56" s="23"/>
      <c r="I56" s="121">
        <v>41091</v>
      </c>
      <c r="J56" s="113">
        <v>7.5568704987816204E-3</v>
      </c>
      <c r="K56" s="113">
        <v>1.2597574126154365E-2</v>
      </c>
      <c r="L56" s="23"/>
      <c r="M56" s="23"/>
      <c r="N56" s="119"/>
    </row>
    <row r="57" spans="1:14" x14ac:dyDescent="0.2">
      <c r="A57" s="121">
        <v>43173</v>
      </c>
      <c r="B57" s="114">
        <v>-1.1182821505376417E-2</v>
      </c>
      <c r="C57" s="114">
        <v>-5.7245222641414406E-3</v>
      </c>
      <c r="D57" s="23"/>
      <c r="E57" s="23"/>
      <c r="F57" s="119"/>
      <c r="G57" s="23"/>
      <c r="I57" s="121">
        <v>41122</v>
      </c>
      <c r="J57" s="113">
        <v>4.0268583516020362E-2</v>
      </c>
      <c r="K57" s="113">
        <v>1.9763369680148246E-2</v>
      </c>
      <c r="L57" s="23"/>
      <c r="M57" s="23"/>
      <c r="N57" s="119"/>
    </row>
    <row r="58" spans="1:14" x14ac:dyDescent="0.2">
      <c r="A58" s="121">
        <v>43174</v>
      </c>
      <c r="B58" s="114">
        <v>2.5228447809355625E-3</v>
      </c>
      <c r="C58" s="114">
        <v>-7.8193040707286166E-4</v>
      </c>
      <c r="D58" s="23"/>
      <c r="E58" s="23"/>
      <c r="F58" s="119"/>
      <c r="G58" s="23"/>
      <c r="I58" s="121">
        <v>41153</v>
      </c>
      <c r="J58" s="113">
        <v>8.9929848825783809E-2</v>
      </c>
      <c r="K58" s="113">
        <v>2.4236153696477025E-2</v>
      </c>
      <c r="L58" s="23"/>
      <c r="M58" s="23"/>
      <c r="N58" s="119"/>
    </row>
    <row r="59" spans="1:14" x14ac:dyDescent="0.2">
      <c r="A59" s="121">
        <v>43175</v>
      </c>
      <c r="B59" s="114">
        <v>1.7355432442822671E-3</v>
      </c>
      <c r="C59" s="114">
        <v>1.7034472986976468E-3</v>
      </c>
      <c r="D59" s="23"/>
      <c r="E59" s="23"/>
      <c r="F59" s="119"/>
      <c r="G59" s="23"/>
      <c r="I59" s="121">
        <v>41183</v>
      </c>
      <c r="J59" s="113">
        <v>2.9644231352254025E-2</v>
      </c>
      <c r="K59" s="113">
        <v>-1.9789409878227415E-2</v>
      </c>
      <c r="L59" s="23"/>
      <c r="M59" s="23"/>
      <c r="N59" s="119"/>
    </row>
    <row r="60" spans="1:14" x14ac:dyDescent="0.2">
      <c r="A60" s="121">
        <v>43178</v>
      </c>
      <c r="B60" s="114">
        <v>-7.882908733837346E-3</v>
      </c>
      <c r="C60" s="114">
        <v>-1.4204195427326871E-2</v>
      </c>
      <c r="D60" s="23"/>
      <c r="E60" s="23"/>
      <c r="F60" s="119"/>
      <c r="G60" s="23"/>
      <c r="I60" s="121">
        <v>41214</v>
      </c>
      <c r="J60" s="113">
        <v>-7.1160744916876073E-3</v>
      </c>
      <c r="K60" s="113">
        <v>2.8467170173434031E-3</v>
      </c>
      <c r="L60" s="23"/>
      <c r="M60" s="23"/>
      <c r="N60" s="119"/>
    </row>
    <row r="61" spans="1:14" x14ac:dyDescent="0.2">
      <c r="A61" s="121">
        <v>43179</v>
      </c>
      <c r="B61" s="114">
        <v>9.6044705282838372E-4</v>
      </c>
      <c r="C61" s="114">
        <v>1.4818052561744732E-3</v>
      </c>
      <c r="D61" s="23"/>
      <c r="E61" s="23"/>
      <c r="F61" s="119"/>
      <c r="G61" s="23"/>
      <c r="I61" s="121">
        <v>41244</v>
      </c>
      <c r="J61" s="113">
        <v>7.0350585008641442E-2</v>
      </c>
      <c r="K61" s="113">
        <v>7.068230463864511E-3</v>
      </c>
      <c r="L61" s="23"/>
      <c r="M61" s="23"/>
      <c r="N61" s="119"/>
    </row>
    <row r="62" spans="1:14" x14ac:dyDescent="0.2">
      <c r="A62" s="121">
        <v>43180</v>
      </c>
      <c r="B62" s="114">
        <v>8.7228716741361012E-4</v>
      </c>
      <c r="C62" s="114">
        <v>-1.8439896018298541E-3</v>
      </c>
      <c r="D62" s="23"/>
      <c r="E62" s="23"/>
      <c r="F62" s="119"/>
      <c r="G62" s="23"/>
      <c r="I62" s="121">
        <v>41275</v>
      </c>
      <c r="J62" s="113">
        <v>7.0047829336079337E-2</v>
      </c>
      <c r="K62" s="113">
        <v>5.0428096519578469E-2</v>
      </c>
      <c r="L62" s="23"/>
      <c r="M62" s="23"/>
      <c r="N62" s="119"/>
    </row>
    <row r="63" spans="1:14" ht="17" thickBot="1" x14ac:dyDescent="0.25">
      <c r="A63" s="122">
        <v>43181</v>
      </c>
      <c r="B63" s="123">
        <v>-4.1746566877227997E-2</v>
      </c>
      <c r="C63" s="123">
        <v>-2.5162888684839291E-2</v>
      </c>
      <c r="D63" s="124"/>
      <c r="E63" s="124"/>
      <c r="F63" s="125"/>
      <c r="G63" s="23"/>
      <c r="I63" s="121">
        <v>41306</v>
      </c>
      <c r="J63" s="113">
        <v>4.6887679086155876E-2</v>
      </c>
      <c r="K63" s="113">
        <v>1.1060649195259176E-2</v>
      </c>
      <c r="L63" s="23"/>
      <c r="M63" s="23"/>
      <c r="N63" s="119"/>
    </row>
    <row r="64" spans="1:14" x14ac:dyDescent="0.2">
      <c r="I64" s="121">
        <v>41334</v>
      </c>
      <c r="J64" s="113">
        <v>-2.9844735240236675E-2</v>
      </c>
      <c r="K64" s="113">
        <v>3.5987723516956116E-2</v>
      </c>
      <c r="L64" s="23"/>
      <c r="M64" s="23"/>
      <c r="N64" s="119"/>
    </row>
    <row r="65" spans="9:14" x14ac:dyDescent="0.2">
      <c r="I65" s="121">
        <v>41365</v>
      </c>
      <c r="J65" s="113">
        <v>3.2659201162023033E-2</v>
      </c>
      <c r="K65" s="113">
        <v>1.8085767859252311E-2</v>
      </c>
      <c r="L65" s="23"/>
      <c r="M65" s="23"/>
      <c r="N65" s="119"/>
    </row>
    <row r="66" spans="9:14" x14ac:dyDescent="0.2">
      <c r="I66" s="121">
        <v>41395</v>
      </c>
      <c r="J66" s="113">
        <v>0.12081852969184204</v>
      </c>
      <c r="K66" s="113">
        <v>2.0762811721046104E-2</v>
      </c>
      <c r="L66" s="23"/>
      <c r="M66" s="23"/>
      <c r="N66" s="119"/>
    </row>
    <row r="67" spans="9:14" x14ac:dyDescent="0.2">
      <c r="I67" s="121">
        <v>41426</v>
      </c>
      <c r="J67" s="113">
        <v>-3.2972834564057529E-2</v>
      </c>
      <c r="K67" s="113">
        <v>-1.4999301636062778E-2</v>
      </c>
      <c r="L67" s="23"/>
      <c r="M67" s="23"/>
      <c r="N67" s="119"/>
    </row>
    <row r="68" spans="9:14" x14ac:dyDescent="0.2">
      <c r="I68" s="121">
        <v>41456</v>
      </c>
      <c r="J68" s="113">
        <v>5.5692103633450118E-2</v>
      </c>
      <c r="K68" s="113">
        <v>4.9462079815224991E-2</v>
      </c>
      <c r="L68" s="23"/>
      <c r="M68" s="23"/>
      <c r="N68" s="119"/>
    </row>
    <row r="69" spans="9:14" x14ac:dyDescent="0.2">
      <c r="I69" s="121">
        <v>41487</v>
      </c>
      <c r="J69" s="113">
        <v>-8.6695145221871051E-2</v>
      </c>
      <c r="K69" s="113">
        <v>-3.1298019033866864E-2</v>
      </c>
      <c r="L69" s="23"/>
      <c r="M69" s="23"/>
      <c r="N69" s="119"/>
    </row>
    <row r="70" spans="9:14" x14ac:dyDescent="0.2">
      <c r="I70" s="121">
        <v>41518</v>
      </c>
      <c r="J70" s="113">
        <v>2.2956814530671998E-2</v>
      </c>
      <c r="K70" s="113">
        <v>2.9749523177239112E-2</v>
      </c>
      <c r="L70" s="23"/>
      <c r="M70" s="23"/>
      <c r="N70" s="119"/>
    </row>
    <row r="71" spans="9:14" x14ac:dyDescent="0.2">
      <c r="I71" s="121">
        <v>41548</v>
      </c>
      <c r="J71" s="113">
        <v>-2.9018526614029705E-3</v>
      </c>
      <c r="K71" s="113">
        <v>4.4595752618006079E-2</v>
      </c>
      <c r="L71" s="23"/>
      <c r="M71" s="23"/>
      <c r="N71" s="119"/>
    </row>
    <row r="72" spans="9:14" x14ac:dyDescent="0.2">
      <c r="I72" s="121">
        <v>41579</v>
      </c>
      <c r="J72" s="113">
        <v>0.11838463279613198</v>
      </c>
      <c r="K72" s="113">
        <v>2.8049471635186451E-2</v>
      </c>
      <c r="L72" s="23"/>
      <c r="M72" s="23"/>
      <c r="N72" s="119"/>
    </row>
    <row r="73" spans="9:14" x14ac:dyDescent="0.2">
      <c r="I73" s="121">
        <v>41609</v>
      </c>
      <c r="J73" s="113">
        <v>2.2020130631792201E-2</v>
      </c>
      <c r="K73" s="113">
        <v>2.356279155049279E-2</v>
      </c>
      <c r="L73" s="23"/>
      <c r="M73" s="23"/>
      <c r="N73" s="119"/>
    </row>
    <row r="74" spans="9:14" x14ac:dyDescent="0.2">
      <c r="I74" s="121">
        <v>41640</v>
      </c>
      <c r="J74" s="113">
        <v>-5.3351374724536327E-2</v>
      </c>
      <c r="K74" s="113">
        <v>-3.5582905675162646E-2</v>
      </c>
      <c r="L74" s="23"/>
      <c r="M74" s="23"/>
      <c r="N74" s="119"/>
    </row>
    <row r="75" spans="9:14" x14ac:dyDescent="0.2">
      <c r="I75" s="121">
        <v>41671</v>
      </c>
      <c r="J75" s="113">
        <v>3.3085663687006051E-2</v>
      </c>
      <c r="K75" s="113">
        <v>4.3117029976595278E-2</v>
      </c>
      <c r="L75" s="23"/>
      <c r="M75" s="23"/>
      <c r="N75" s="119"/>
    </row>
    <row r="76" spans="9:14" x14ac:dyDescent="0.2">
      <c r="I76" s="121">
        <v>41699</v>
      </c>
      <c r="J76" s="113">
        <v>6.846168095035754E-2</v>
      </c>
      <c r="K76" s="113">
        <v>6.9321656079357474E-3</v>
      </c>
      <c r="L76" s="23"/>
      <c r="M76" s="23"/>
      <c r="N76" s="119"/>
    </row>
    <row r="77" spans="9:14" x14ac:dyDescent="0.2">
      <c r="I77" s="121">
        <v>41730</v>
      </c>
      <c r="J77" s="113">
        <v>-7.7911308145257041E-2</v>
      </c>
      <c r="K77" s="113">
        <v>6.2007889650528281E-3</v>
      </c>
      <c r="L77" s="23"/>
      <c r="M77" s="23"/>
      <c r="N77" s="119"/>
    </row>
    <row r="78" spans="9:14" x14ac:dyDescent="0.2">
      <c r="I78" s="121">
        <v>41760</v>
      </c>
      <c r="J78" s="113">
        <v>-1.0673664866179822E-3</v>
      </c>
      <c r="K78" s="113">
        <v>2.1030280012996005E-2</v>
      </c>
      <c r="L78" s="23"/>
      <c r="M78" s="23"/>
      <c r="N78" s="119"/>
    </row>
    <row r="79" spans="9:14" x14ac:dyDescent="0.2">
      <c r="I79" s="121">
        <v>41791</v>
      </c>
      <c r="J79" s="113">
        <v>3.6890453709778948E-2</v>
      </c>
      <c r="K79" s="113">
        <v>1.9058331658920569E-2</v>
      </c>
      <c r="L79" s="23"/>
      <c r="M79" s="23"/>
      <c r="N79" s="119"/>
    </row>
    <row r="80" spans="9:14" x14ac:dyDescent="0.2">
      <c r="I80" s="121">
        <v>41821</v>
      </c>
      <c r="J80" s="113">
        <v>8.6762138555873669E-4</v>
      </c>
      <c r="K80" s="113">
        <v>-1.5079830581919862E-2</v>
      </c>
      <c r="L80" s="23"/>
      <c r="M80" s="23"/>
      <c r="N80" s="119"/>
    </row>
    <row r="81" spans="9:14" x14ac:dyDescent="0.2">
      <c r="I81" s="121">
        <v>41852</v>
      </c>
      <c r="J81" s="113">
        <v>3.8071652363865338E-2</v>
      </c>
      <c r="K81" s="113">
        <v>3.7655295489735119E-2</v>
      </c>
      <c r="L81" s="23"/>
      <c r="M81" s="23"/>
      <c r="N81" s="119"/>
    </row>
    <row r="82" spans="9:14" x14ac:dyDescent="0.2">
      <c r="I82" s="121">
        <v>41883</v>
      </c>
      <c r="J82" s="113">
        <v>1.3288633910716108E-2</v>
      </c>
      <c r="K82" s="113">
        <v>-1.5513837223063764E-2</v>
      </c>
      <c r="L82" s="23"/>
      <c r="M82" s="23"/>
      <c r="N82" s="119"/>
    </row>
    <row r="83" spans="9:14" x14ac:dyDescent="0.2">
      <c r="I83" s="121">
        <v>41913</v>
      </c>
      <c r="J83" s="113">
        <v>3.9839250560753658E-3</v>
      </c>
      <c r="K83" s="113">
        <v>2.3201460786772321E-2</v>
      </c>
      <c r="L83" s="23"/>
      <c r="M83" s="23"/>
      <c r="N83" s="119"/>
    </row>
    <row r="84" spans="9:14" x14ac:dyDescent="0.2">
      <c r="I84" s="121">
        <v>41944</v>
      </c>
      <c r="J84" s="113">
        <v>1.4108170567259659E-3</v>
      </c>
      <c r="K84" s="113">
        <v>2.4533588760364822E-2</v>
      </c>
      <c r="L84" s="23"/>
      <c r="M84" s="23"/>
      <c r="N84" s="119"/>
    </row>
    <row r="85" spans="9:14" x14ac:dyDescent="0.2">
      <c r="I85" s="121">
        <v>41974</v>
      </c>
      <c r="J85" s="113">
        <v>4.022610085481193E-2</v>
      </c>
      <c r="K85" s="113">
        <v>-4.1885878779204244E-3</v>
      </c>
      <c r="L85" s="23"/>
      <c r="M85" s="23"/>
      <c r="N85" s="119"/>
    </row>
    <row r="86" spans="9:14" x14ac:dyDescent="0.2">
      <c r="I86" s="121">
        <v>42005</v>
      </c>
      <c r="J86" s="113">
        <v>-0.13103232298251533</v>
      </c>
      <c r="K86" s="113">
        <v>-3.1040805790470194E-2</v>
      </c>
      <c r="L86" s="23"/>
      <c r="M86" s="23"/>
      <c r="N86" s="119"/>
    </row>
    <row r="87" spans="9:14" x14ac:dyDescent="0.2">
      <c r="I87" s="121">
        <v>42036</v>
      </c>
      <c r="J87" s="113">
        <v>0.13413412873097275</v>
      </c>
      <c r="K87" s="113">
        <v>5.4892511014553946E-2</v>
      </c>
      <c r="L87" s="23"/>
      <c r="M87" s="23"/>
      <c r="N87" s="119"/>
    </row>
    <row r="88" spans="9:14" x14ac:dyDescent="0.2">
      <c r="I88" s="121">
        <v>42064</v>
      </c>
      <c r="J88" s="113">
        <v>-1.1422863414037976E-2</v>
      </c>
      <c r="K88" s="113">
        <v>-1.739610691375626E-2</v>
      </c>
      <c r="L88" s="23"/>
      <c r="M88" s="23"/>
      <c r="N88" s="119"/>
    </row>
    <row r="89" spans="9:14" x14ac:dyDescent="0.2">
      <c r="I89" s="121">
        <v>42095</v>
      </c>
      <c r="J89" s="113">
        <v>4.4238855878733885E-2</v>
      </c>
      <c r="K89" s="113">
        <v>8.5208197301247512E-3</v>
      </c>
      <c r="L89" s="23"/>
      <c r="M89" s="23"/>
      <c r="N89" s="119"/>
    </row>
    <row r="90" spans="9:14" x14ac:dyDescent="0.2">
      <c r="I90" s="121">
        <v>42125</v>
      </c>
      <c r="J90" s="113">
        <v>4.6747251104621856E-2</v>
      </c>
      <c r="K90" s="113">
        <v>1.0491382393316817E-2</v>
      </c>
      <c r="L90" s="23"/>
      <c r="M90" s="23"/>
      <c r="N90" s="119"/>
    </row>
    <row r="91" spans="9:14" x14ac:dyDescent="0.2">
      <c r="I91" s="121">
        <v>42156</v>
      </c>
      <c r="J91" s="113">
        <v>3.0100069294227039E-2</v>
      </c>
      <c r="K91" s="113">
        <v>-2.1011672375900514E-2</v>
      </c>
      <c r="L91" s="23"/>
      <c r="M91" s="23"/>
      <c r="N91" s="119"/>
    </row>
    <row r="92" spans="9:14" x14ac:dyDescent="0.2">
      <c r="I92" s="121">
        <v>42186</v>
      </c>
      <c r="J92" s="113">
        <v>1.1363792567089304E-2</v>
      </c>
      <c r="K92" s="113">
        <v>1.9742029696721453E-2</v>
      </c>
      <c r="L92" s="23"/>
      <c r="M92" s="23"/>
      <c r="N92" s="119"/>
    </row>
    <row r="93" spans="9:14" x14ac:dyDescent="0.2">
      <c r="I93" s="121">
        <v>42217</v>
      </c>
      <c r="J93" s="113">
        <v>-5.8529793381879802E-2</v>
      </c>
      <c r="K93" s="113">
        <v>-6.2580818167202845E-2</v>
      </c>
      <c r="L93" s="23"/>
      <c r="M93" s="23"/>
      <c r="N93" s="119"/>
    </row>
    <row r="94" spans="9:14" x14ac:dyDescent="0.2">
      <c r="I94" s="121">
        <v>42248</v>
      </c>
      <c r="J94" s="113">
        <v>-4.8829938647237614E-2</v>
      </c>
      <c r="K94" s="113">
        <v>-2.6442831573227132E-2</v>
      </c>
      <c r="L94" s="23"/>
      <c r="M94" s="23"/>
      <c r="N94" s="119"/>
    </row>
    <row r="95" spans="9:14" x14ac:dyDescent="0.2">
      <c r="I95" s="121">
        <v>42278</v>
      </c>
      <c r="J95" s="113">
        <v>5.379690084595512E-2</v>
      </c>
      <c r="K95" s="113">
        <v>8.2983117760394132E-2</v>
      </c>
      <c r="L95" s="23"/>
      <c r="M95" s="23"/>
      <c r="N95" s="119"/>
    </row>
    <row r="96" spans="9:14" x14ac:dyDescent="0.2">
      <c r="I96" s="121">
        <v>42309</v>
      </c>
      <c r="J96" s="113">
        <v>4.5309400586071025E-2</v>
      </c>
      <c r="K96" s="113">
        <v>5.0486926072412786E-4</v>
      </c>
      <c r="L96" s="23"/>
      <c r="M96" s="23"/>
      <c r="N96" s="119"/>
    </row>
    <row r="97" spans="9:14" x14ac:dyDescent="0.2">
      <c r="I97" s="121">
        <v>42339</v>
      </c>
      <c r="J97" s="113">
        <v>-9.7480882841058936E-3</v>
      </c>
      <c r="K97" s="113">
        <v>-1.7530185176314439E-2</v>
      </c>
      <c r="L97" s="23"/>
      <c r="M97" s="23"/>
      <c r="N97" s="119"/>
    </row>
    <row r="98" spans="9:14" x14ac:dyDescent="0.2">
      <c r="I98" s="121">
        <v>42370</v>
      </c>
      <c r="J98" s="113">
        <v>-9.8894347269685157E-2</v>
      </c>
      <c r="K98" s="113">
        <v>-5.073532197294639E-2</v>
      </c>
      <c r="L98" s="23"/>
      <c r="M98" s="23"/>
      <c r="N98" s="119"/>
    </row>
    <row r="99" spans="9:14" x14ac:dyDescent="0.2">
      <c r="I99" s="121">
        <v>42401</v>
      </c>
      <c r="J99" s="113">
        <v>-4.7434016288500414E-2</v>
      </c>
      <c r="K99" s="113">
        <v>-4.1283604302990717E-3</v>
      </c>
      <c r="L99" s="23"/>
      <c r="M99" s="23"/>
      <c r="N99" s="119"/>
    </row>
    <row r="100" spans="9:14" x14ac:dyDescent="0.2">
      <c r="I100" s="121">
        <v>42430</v>
      </c>
      <c r="J100" s="113">
        <v>5.1864983359449557E-2</v>
      </c>
      <c r="K100" s="113">
        <v>6.5991114577365062E-2</v>
      </c>
      <c r="L100" s="23"/>
      <c r="M100" s="23"/>
      <c r="N100" s="119"/>
    </row>
    <row r="101" spans="9:14" x14ac:dyDescent="0.2">
      <c r="I101" s="121">
        <v>42461</v>
      </c>
      <c r="J101" s="113">
        <v>6.720694493643542E-2</v>
      </c>
      <c r="K101" s="113">
        <v>2.6993984808731941E-3</v>
      </c>
      <c r="L101" s="23"/>
      <c r="M101" s="23"/>
      <c r="N101" s="119"/>
    </row>
    <row r="102" spans="9:14" x14ac:dyDescent="0.2">
      <c r="I102" s="121">
        <v>42491</v>
      </c>
      <c r="J102" s="113">
        <v>4.0399418896993833E-2</v>
      </c>
      <c r="K102" s="113">
        <v>1.5324602357572603E-2</v>
      </c>
      <c r="L102" s="23"/>
      <c r="M102" s="23"/>
      <c r="N102" s="119"/>
    </row>
    <row r="103" spans="9:14" x14ac:dyDescent="0.2">
      <c r="I103" s="121">
        <v>42522</v>
      </c>
      <c r="J103" s="113">
        <v>-4.7954733350531353E-2</v>
      </c>
      <c r="K103" s="113">
        <v>9.1092112097812539E-4</v>
      </c>
      <c r="L103" s="23"/>
      <c r="M103" s="23"/>
      <c r="N103" s="119"/>
    </row>
    <row r="104" spans="9:14" x14ac:dyDescent="0.2">
      <c r="I104" s="121">
        <v>42552</v>
      </c>
      <c r="J104" s="113">
        <v>2.9449662116013853E-2</v>
      </c>
      <c r="K104" s="113">
        <v>3.5609801125254359E-2</v>
      </c>
      <c r="L104" s="23"/>
      <c r="M104" s="23"/>
      <c r="N104" s="119"/>
    </row>
    <row r="105" spans="9:14" x14ac:dyDescent="0.2">
      <c r="I105" s="121">
        <v>42583</v>
      </c>
      <c r="J105" s="113">
        <v>6.3396313876742605E-2</v>
      </c>
      <c r="K105" s="113">
        <v>-1.2192431360480427E-3</v>
      </c>
      <c r="L105" s="23"/>
      <c r="M105" s="23"/>
      <c r="N105" s="119"/>
    </row>
    <row r="106" spans="9:14" x14ac:dyDescent="0.2">
      <c r="I106" s="121">
        <v>42614</v>
      </c>
      <c r="J106" s="113">
        <v>-1.3481591129325787E-2</v>
      </c>
      <c r="K106" s="113">
        <v>-1.2344508443253854E-3</v>
      </c>
      <c r="L106" s="23"/>
      <c r="M106" s="23"/>
      <c r="N106" s="119"/>
    </row>
    <row r="107" spans="9:14" x14ac:dyDescent="0.2">
      <c r="I107" s="121">
        <v>42644</v>
      </c>
      <c r="J107" s="113">
        <v>4.0096313429503594E-2</v>
      </c>
      <c r="K107" s="113">
        <v>-1.9425679279557517E-2</v>
      </c>
      <c r="L107" s="23"/>
      <c r="M107" s="23"/>
      <c r="N107" s="119"/>
    </row>
    <row r="108" spans="9:14" x14ac:dyDescent="0.2">
      <c r="I108" s="121">
        <v>42675</v>
      </c>
      <c r="J108" s="113">
        <v>0.16593672124324721</v>
      </c>
      <c r="K108" s="113">
        <v>3.4174522187570444E-2</v>
      </c>
      <c r="L108" s="23"/>
      <c r="M108" s="23"/>
      <c r="N108" s="119"/>
    </row>
    <row r="109" spans="9:14" x14ac:dyDescent="0.2">
      <c r="I109" s="121">
        <v>42705</v>
      </c>
      <c r="J109" s="113">
        <v>6.6358971869034722E-2</v>
      </c>
      <c r="K109" s="113">
        <v>1.8200762196895148E-2</v>
      </c>
      <c r="L109" s="23"/>
      <c r="M109" s="23"/>
      <c r="N109" s="119"/>
    </row>
    <row r="110" spans="9:14" x14ac:dyDescent="0.2">
      <c r="I110" s="121">
        <v>42736</v>
      </c>
      <c r="J110" s="113">
        <v>-1.0059557534562336E-2</v>
      </c>
      <c r="K110" s="113">
        <v>1.7884358171464498E-2</v>
      </c>
      <c r="L110" s="23"/>
      <c r="M110" s="23"/>
      <c r="N110" s="119"/>
    </row>
    <row r="111" spans="9:14" x14ac:dyDescent="0.2">
      <c r="I111" s="121">
        <v>42767</v>
      </c>
      <c r="J111" s="113">
        <v>7.6703500112837331E-2</v>
      </c>
      <c r="K111" s="113">
        <v>3.7198160337279074E-2</v>
      </c>
      <c r="L111" s="23"/>
      <c r="M111" s="23"/>
      <c r="N111" s="119"/>
    </row>
    <row r="112" spans="9:14" x14ac:dyDescent="0.2">
      <c r="I112" s="121">
        <v>42795</v>
      </c>
      <c r="J112" s="113">
        <v>-3.0677792177085661E-2</v>
      </c>
      <c r="K112" s="113">
        <v>-3.8919718808450021E-4</v>
      </c>
      <c r="L112" s="23"/>
      <c r="M112" s="23"/>
      <c r="N112" s="119"/>
    </row>
    <row r="113" spans="9:14" x14ac:dyDescent="0.2">
      <c r="I113" s="121">
        <v>42826</v>
      </c>
      <c r="J113" s="113">
        <v>-9.5627574714580721E-3</v>
      </c>
      <c r="K113" s="113">
        <v>9.0912085493182193E-3</v>
      </c>
      <c r="L113" s="23"/>
      <c r="M113" s="23"/>
      <c r="N113" s="119"/>
    </row>
    <row r="114" spans="9:14" x14ac:dyDescent="0.2">
      <c r="I114" s="121">
        <v>42856</v>
      </c>
      <c r="J114" s="113">
        <v>-5.0321526735342403E-2</v>
      </c>
      <c r="K114" s="113">
        <v>1.157625139134133E-2</v>
      </c>
      <c r="L114" s="23"/>
      <c r="M114" s="23"/>
      <c r="N114" s="119"/>
    </row>
    <row r="115" spans="9:14" x14ac:dyDescent="0.2">
      <c r="I115" s="121">
        <v>42887</v>
      </c>
      <c r="J115" s="113">
        <v>0.1125988419781121</v>
      </c>
      <c r="K115" s="113">
        <v>4.8137750908554544E-3</v>
      </c>
      <c r="L115" s="23"/>
      <c r="M115" s="23"/>
      <c r="N115" s="119"/>
    </row>
    <row r="116" spans="9:14" x14ac:dyDescent="0.2">
      <c r="I116" s="121">
        <v>42917</v>
      </c>
      <c r="J116" s="113">
        <v>4.3764197252746939E-3</v>
      </c>
      <c r="K116" s="113">
        <v>1.9348826118030571E-2</v>
      </c>
      <c r="L116" s="23"/>
      <c r="M116" s="23"/>
      <c r="N116" s="119"/>
    </row>
    <row r="117" spans="9:14" x14ac:dyDescent="0.2">
      <c r="I117" s="121">
        <v>42948</v>
      </c>
      <c r="J117" s="113">
        <v>-4.4668556108690138E-3</v>
      </c>
      <c r="K117" s="113">
        <v>5.4643281108557318E-4</v>
      </c>
      <c r="L117" s="23"/>
      <c r="M117" s="23"/>
      <c r="N117" s="119"/>
    </row>
    <row r="118" spans="9:14" x14ac:dyDescent="0.2">
      <c r="I118" s="121">
        <v>42979</v>
      </c>
      <c r="J118" s="113">
        <v>5.0830622264395053E-2</v>
      </c>
      <c r="K118" s="113">
        <v>1.9302978533243698E-2</v>
      </c>
      <c r="L118" s="23"/>
      <c r="M118" s="23"/>
      <c r="N118" s="119"/>
    </row>
    <row r="119" spans="9:14" x14ac:dyDescent="0.2">
      <c r="I119" s="121">
        <v>43009</v>
      </c>
      <c r="J119" s="113">
        <v>5.3397614969321605E-2</v>
      </c>
      <c r="K119" s="113">
        <v>2.218813533034969E-2</v>
      </c>
      <c r="L119" s="23"/>
      <c r="M119" s="23"/>
      <c r="N119" s="119"/>
    </row>
    <row r="120" spans="9:14" x14ac:dyDescent="0.2">
      <c r="I120" s="121">
        <v>43040</v>
      </c>
      <c r="J120" s="113">
        <v>4.4935527765132877E-2</v>
      </c>
      <c r="K120" s="113">
        <v>3.7200430103365711E-3</v>
      </c>
      <c r="L120" s="23"/>
      <c r="M120" s="23"/>
      <c r="N120" s="119"/>
    </row>
    <row r="121" spans="9:14" x14ac:dyDescent="0.2">
      <c r="I121" s="121">
        <v>43070</v>
      </c>
      <c r="J121" s="113">
        <v>2.3153504854953377E-2</v>
      </c>
      <c r="K121" s="113">
        <v>3.4342557364422932E-2</v>
      </c>
      <c r="L121" s="23"/>
      <c r="M121" s="23"/>
      <c r="N121" s="119"/>
    </row>
    <row r="122" spans="9:14" x14ac:dyDescent="0.2">
      <c r="I122" s="121">
        <v>43101</v>
      </c>
      <c r="J122" s="113">
        <v>8.1634520350426731E-2</v>
      </c>
      <c r="K122" s="113">
        <v>5.6178704444133087E-2</v>
      </c>
      <c r="L122" s="23"/>
      <c r="M122" s="23"/>
      <c r="N122" s="119"/>
    </row>
    <row r="123" spans="9:14" x14ac:dyDescent="0.2">
      <c r="I123" s="121">
        <v>43132</v>
      </c>
      <c r="J123" s="113">
        <v>3.7319972301863569E-3</v>
      </c>
      <c r="K123" s="113">
        <v>-3.8947372061896912E-2</v>
      </c>
      <c r="L123" s="23"/>
      <c r="M123" s="23"/>
      <c r="N123" s="119"/>
    </row>
    <row r="124" spans="9:14" ht="17" thickBot="1" x14ac:dyDescent="0.25">
      <c r="I124" s="122">
        <v>43160</v>
      </c>
      <c r="J124" s="126">
        <v>-4.8051974025974054E-2</v>
      </c>
      <c r="K124" s="126">
        <v>-2.5845441676175529E-2</v>
      </c>
      <c r="L124" s="124"/>
      <c r="M124" s="124"/>
      <c r="N124" s="125"/>
    </row>
  </sheetData>
  <mergeCells count="9">
    <mergeCell ref="M5:N5"/>
    <mergeCell ref="M10:N10"/>
    <mergeCell ref="M15:N15"/>
    <mergeCell ref="M20:N20"/>
    <mergeCell ref="A1:F1"/>
    <mergeCell ref="I1:N1"/>
    <mergeCell ref="E4:F4"/>
    <mergeCell ref="E9:F9"/>
    <mergeCell ref="E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workbookViewId="0">
      <selection activeCell="A4" sqref="A4"/>
    </sheetView>
  </sheetViews>
  <sheetFormatPr baseColWidth="10" defaultColWidth="8.83203125" defaultRowHeight="16" x14ac:dyDescent="0.2"/>
  <cols>
    <col min="3" max="3" width="11.6640625" customWidth="1"/>
    <col min="5" max="5" width="11.5" customWidth="1"/>
    <col min="6" max="6" width="10.1640625" customWidth="1"/>
    <col min="11" max="11" width="12.5" customWidth="1"/>
    <col min="13" max="13" width="10.5" customWidth="1"/>
    <col min="14" max="14" width="10.6640625" customWidth="1"/>
  </cols>
  <sheetData>
    <row r="1" spans="1:14" x14ac:dyDescent="0.2">
      <c r="A1" s="163" t="s">
        <v>92</v>
      </c>
      <c r="B1" s="164"/>
      <c r="C1" s="164"/>
      <c r="D1" s="164"/>
      <c r="E1" s="164"/>
      <c r="F1" s="165"/>
      <c r="G1" s="38"/>
      <c r="H1" s="38"/>
      <c r="I1" s="163" t="s">
        <v>93</v>
      </c>
      <c r="J1" s="164"/>
      <c r="K1" s="164"/>
      <c r="L1" s="164"/>
      <c r="M1" s="164"/>
      <c r="N1" s="165"/>
    </row>
    <row r="2" spans="1:14" x14ac:dyDescent="0.2">
      <c r="A2" s="118"/>
      <c r="B2" s="23"/>
      <c r="C2" s="23"/>
      <c r="D2" s="23"/>
      <c r="E2" s="23"/>
      <c r="F2" s="119"/>
      <c r="G2" s="38"/>
      <c r="H2" s="38"/>
      <c r="I2" s="118"/>
      <c r="J2" s="23"/>
      <c r="K2" s="23"/>
      <c r="L2" s="23"/>
      <c r="M2" s="23"/>
      <c r="N2" s="119"/>
    </row>
    <row r="3" spans="1:14" x14ac:dyDescent="0.2">
      <c r="A3" s="120" t="s">
        <v>7</v>
      </c>
      <c r="B3" s="114" t="s">
        <v>95</v>
      </c>
      <c r="C3" s="114" t="s">
        <v>81</v>
      </c>
      <c r="D3" s="23"/>
      <c r="E3" s="23"/>
      <c r="F3" s="119"/>
      <c r="G3" s="23"/>
      <c r="H3" s="38"/>
      <c r="I3" s="120" t="s">
        <v>7</v>
      </c>
      <c r="J3" s="113" t="s">
        <v>16</v>
      </c>
      <c r="K3" s="113" t="s">
        <v>69</v>
      </c>
      <c r="L3" s="23"/>
      <c r="M3" s="23"/>
      <c r="N3" s="119"/>
    </row>
    <row r="4" spans="1:14" x14ac:dyDescent="0.2">
      <c r="A4" s="121">
        <v>43095</v>
      </c>
      <c r="B4" s="114"/>
      <c r="C4" s="114"/>
      <c r="D4" s="23"/>
      <c r="E4" s="161" t="s">
        <v>82</v>
      </c>
      <c r="F4" s="166"/>
      <c r="G4" s="117"/>
      <c r="H4" s="38"/>
      <c r="I4" s="121">
        <v>39508</v>
      </c>
      <c r="J4" s="113"/>
      <c r="K4" s="113"/>
      <c r="L4" s="23"/>
      <c r="M4" s="23"/>
      <c r="N4" s="119"/>
    </row>
    <row r="5" spans="1:14" x14ac:dyDescent="0.2">
      <c r="A5" s="121">
        <v>43096</v>
      </c>
      <c r="B5" s="114">
        <v>1.9629516068759845E-3</v>
      </c>
      <c r="C5" s="114">
        <v>7.909408692408082E-4</v>
      </c>
      <c r="D5" s="23"/>
      <c r="E5" s="115" t="s">
        <v>83</v>
      </c>
      <c r="F5" s="119">
        <f>VAR(C5:C63)</f>
        <v>1.3341633990975784E-4</v>
      </c>
      <c r="G5" s="23"/>
      <c r="H5" s="38"/>
      <c r="I5" s="121">
        <v>39539</v>
      </c>
      <c r="J5" s="140"/>
      <c r="K5" s="140"/>
      <c r="L5" s="116"/>
      <c r="M5" s="161" t="s">
        <v>88</v>
      </c>
      <c r="N5" s="166"/>
    </row>
    <row r="6" spans="1:14" x14ac:dyDescent="0.2">
      <c r="A6" s="121">
        <v>43097</v>
      </c>
      <c r="B6" s="114">
        <v>5.9425328737656713E-3</v>
      </c>
      <c r="C6" s="114">
        <v>1.8339987718805073E-3</v>
      </c>
      <c r="D6" s="23"/>
      <c r="E6" s="115" t="s">
        <v>84</v>
      </c>
      <c r="F6" s="119">
        <f>COVAR(B5:B63,C5:C63)</f>
        <v>1.1883579132337398E-4</v>
      </c>
      <c r="G6" s="23"/>
      <c r="H6" s="38"/>
      <c r="I6" s="138">
        <v>39569</v>
      </c>
      <c r="J6" s="141">
        <v>7.2328195553634789E-2</v>
      </c>
      <c r="K6" s="142">
        <v>1.0674181657577053E-2</v>
      </c>
      <c r="L6" s="23"/>
      <c r="M6" s="115" t="s">
        <v>83</v>
      </c>
      <c r="N6" s="119">
        <f>VAR(K100:K124)</f>
        <v>5.5476125350116718E-4</v>
      </c>
    </row>
    <row r="7" spans="1:14" x14ac:dyDescent="0.2">
      <c r="A7" s="121">
        <v>43098</v>
      </c>
      <c r="B7" s="114">
        <v>-4.0248165619334308E-3</v>
      </c>
      <c r="C7" s="114">
        <v>-5.1831532918047429E-3</v>
      </c>
      <c r="D7" s="23"/>
      <c r="E7" s="115" t="s">
        <v>85</v>
      </c>
      <c r="F7" s="119">
        <f>F6/F5</f>
        <v>0.89071392157627716</v>
      </c>
      <c r="G7" s="23"/>
      <c r="H7" s="38"/>
      <c r="I7" s="138">
        <v>39600</v>
      </c>
      <c r="J7" s="141">
        <v>-8.0471770475320725E-2</v>
      </c>
      <c r="K7" s="142">
        <v>-8.5962384902803612E-2</v>
      </c>
      <c r="L7" s="23"/>
      <c r="M7" s="115" t="s">
        <v>84</v>
      </c>
      <c r="N7" s="119">
        <f>COVAR(J100:J124,K100:K124)</f>
        <v>8.9256070616713175E-4</v>
      </c>
    </row>
    <row r="8" spans="1:14" x14ac:dyDescent="0.2">
      <c r="A8" s="121">
        <v>43102</v>
      </c>
      <c r="B8" s="114">
        <v>5.4099349047722622E-3</v>
      </c>
      <c r="C8" s="114">
        <v>8.3033617885706068E-3</v>
      </c>
      <c r="D8" s="23"/>
      <c r="E8" s="23"/>
      <c r="F8" s="119"/>
      <c r="G8" s="23"/>
      <c r="H8" s="38"/>
      <c r="I8" s="138">
        <v>39630</v>
      </c>
      <c r="J8" s="141">
        <v>7.9726411718604062E-2</v>
      </c>
      <c r="K8" s="142">
        <v>-9.8593710937500134E-3</v>
      </c>
      <c r="L8" s="23"/>
      <c r="M8" s="115" t="s">
        <v>85</v>
      </c>
      <c r="N8" s="119">
        <f>N7/N6</f>
        <v>1.608909599461156</v>
      </c>
    </row>
    <row r="9" spans="1:14" x14ac:dyDescent="0.2">
      <c r="A9" s="121">
        <v>43103</v>
      </c>
      <c r="B9" s="114">
        <v>2.748789766106885E-2</v>
      </c>
      <c r="C9" s="114">
        <v>6.3988187678174491E-3</v>
      </c>
      <c r="D9" s="23"/>
      <c r="E9" s="161" t="s">
        <v>86</v>
      </c>
      <c r="F9" s="166"/>
      <c r="G9" s="117"/>
      <c r="H9" s="38"/>
      <c r="I9" s="138">
        <v>39661</v>
      </c>
      <c r="J9" s="141">
        <v>-4.883567023992752E-2</v>
      </c>
      <c r="K9" s="142">
        <v>1.2190464532380041E-2</v>
      </c>
      <c r="L9" s="23"/>
      <c r="M9" s="23"/>
      <c r="N9" s="119"/>
    </row>
    <row r="10" spans="1:14" x14ac:dyDescent="0.2">
      <c r="A10" s="121">
        <v>43104</v>
      </c>
      <c r="B10" s="114">
        <v>2.0253597120663436E-2</v>
      </c>
      <c r="C10" s="114">
        <v>4.0286358437744418E-3</v>
      </c>
      <c r="D10" s="23"/>
      <c r="E10" s="115" t="s">
        <v>83</v>
      </c>
      <c r="F10" s="119">
        <f>VAR(C21:C63)</f>
        <v>1.7221578612833179E-4</v>
      </c>
      <c r="G10" s="23"/>
      <c r="H10" s="38"/>
      <c r="I10" s="138">
        <v>39692</v>
      </c>
      <c r="J10" s="141">
        <v>-3.5442935110854945E-2</v>
      </c>
      <c r="K10" s="142">
        <v>-9.0791433779084607E-2</v>
      </c>
      <c r="L10" s="23"/>
      <c r="M10" s="161" t="s">
        <v>89</v>
      </c>
      <c r="N10" s="166"/>
    </row>
    <row r="11" spans="1:14" x14ac:dyDescent="0.2">
      <c r="A11" s="121">
        <v>43105</v>
      </c>
      <c r="B11" s="114">
        <v>4.8856239109849042E-3</v>
      </c>
      <c r="C11" s="114">
        <v>7.033767403822333E-3</v>
      </c>
      <c r="D11" s="23"/>
      <c r="E11" s="115" t="s">
        <v>84</v>
      </c>
      <c r="F11" s="119">
        <f>COVAR(B21:B63,C21:C63)</f>
        <v>1.5168968901138318E-4</v>
      </c>
      <c r="G11" s="23"/>
      <c r="H11" s="38"/>
      <c r="I11" s="138">
        <v>39722</v>
      </c>
      <c r="J11" s="141">
        <v>-0.20511275807906315</v>
      </c>
      <c r="K11" s="142">
        <v>-0.1694245237674199</v>
      </c>
      <c r="L11" s="23"/>
      <c r="M11" s="115" t="s">
        <v>83</v>
      </c>
      <c r="N11" s="119">
        <f>VAR(K88:K124)</f>
        <v>8.7679324168719679E-4</v>
      </c>
    </row>
    <row r="12" spans="1:14" x14ac:dyDescent="0.2">
      <c r="A12" s="121">
        <v>43108</v>
      </c>
      <c r="B12" s="114">
        <v>6.0311264676773391E-3</v>
      </c>
      <c r="C12" s="114">
        <v>1.6623440799481415E-3</v>
      </c>
      <c r="D12" s="23"/>
      <c r="E12" s="115" t="s">
        <v>85</v>
      </c>
      <c r="F12" s="119">
        <f>F11/F10</f>
        <v>0.88081175612058604</v>
      </c>
      <c r="G12" s="23"/>
      <c r="H12" s="38"/>
      <c r="I12" s="138">
        <v>39753</v>
      </c>
      <c r="J12" s="141">
        <v>-0.12229743289613249</v>
      </c>
      <c r="K12" s="142">
        <v>-7.4849042580645175E-2</v>
      </c>
      <c r="L12" s="23"/>
      <c r="M12" s="115" t="s">
        <v>84</v>
      </c>
      <c r="N12" s="119">
        <f>COVAR(J88:J124,K88:K124)</f>
        <v>9.1290451081953139E-4</v>
      </c>
    </row>
    <row r="13" spans="1:14" x14ac:dyDescent="0.2">
      <c r="A13" s="121">
        <v>43109</v>
      </c>
      <c r="B13" s="114">
        <v>2.2022507878782793E-3</v>
      </c>
      <c r="C13" s="114">
        <v>1.302931550569042E-3</v>
      </c>
      <c r="D13" s="23"/>
      <c r="E13" s="23"/>
      <c r="F13" s="119"/>
      <c r="G13" s="23"/>
      <c r="H13" s="38"/>
      <c r="I13" s="138">
        <v>39783</v>
      </c>
      <c r="J13" s="141">
        <v>3.7138275975731716E-2</v>
      </c>
      <c r="K13" s="142">
        <v>7.8215768970539834E-3</v>
      </c>
      <c r="L13" s="23"/>
      <c r="M13" s="115" t="s">
        <v>85</v>
      </c>
      <c r="N13" s="119">
        <f>N12/N11</f>
        <v>1.041185615280116</v>
      </c>
    </row>
    <row r="14" spans="1:14" x14ac:dyDescent="0.2">
      <c r="A14" s="121">
        <v>43110</v>
      </c>
      <c r="B14" s="114">
        <v>2.1362647999374484E-3</v>
      </c>
      <c r="C14" s="114">
        <v>-1.1122269759360481E-3</v>
      </c>
      <c r="D14" s="23"/>
      <c r="E14" s="161" t="s">
        <v>87</v>
      </c>
      <c r="F14" s="166"/>
      <c r="G14" s="117"/>
      <c r="H14" s="38"/>
      <c r="I14" s="138">
        <v>39814</v>
      </c>
      <c r="J14" s="141">
        <v>8.89969092287477E-2</v>
      </c>
      <c r="K14" s="142">
        <v>-8.5657342928314395E-2</v>
      </c>
      <c r="L14" s="23"/>
      <c r="M14" s="23"/>
      <c r="N14" s="119"/>
    </row>
    <row r="15" spans="1:14" x14ac:dyDescent="0.2">
      <c r="A15" s="121">
        <v>43111</v>
      </c>
      <c r="B15" s="114">
        <v>1.2192206375316594E-4</v>
      </c>
      <c r="C15" s="114">
        <v>7.0336467983658224E-3</v>
      </c>
      <c r="D15" s="23"/>
      <c r="E15" s="115" t="s">
        <v>83</v>
      </c>
      <c r="F15" s="119">
        <f>VAR(C43:C63)</f>
        <v>1.1169051026075597E-4</v>
      </c>
      <c r="G15" s="23"/>
      <c r="H15" s="38"/>
      <c r="I15" s="138">
        <v>39845</v>
      </c>
      <c r="J15" s="141">
        <v>4.1466310270239504E-3</v>
      </c>
      <c r="K15" s="142">
        <v>-0.10993119757149228</v>
      </c>
      <c r="L15" s="23"/>
      <c r="M15" s="161" t="s">
        <v>90</v>
      </c>
      <c r="N15" s="166"/>
    </row>
    <row r="16" spans="1:14" x14ac:dyDescent="0.2">
      <c r="A16" s="121">
        <v>43112</v>
      </c>
      <c r="B16" s="114">
        <v>-6.4555588444218381E-3</v>
      </c>
      <c r="C16" s="114">
        <v>6.7496027554139193E-3</v>
      </c>
      <c r="D16" s="23"/>
      <c r="E16" s="115" t="s">
        <v>84</v>
      </c>
      <c r="F16" s="119">
        <f>COVAR(C43:C63,B43:B63)</f>
        <v>7.6047396766467892E-5</v>
      </c>
      <c r="G16" s="23"/>
      <c r="H16" s="38"/>
      <c r="I16" s="138">
        <v>39873</v>
      </c>
      <c r="J16" s="141">
        <v>5.8536187192636646E-2</v>
      </c>
      <c r="K16" s="142">
        <v>8.540446162249471E-2</v>
      </c>
      <c r="L16" s="23"/>
      <c r="M16" s="115" t="s">
        <v>83</v>
      </c>
      <c r="N16" s="119">
        <f>VAR(K64:K124)</f>
        <v>8.0922457080203323E-4</v>
      </c>
    </row>
    <row r="17" spans="1:14" x14ac:dyDescent="0.2">
      <c r="A17" s="121">
        <v>43116</v>
      </c>
      <c r="B17" s="114">
        <v>4.352098490627343E-3</v>
      </c>
      <c r="C17" s="114">
        <v>-3.5244874939864834E-3</v>
      </c>
      <c r="D17" s="23"/>
      <c r="E17" s="115" t="s">
        <v>85</v>
      </c>
      <c r="F17" s="119">
        <f>F16/F15</f>
        <v>0.68087607970386554</v>
      </c>
      <c r="G17" s="23"/>
      <c r="H17" s="38"/>
      <c r="I17" s="138">
        <v>39904</v>
      </c>
      <c r="J17" s="141">
        <v>6.5228479319862531E-2</v>
      </c>
      <c r="K17" s="142">
        <v>9.3925079862164695E-2</v>
      </c>
      <c r="L17" s="23"/>
      <c r="M17" s="115" t="s">
        <v>84</v>
      </c>
      <c r="N17" s="119">
        <f>COVAR(J64:J124,K64:K124)</f>
        <v>7.376687285998993E-4</v>
      </c>
    </row>
    <row r="18" spans="1:14" x14ac:dyDescent="0.2">
      <c r="A18" s="121">
        <v>43117</v>
      </c>
      <c r="B18" s="114">
        <v>2.9295018205636181E-2</v>
      </c>
      <c r="C18" s="114">
        <v>9.4150516616267055E-3</v>
      </c>
      <c r="D18" s="23"/>
      <c r="E18" s="23"/>
      <c r="F18" s="119"/>
      <c r="G18" s="23"/>
      <c r="H18" s="38"/>
      <c r="I18" s="138">
        <v>39934</v>
      </c>
      <c r="J18" s="141">
        <v>2.9745376024979509E-2</v>
      </c>
      <c r="K18" s="142">
        <v>5.3081446255385467E-2</v>
      </c>
      <c r="L18" s="23"/>
      <c r="M18" s="115" t="s">
        <v>85</v>
      </c>
      <c r="N18" s="119">
        <f>N17/N16</f>
        <v>0.91157480286193737</v>
      </c>
    </row>
    <row r="19" spans="1:14" x14ac:dyDescent="0.2">
      <c r="A19" s="121">
        <v>43118</v>
      </c>
      <c r="B19" s="114">
        <v>2.7868690846775124E-3</v>
      </c>
      <c r="C19" s="114">
        <v>-1.6163899808150362E-3</v>
      </c>
      <c r="D19" s="23"/>
      <c r="E19" s="23"/>
      <c r="F19" s="119"/>
      <c r="G19" s="23"/>
      <c r="H19" s="38"/>
      <c r="I19" s="138">
        <v>39965</v>
      </c>
      <c r="J19" s="141">
        <v>-1.2369272177314428E-2</v>
      </c>
      <c r="K19" s="142">
        <v>1.9582653030303376E-4</v>
      </c>
      <c r="L19" s="23"/>
      <c r="M19" s="23"/>
      <c r="N19" s="119"/>
    </row>
    <row r="20" spans="1:14" x14ac:dyDescent="0.2">
      <c r="A20" s="121">
        <v>43119</v>
      </c>
      <c r="B20" s="114">
        <v>-3.9912488789484724E-2</v>
      </c>
      <c r="C20" s="114">
        <v>4.3852352808326778E-3</v>
      </c>
      <c r="D20" s="23"/>
      <c r="E20" s="23"/>
      <c r="F20" s="119"/>
      <c r="G20" s="23"/>
      <c r="H20" s="38"/>
      <c r="I20" s="138">
        <v>39995</v>
      </c>
      <c r="J20" s="141">
        <v>0.12938153029664923</v>
      </c>
      <c r="K20" s="142">
        <v>7.4141727016716619E-2</v>
      </c>
      <c r="L20" s="23"/>
      <c r="M20" s="161" t="s">
        <v>91</v>
      </c>
      <c r="N20" s="166"/>
    </row>
    <row r="21" spans="1:14" x14ac:dyDescent="0.2">
      <c r="A21" s="121">
        <v>43122</v>
      </c>
      <c r="B21" s="114">
        <v>1.4165828383334578E-3</v>
      </c>
      <c r="C21" s="114">
        <v>8.0667265433336244E-3</v>
      </c>
      <c r="D21" s="23"/>
      <c r="E21" s="23"/>
      <c r="F21" s="119"/>
      <c r="G21" s="23"/>
      <c r="H21" s="38"/>
      <c r="I21" s="138">
        <v>40026</v>
      </c>
      <c r="J21" s="141">
        <v>1.0174310176529477E-3</v>
      </c>
      <c r="K21" s="142">
        <v>3.3560189240494864E-2</v>
      </c>
      <c r="L21" s="23"/>
      <c r="M21" s="115" t="s">
        <v>83</v>
      </c>
      <c r="N21" s="119">
        <f>VAR(K6:K124)</f>
        <v>1.8928307233358438E-3</v>
      </c>
    </row>
    <row r="22" spans="1:14" x14ac:dyDescent="0.2">
      <c r="A22" s="121">
        <v>43123</v>
      </c>
      <c r="B22" s="114">
        <v>2.2447709027102913E-2</v>
      </c>
      <c r="C22" s="114">
        <v>2.1743654408823421E-3</v>
      </c>
      <c r="D22" s="23"/>
      <c r="E22" s="23"/>
      <c r="F22" s="119"/>
      <c r="G22" s="23"/>
      <c r="H22" s="38"/>
      <c r="I22" s="138">
        <v>40057</v>
      </c>
      <c r="J22" s="141">
        <v>1.7940449941672432E-2</v>
      </c>
      <c r="K22" s="142">
        <v>3.5723345788458705E-2</v>
      </c>
      <c r="L22" s="23"/>
      <c r="M22" s="115" t="s">
        <v>84</v>
      </c>
      <c r="N22" s="119">
        <f>COVAR(J6:J124,K6:K124)</f>
        <v>1.3710160944784824E-3</v>
      </c>
    </row>
    <row r="23" spans="1:14" x14ac:dyDescent="0.2">
      <c r="A23" s="121">
        <v>43124</v>
      </c>
      <c r="B23" s="114">
        <v>-5.29329245882737E-3</v>
      </c>
      <c r="C23" s="114">
        <v>-5.5997579030098166E-4</v>
      </c>
      <c r="D23" s="23"/>
      <c r="E23" s="23"/>
      <c r="F23" s="119"/>
      <c r="G23" s="23"/>
      <c r="H23" s="38"/>
      <c r="I23" s="138">
        <v>40087</v>
      </c>
      <c r="J23" s="141">
        <v>8.3604626076574373E-3</v>
      </c>
      <c r="K23" s="142">
        <v>-1.9762000860415463E-2</v>
      </c>
      <c r="L23" s="23"/>
      <c r="M23" s="115" t="s">
        <v>85</v>
      </c>
      <c r="N23" s="119">
        <f>N22/N21</f>
        <v>0.72432049922682062</v>
      </c>
    </row>
    <row r="24" spans="1:14" x14ac:dyDescent="0.2">
      <c r="A24" s="121">
        <v>43125</v>
      </c>
      <c r="B24" s="114">
        <v>6.0473501471003388E-4</v>
      </c>
      <c r="C24" s="114">
        <v>6.0262092393337241E-4</v>
      </c>
      <c r="D24" s="23"/>
      <c r="E24" s="23"/>
      <c r="F24" s="119"/>
      <c r="G24" s="23"/>
      <c r="H24" s="38"/>
      <c r="I24" s="138">
        <v>40118</v>
      </c>
      <c r="J24" s="141">
        <v>4.7591440134860274E-2</v>
      </c>
      <c r="K24" s="142">
        <v>5.736406198137356E-2</v>
      </c>
      <c r="L24" s="23"/>
      <c r="M24" s="23"/>
      <c r="N24" s="119"/>
    </row>
    <row r="25" spans="1:14" x14ac:dyDescent="0.2">
      <c r="A25" s="121">
        <v>43126</v>
      </c>
      <c r="B25" s="114">
        <v>1.1301099945833615E-2</v>
      </c>
      <c r="C25" s="114">
        <v>1.1841196442722524E-2</v>
      </c>
      <c r="D25" s="23"/>
      <c r="E25" s="23"/>
      <c r="F25" s="119"/>
      <c r="G25" s="23"/>
      <c r="H25" s="38"/>
      <c r="I25" s="138">
        <v>40148</v>
      </c>
      <c r="J25" s="141">
        <v>4.0660750025643511E-2</v>
      </c>
      <c r="K25" s="142">
        <v>1.7770571188400419E-2</v>
      </c>
      <c r="L25" s="23"/>
      <c r="M25" s="23"/>
      <c r="N25" s="119"/>
    </row>
    <row r="26" spans="1:14" x14ac:dyDescent="0.2">
      <c r="A26" s="121">
        <v>43129</v>
      </c>
      <c r="B26" s="114">
        <v>-3.2269262573464408E-3</v>
      </c>
      <c r="C26" s="114">
        <v>-6.7319743713982749E-3</v>
      </c>
      <c r="D26" s="23"/>
      <c r="E26" s="23"/>
      <c r="F26" s="119"/>
      <c r="G26" s="23"/>
      <c r="H26" s="38"/>
      <c r="I26" s="138">
        <v>40179</v>
      </c>
      <c r="J26" s="141">
        <v>-6.5011549312206873E-2</v>
      </c>
      <c r="K26" s="142">
        <v>-3.6974246154947377E-2</v>
      </c>
      <c r="L26" s="23"/>
      <c r="M26" s="23"/>
      <c r="N26" s="119"/>
    </row>
    <row r="27" spans="1:14" x14ac:dyDescent="0.2">
      <c r="A27" s="121">
        <v>43130</v>
      </c>
      <c r="B27" s="114">
        <v>-1.9064792364660188E-2</v>
      </c>
      <c r="C27" s="114">
        <v>-1.0898815391439554E-2</v>
      </c>
      <c r="D27" s="23"/>
      <c r="E27" s="23"/>
      <c r="F27" s="119"/>
      <c r="G27" s="23"/>
      <c r="H27" s="38"/>
      <c r="I27" s="138">
        <v>40210</v>
      </c>
      <c r="J27" s="141">
        <v>3.897391850934695E-2</v>
      </c>
      <c r="K27" s="142">
        <v>2.8513688940531301E-2</v>
      </c>
      <c r="L27" s="23"/>
      <c r="M27" s="23"/>
      <c r="N27" s="119"/>
    </row>
    <row r="28" spans="1:14" x14ac:dyDescent="0.2">
      <c r="A28" s="121">
        <v>43131</v>
      </c>
      <c r="B28" s="114">
        <v>4.8896238274354076E-4</v>
      </c>
      <c r="C28" s="114">
        <v>4.8898538962904858E-4</v>
      </c>
      <c r="D28" s="23"/>
      <c r="E28" s="23"/>
      <c r="F28" s="119"/>
      <c r="G28" s="23"/>
      <c r="H28" s="38"/>
      <c r="I28" s="138">
        <v>40238</v>
      </c>
      <c r="J28" s="141">
        <v>1.3082864744243139E-2</v>
      </c>
      <c r="K28" s="142">
        <v>5.8796426031891835E-2</v>
      </c>
      <c r="L28" s="23"/>
      <c r="M28" s="23"/>
      <c r="N28" s="119"/>
    </row>
    <row r="29" spans="1:14" x14ac:dyDescent="0.2">
      <c r="A29" s="121">
        <v>43132</v>
      </c>
      <c r="B29" s="114">
        <v>-7.9413421848713028E-3</v>
      </c>
      <c r="C29" s="114">
        <v>-6.4808856182341223E-4</v>
      </c>
      <c r="D29" s="23"/>
      <c r="E29" s="23"/>
      <c r="F29" s="119"/>
      <c r="G29" s="23"/>
      <c r="H29" s="38"/>
      <c r="I29" s="138">
        <v>40269</v>
      </c>
      <c r="J29" s="141">
        <v>5.847901707055625E-3</v>
      </c>
      <c r="K29" s="142">
        <v>1.4759229883791081E-2</v>
      </c>
      <c r="L29" s="23"/>
      <c r="M29" s="23"/>
      <c r="N29" s="119"/>
    </row>
    <row r="30" spans="1:14" x14ac:dyDescent="0.2">
      <c r="A30" s="121">
        <v>43133</v>
      </c>
      <c r="B30" s="114">
        <v>-2.0751230119943731E-2</v>
      </c>
      <c r="C30" s="114">
        <v>-2.1208547694941515E-2</v>
      </c>
      <c r="D30" s="23"/>
      <c r="E30" s="23"/>
      <c r="F30" s="119"/>
      <c r="G30" s="23"/>
      <c r="H30" s="38"/>
      <c r="I30" s="138">
        <v>40299</v>
      </c>
      <c r="J30" s="141">
        <v>-2.8992142897680484E-2</v>
      </c>
      <c r="K30" s="142">
        <v>-8.1975841910334468E-2</v>
      </c>
      <c r="L30" s="23"/>
      <c r="M30" s="23"/>
      <c r="N30" s="119"/>
    </row>
    <row r="31" spans="1:14" x14ac:dyDescent="0.2">
      <c r="A31" s="121">
        <v>43136</v>
      </c>
      <c r="B31" s="114">
        <v>-4.0872814093151799E-2</v>
      </c>
      <c r="C31" s="114">
        <v>-4.0979225016407383E-2</v>
      </c>
      <c r="D31" s="23"/>
      <c r="E31" s="23"/>
      <c r="F31" s="119"/>
      <c r="G31" s="23"/>
      <c r="H31" s="38"/>
      <c r="I31" s="138">
        <v>40330</v>
      </c>
      <c r="J31" s="141">
        <v>-9.1576722932978916E-3</v>
      </c>
      <c r="K31" s="142">
        <v>-5.3882442026415123E-2</v>
      </c>
      <c r="L31" s="23"/>
      <c r="M31" s="23"/>
      <c r="N31" s="119"/>
    </row>
    <row r="32" spans="1:14" x14ac:dyDescent="0.2">
      <c r="A32" s="121">
        <v>43137</v>
      </c>
      <c r="B32" s="114">
        <v>1.8422638204511621E-2</v>
      </c>
      <c r="C32" s="114">
        <v>1.7440920907613622E-2</v>
      </c>
      <c r="D32" s="23"/>
      <c r="E32" s="23"/>
      <c r="F32" s="119"/>
      <c r="G32" s="23"/>
      <c r="H32" s="38"/>
      <c r="I32" s="138">
        <v>40360</v>
      </c>
      <c r="J32" s="141">
        <v>3.9844563287245727E-2</v>
      </c>
      <c r="K32" s="142">
        <v>6.8777849911552336E-2</v>
      </c>
      <c r="L32" s="23"/>
      <c r="M32" s="23"/>
      <c r="N32" s="119"/>
    </row>
    <row r="33" spans="1:14" x14ac:dyDescent="0.2">
      <c r="A33" s="121">
        <v>43138</v>
      </c>
      <c r="B33" s="114">
        <v>-9.5918055702998162E-3</v>
      </c>
      <c r="C33" s="114">
        <v>-5.0015886132704912E-3</v>
      </c>
      <c r="D33" s="23"/>
      <c r="E33" s="23"/>
      <c r="F33" s="119"/>
      <c r="G33" s="23"/>
      <c r="H33" s="38"/>
      <c r="I33" s="138">
        <v>40391</v>
      </c>
      <c r="J33" s="141">
        <v>-4.1043683978789103E-2</v>
      </c>
      <c r="K33" s="142">
        <v>-4.7449184040287196E-2</v>
      </c>
      <c r="L33" s="23"/>
      <c r="M33" s="23"/>
      <c r="N33" s="119"/>
    </row>
    <row r="34" spans="1:14" x14ac:dyDescent="0.2">
      <c r="A34" s="121">
        <v>43139</v>
      </c>
      <c r="B34" s="114">
        <v>-3.1243910814155118E-2</v>
      </c>
      <c r="C34" s="114">
        <v>-3.7536419718832703E-2</v>
      </c>
      <c r="D34" s="23"/>
      <c r="E34" s="23"/>
      <c r="F34" s="119"/>
      <c r="G34" s="23"/>
      <c r="H34" s="38"/>
      <c r="I34" s="138">
        <v>40422</v>
      </c>
      <c r="J34" s="141">
        <v>9.481586809607756E-2</v>
      </c>
      <c r="K34" s="142">
        <v>8.7551102944020132E-2</v>
      </c>
      <c r="L34" s="23"/>
      <c r="M34" s="23"/>
      <c r="N34" s="119"/>
    </row>
    <row r="35" spans="1:14" x14ac:dyDescent="0.2">
      <c r="A35" s="121">
        <v>43140</v>
      </c>
      <c r="B35" s="114">
        <v>1.3009005027684761E-2</v>
      </c>
      <c r="C35" s="114">
        <v>1.4936090275087244E-2</v>
      </c>
      <c r="D35" s="23"/>
      <c r="E35" s="23"/>
      <c r="F35" s="119"/>
      <c r="G35" s="23"/>
      <c r="H35" s="38"/>
      <c r="I35" s="138">
        <v>40452</v>
      </c>
      <c r="J35" s="141">
        <v>7.0523096862133094E-2</v>
      </c>
      <c r="K35" s="142">
        <v>3.6855994397076541E-2</v>
      </c>
      <c r="L35" s="23"/>
      <c r="M35" s="23"/>
      <c r="N35" s="119"/>
    </row>
    <row r="36" spans="1:14" x14ac:dyDescent="0.2">
      <c r="A36" s="121">
        <v>43143</v>
      </c>
      <c r="B36" s="114">
        <v>1.2641288630903746E-2</v>
      </c>
      <c r="C36" s="114">
        <v>1.3914584687517051E-2</v>
      </c>
      <c r="D36" s="23"/>
      <c r="E36" s="23"/>
      <c r="F36" s="119"/>
      <c r="G36" s="23"/>
      <c r="H36" s="38"/>
      <c r="I36" s="138">
        <v>40483</v>
      </c>
      <c r="J36" s="141">
        <v>-1.4902228729069211E-2</v>
      </c>
      <c r="K36" s="142">
        <v>-2.2902497989432113E-3</v>
      </c>
      <c r="L36" s="23"/>
      <c r="M36" s="23"/>
      <c r="N36" s="119"/>
    </row>
    <row r="37" spans="1:14" x14ac:dyDescent="0.2">
      <c r="A37" s="121">
        <v>43144</v>
      </c>
      <c r="B37" s="114">
        <v>-4.2932234198106434E-3</v>
      </c>
      <c r="C37" s="114">
        <v>2.6129295933734475E-3</v>
      </c>
      <c r="D37" s="23"/>
      <c r="E37" s="23"/>
      <c r="F37" s="119"/>
      <c r="G37" s="23"/>
      <c r="H37" s="38"/>
      <c r="I37" s="138">
        <v>40513</v>
      </c>
      <c r="J37" s="141">
        <v>4.2076441658124075E-2</v>
      </c>
      <c r="K37" s="142">
        <v>6.5300040489854716E-2</v>
      </c>
      <c r="L37" s="23"/>
      <c r="M37" s="23"/>
      <c r="N37" s="119"/>
    </row>
    <row r="38" spans="1:14" x14ac:dyDescent="0.2">
      <c r="A38" s="121">
        <v>43145</v>
      </c>
      <c r="B38" s="114">
        <v>2.6600298507462705E-2</v>
      </c>
      <c r="C38" s="114">
        <v>1.3402458482258295E-2</v>
      </c>
      <c r="D38" s="23"/>
      <c r="E38" s="23"/>
      <c r="F38" s="119"/>
      <c r="G38" s="23"/>
      <c r="H38" s="38"/>
      <c r="I38" s="138">
        <v>40544</v>
      </c>
      <c r="J38" s="141">
        <v>0.1038433613158336</v>
      </c>
      <c r="K38" s="142">
        <v>2.2645573980086819E-2</v>
      </c>
      <c r="L38" s="23"/>
      <c r="M38" s="23"/>
      <c r="N38" s="119"/>
    </row>
    <row r="39" spans="1:14" x14ac:dyDescent="0.2">
      <c r="A39" s="121">
        <v>43146</v>
      </c>
      <c r="B39" s="114">
        <v>8.0770227473838663E-3</v>
      </c>
      <c r="C39" s="114">
        <v>1.2069112628291467E-2</v>
      </c>
      <c r="D39" s="23"/>
      <c r="E39" s="23"/>
      <c r="F39" s="119"/>
      <c r="G39" s="23"/>
      <c r="H39" s="38"/>
      <c r="I39" s="138">
        <v>40575</v>
      </c>
      <c r="J39" s="141">
        <v>-7.4084222084302986E-4</v>
      </c>
      <c r="K39" s="142">
        <v>3.1956564052952219E-2</v>
      </c>
      <c r="L39" s="23"/>
      <c r="M39" s="23"/>
      <c r="N39" s="119"/>
    </row>
    <row r="40" spans="1:14" x14ac:dyDescent="0.2">
      <c r="A40" s="121">
        <v>43147</v>
      </c>
      <c r="B40" s="114">
        <v>1.0896609540946844E-3</v>
      </c>
      <c r="C40" s="114">
        <v>3.7346954390016229E-4</v>
      </c>
      <c r="D40" s="23"/>
      <c r="E40" s="23"/>
      <c r="F40" s="119"/>
      <c r="G40" s="23"/>
      <c r="H40" s="38"/>
      <c r="I40" s="138">
        <v>40603</v>
      </c>
      <c r="J40" s="141">
        <v>1.1339523618756564E-2</v>
      </c>
      <c r="K40" s="142">
        <v>-1.0473132038185673E-3</v>
      </c>
      <c r="L40" s="23"/>
      <c r="M40" s="23"/>
      <c r="N40" s="119"/>
    </row>
    <row r="41" spans="1:14" x14ac:dyDescent="0.2">
      <c r="A41" s="121">
        <v>43151</v>
      </c>
      <c r="B41" s="114">
        <v>-6.5308557159431402E-3</v>
      </c>
      <c r="C41" s="114">
        <v>-5.8413894815938505E-3</v>
      </c>
      <c r="D41" s="23"/>
      <c r="E41" s="23"/>
      <c r="F41" s="119"/>
      <c r="G41" s="23"/>
      <c r="H41" s="38"/>
      <c r="I41" s="138">
        <v>40634</v>
      </c>
      <c r="J41" s="141">
        <v>4.6053780568279912E-2</v>
      </c>
      <c r="K41" s="142">
        <v>2.8495380443795071E-2</v>
      </c>
      <c r="L41" s="23"/>
      <c r="M41" s="23"/>
      <c r="N41" s="119"/>
    </row>
    <row r="42" spans="1:14" x14ac:dyDescent="0.2">
      <c r="A42" s="121">
        <v>43152</v>
      </c>
      <c r="B42" s="114">
        <v>-7.7339325152375737E-3</v>
      </c>
      <c r="C42" s="114">
        <v>-5.496503260010055E-3</v>
      </c>
      <c r="D42" s="23"/>
      <c r="E42" s="23"/>
      <c r="F42" s="119"/>
      <c r="G42" s="23"/>
      <c r="H42" s="38"/>
      <c r="I42" s="138">
        <v>40664</v>
      </c>
      <c r="J42" s="141">
        <v>-9.6727291872271692E-3</v>
      </c>
      <c r="K42" s="142">
        <v>-1.3500952766930641E-2</v>
      </c>
      <c r="L42" s="23"/>
      <c r="M42" s="23"/>
      <c r="N42" s="119"/>
    </row>
    <row r="43" spans="1:14" x14ac:dyDescent="0.2">
      <c r="A43" s="121">
        <v>43153</v>
      </c>
      <c r="B43" s="114">
        <v>-5.0663416766406622E-3</v>
      </c>
      <c r="C43" s="114">
        <v>9.7355114853159286E-4</v>
      </c>
      <c r="D43" s="23"/>
      <c r="E43" s="23"/>
      <c r="F43" s="119"/>
      <c r="G43" s="23"/>
      <c r="H43" s="38"/>
      <c r="I43" s="138">
        <v>40695</v>
      </c>
      <c r="J43" s="141">
        <v>2.0050998087321137E-2</v>
      </c>
      <c r="K43" s="142">
        <v>-1.825746126569705E-2</v>
      </c>
      <c r="L43" s="23"/>
      <c r="M43" s="23"/>
      <c r="N43" s="119"/>
    </row>
    <row r="44" spans="1:14" x14ac:dyDescent="0.2">
      <c r="A44" s="121">
        <v>43154</v>
      </c>
      <c r="B44" s="114">
        <v>1.5276218219960391E-2</v>
      </c>
      <c r="C44" s="114">
        <v>1.6028376390592625E-2</v>
      </c>
      <c r="D44" s="23"/>
      <c r="E44" s="23"/>
      <c r="F44" s="119"/>
      <c r="G44" s="23"/>
      <c r="H44" s="38"/>
      <c r="I44" s="138">
        <v>40725</v>
      </c>
      <c r="J44" s="141">
        <v>6.0040614813122062E-2</v>
      </c>
      <c r="K44" s="142">
        <v>-2.1474425791952023E-2</v>
      </c>
      <c r="L44" s="23"/>
      <c r="M44" s="23"/>
      <c r="N44" s="119"/>
    </row>
    <row r="45" spans="1:14" x14ac:dyDescent="0.2">
      <c r="A45" s="121">
        <v>43157</v>
      </c>
      <c r="B45" s="114">
        <v>1.9675912559775854E-2</v>
      </c>
      <c r="C45" s="114">
        <v>1.1757015405636784E-2</v>
      </c>
      <c r="D45" s="23"/>
      <c r="E45" s="23"/>
      <c r="F45" s="119"/>
      <c r="G45" s="23"/>
      <c r="H45" s="38"/>
      <c r="I45" s="138">
        <v>40756</v>
      </c>
      <c r="J45" s="141">
        <v>-5.4660838586126581E-2</v>
      </c>
      <c r="K45" s="142">
        <v>-5.6791107463597612E-2</v>
      </c>
      <c r="L45" s="23"/>
      <c r="M45" s="23"/>
      <c r="N45" s="119"/>
    </row>
    <row r="46" spans="1:14" x14ac:dyDescent="0.2">
      <c r="A46" s="121">
        <v>43158</v>
      </c>
      <c r="B46" s="114">
        <v>-1.2801103382505952E-2</v>
      </c>
      <c r="C46" s="114">
        <v>-1.270688867273162E-2</v>
      </c>
      <c r="D46" s="23"/>
      <c r="E46" s="23"/>
      <c r="F46" s="119"/>
      <c r="G46" s="23"/>
      <c r="H46" s="38"/>
      <c r="I46" s="138">
        <v>40787</v>
      </c>
      <c r="J46" s="141">
        <v>2.1647882758572434E-2</v>
      </c>
      <c r="K46" s="142">
        <v>-7.1761988303760127E-2</v>
      </c>
      <c r="L46" s="23"/>
      <c r="M46" s="23"/>
      <c r="N46" s="119"/>
    </row>
    <row r="47" spans="1:14" x14ac:dyDescent="0.2">
      <c r="A47" s="121">
        <v>43159</v>
      </c>
      <c r="B47" s="114">
        <v>-4.5991758939794014E-3</v>
      </c>
      <c r="C47" s="114">
        <v>-1.1095788577777155E-2</v>
      </c>
      <c r="D47" s="23"/>
      <c r="E47" s="23"/>
      <c r="F47" s="119"/>
      <c r="G47" s="23"/>
      <c r="H47" s="38"/>
      <c r="I47" s="138">
        <v>40817</v>
      </c>
      <c r="J47" s="141">
        <v>5.5813268987176867E-2</v>
      </c>
      <c r="K47" s="142">
        <v>0.10772303853581011</v>
      </c>
      <c r="L47" s="23"/>
      <c r="M47" s="23"/>
      <c r="N47" s="119"/>
    </row>
    <row r="48" spans="1:14" x14ac:dyDescent="0.2">
      <c r="A48" s="121">
        <v>43160</v>
      </c>
      <c r="B48" s="114">
        <v>-1.2962869627634377E-2</v>
      </c>
      <c r="C48" s="114">
        <v>-1.3324399450480251E-2</v>
      </c>
      <c r="D48" s="23"/>
      <c r="E48" s="23"/>
      <c r="F48" s="119"/>
      <c r="G48" s="23"/>
      <c r="H48" s="38"/>
      <c r="I48" s="138">
        <v>40848</v>
      </c>
      <c r="J48" s="141">
        <v>1.8252855280008973E-2</v>
      </c>
      <c r="K48" s="142">
        <v>-5.0587151935872487E-3</v>
      </c>
      <c r="L48" s="23"/>
      <c r="M48" s="23"/>
      <c r="N48" s="119"/>
    </row>
    <row r="49" spans="1:14" x14ac:dyDescent="0.2">
      <c r="A49" s="121">
        <v>43161</v>
      </c>
      <c r="B49" s="114">
        <v>4.4210845123344722E-3</v>
      </c>
      <c r="C49" s="114">
        <v>5.0716026977128958E-3</v>
      </c>
      <c r="D49" s="23"/>
      <c r="E49" s="23"/>
      <c r="F49" s="119"/>
      <c r="G49" s="23"/>
      <c r="H49" s="38"/>
      <c r="I49" s="138">
        <v>40878</v>
      </c>
      <c r="J49" s="141">
        <v>-1.7983265553999428E-2</v>
      </c>
      <c r="K49" s="142">
        <v>8.532763948144062E-3</v>
      </c>
      <c r="L49" s="23"/>
      <c r="M49" s="23"/>
      <c r="N49" s="119"/>
    </row>
    <row r="50" spans="1:14" x14ac:dyDescent="0.2">
      <c r="A50" s="121">
        <v>43164</v>
      </c>
      <c r="B50" s="114">
        <v>1.5923308436684991E-2</v>
      </c>
      <c r="C50" s="114">
        <v>1.1032026381792903E-2</v>
      </c>
      <c r="D50" s="23"/>
      <c r="E50" s="23"/>
      <c r="F50" s="119"/>
      <c r="G50" s="23"/>
      <c r="H50" s="38"/>
      <c r="I50" s="138">
        <v>40909</v>
      </c>
      <c r="J50" s="141">
        <v>4.742224955777008E-2</v>
      </c>
      <c r="K50" s="142">
        <v>4.3583062218506274E-2</v>
      </c>
      <c r="L50" s="23"/>
      <c r="M50" s="23"/>
      <c r="N50" s="119"/>
    </row>
    <row r="51" spans="1:14" x14ac:dyDescent="0.2">
      <c r="A51" s="121">
        <v>43165</v>
      </c>
      <c r="B51" s="114">
        <v>-7.8368653935049215E-3</v>
      </c>
      <c r="C51" s="114">
        <v>2.6388586869583452E-3</v>
      </c>
      <c r="D51" s="23"/>
      <c r="E51" s="23"/>
      <c r="F51" s="119"/>
      <c r="G51" s="23"/>
      <c r="H51" s="38"/>
      <c r="I51" s="138">
        <v>40940</v>
      </c>
      <c r="J51" s="141">
        <v>2.1443416721181663E-2</v>
      </c>
      <c r="K51" s="142">
        <v>4.0589464130841746E-2</v>
      </c>
      <c r="L51" s="23"/>
      <c r="M51" s="23"/>
      <c r="N51" s="119"/>
    </row>
    <row r="52" spans="1:14" x14ac:dyDescent="0.2">
      <c r="A52" s="121">
        <v>43166</v>
      </c>
      <c r="B52" s="114">
        <v>1.6696673409345886E-2</v>
      </c>
      <c r="C52" s="114">
        <v>-4.8387458886944845E-4</v>
      </c>
      <c r="D52" s="23"/>
      <c r="E52" s="23"/>
      <c r="F52" s="119"/>
      <c r="G52" s="23"/>
      <c r="H52" s="38"/>
      <c r="I52" s="138">
        <v>40969</v>
      </c>
      <c r="J52" s="141">
        <v>6.4720563473420922E-2</v>
      </c>
      <c r="K52" s="142">
        <v>3.1332314530530647E-2</v>
      </c>
      <c r="L52" s="23"/>
      <c r="M52" s="23"/>
      <c r="N52" s="119"/>
    </row>
    <row r="53" spans="1:14" x14ac:dyDescent="0.2">
      <c r="A53" s="121">
        <v>43167</v>
      </c>
      <c r="B53" s="114">
        <v>-1.3327437510788021E-2</v>
      </c>
      <c r="C53" s="114">
        <v>4.4630782533772173E-3</v>
      </c>
      <c r="D53" s="23"/>
      <c r="E53" s="23"/>
      <c r="F53" s="119"/>
      <c r="G53" s="23"/>
      <c r="H53" s="38"/>
      <c r="I53" s="138">
        <v>41000</v>
      </c>
      <c r="J53" s="141">
        <v>-7.5245245046281495E-3</v>
      </c>
      <c r="K53" s="142">
        <v>-7.4974527092703802E-3</v>
      </c>
      <c r="L53" s="23"/>
      <c r="M53" s="23"/>
      <c r="N53" s="119"/>
    </row>
    <row r="54" spans="1:14" x14ac:dyDescent="0.2">
      <c r="A54" s="121">
        <v>43168</v>
      </c>
      <c r="B54" s="114">
        <v>1.9845021836533361E-2</v>
      </c>
      <c r="C54" s="114">
        <v>1.7378831277445883E-2</v>
      </c>
      <c r="D54" s="23"/>
      <c r="E54" s="23"/>
      <c r="F54" s="119"/>
      <c r="G54" s="23"/>
      <c r="H54" s="38"/>
      <c r="I54" s="138">
        <v>41030</v>
      </c>
      <c r="J54" s="141">
        <v>-6.8476038466847577E-2</v>
      </c>
      <c r="K54" s="142">
        <v>-6.265072563317764E-2</v>
      </c>
      <c r="L54" s="23"/>
      <c r="M54" s="23"/>
      <c r="N54" s="119"/>
    </row>
    <row r="55" spans="1:14" x14ac:dyDescent="0.2">
      <c r="A55" s="121">
        <v>43171</v>
      </c>
      <c r="B55" s="114">
        <v>5.9631976142513476E-3</v>
      </c>
      <c r="C55" s="114">
        <v>-1.2739848320225677E-3</v>
      </c>
      <c r="D55" s="23"/>
      <c r="E55" s="23"/>
      <c r="F55" s="119"/>
      <c r="G55" s="23"/>
      <c r="H55" s="38"/>
      <c r="I55" s="138">
        <v>41061</v>
      </c>
      <c r="J55" s="141">
        <v>1.8140934226434036E-2</v>
      </c>
      <c r="K55" s="142">
        <v>3.9554982134591521E-2</v>
      </c>
      <c r="L55" s="23"/>
      <c r="M55" s="23"/>
      <c r="N55" s="119"/>
    </row>
    <row r="56" spans="1:14" x14ac:dyDescent="0.2">
      <c r="A56" s="121">
        <v>43172</v>
      </c>
      <c r="B56" s="114">
        <v>-5.8653939181765313E-3</v>
      </c>
      <c r="C56" s="114">
        <v>-6.3635765724746607E-3</v>
      </c>
      <c r="D56" s="23"/>
      <c r="E56" s="23"/>
      <c r="F56" s="119"/>
      <c r="G56" s="23"/>
      <c r="H56" s="38"/>
      <c r="I56" s="138">
        <v>41091</v>
      </c>
      <c r="J56" s="141">
        <v>2.0452476695806965E-3</v>
      </c>
      <c r="K56" s="142">
        <v>1.2597574126154365E-2</v>
      </c>
      <c r="L56" s="23"/>
      <c r="M56" s="23"/>
      <c r="N56" s="119"/>
    </row>
    <row r="57" spans="1:14" x14ac:dyDescent="0.2">
      <c r="A57" s="121">
        <v>43173</v>
      </c>
      <c r="B57" s="114">
        <v>-7.5320860361248743E-3</v>
      </c>
      <c r="C57" s="114">
        <v>-5.7245222641414406E-3</v>
      </c>
      <c r="D57" s="23"/>
      <c r="E57" s="23"/>
      <c r="F57" s="119"/>
      <c r="G57" s="23"/>
      <c r="H57" s="38"/>
      <c r="I57" s="138">
        <v>41122</v>
      </c>
      <c r="J57" s="141">
        <v>-5.7659842632653557E-3</v>
      </c>
      <c r="K57" s="142">
        <v>1.9763369680148246E-2</v>
      </c>
      <c r="L57" s="23"/>
      <c r="M57" s="23"/>
      <c r="N57" s="119"/>
    </row>
    <row r="58" spans="1:14" x14ac:dyDescent="0.2">
      <c r="A58" s="121">
        <v>43174</v>
      </c>
      <c r="B58" s="114">
        <v>9.4232611125495414E-3</v>
      </c>
      <c r="C58" s="114">
        <v>-7.8193040707286166E-4</v>
      </c>
      <c r="D58" s="23"/>
      <c r="E58" s="23"/>
      <c r="F58" s="119"/>
      <c r="G58" s="23"/>
      <c r="H58" s="38"/>
      <c r="I58" s="138">
        <v>41153</v>
      </c>
      <c r="J58" s="141">
        <v>6.9210830781773591E-2</v>
      </c>
      <c r="K58" s="142">
        <v>2.4236153696477025E-2</v>
      </c>
      <c r="L58" s="23"/>
      <c r="M58" s="23"/>
      <c r="N58" s="119"/>
    </row>
    <row r="59" spans="1:14" x14ac:dyDescent="0.2">
      <c r="A59" s="121">
        <v>43175</v>
      </c>
      <c r="B59" s="114">
        <v>4.072388922546244E-3</v>
      </c>
      <c r="C59" s="114">
        <v>1.7034472986976468E-3</v>
      </c>
      <c r="D59" s="23"/>
      <c r="E59" s="23"/>
      <c r="F59" s="119"/>
      <c r="G59" s="23"/>
      <c r="H59" s="38"/>
      <c r="I59" s="138">
        <v>41183</v>
      </c>
      <c r="J59" s="141">
        <v>-6.2280200630995375E-2</v>
      </c>
      <c r="K59" s="142">
        <v>-1.9789409878227415E-2</v>
      </c>
      <c r="L59" s="23"/>
      <c r="M59" s="23"/>
      <c r="N59" s="119"/>
    </row>
    <row r="60" spans="1:14" x14ac:dyDescent="0.2">
      <c r="A60" s="121">
        <v>43178</v>
      </c>
      <c r="B60" s="114">
        <v>-1.8157925189003055E-2</v>
      </c>
      <c r="C60" s="114">
        <v>-1.4204195427326871E-2</v>
      </c>
      <c r="D60" s="23"/>
      <c r="E60" s="23"/>
      <c r="F60" s="119"/>
      <c r="G60" s="23"/>
      <c r="H60" s="38"/>
      <c r="I60" s="138">
        <v>41214</v>
      </c>
      <c r="J60" s="141">
        <v>-2.2926980866923463E-2</v>
      </c>
      <c r="K60" s="142">
        <v>2.8467170173434031E-3</v>
      </c>
      <c r="L60" s="23"/>
      <c r="M60" s="23"/>
      <c r="N60" s="119"/>
    </row>
    <row r="61" spans="1:14" x14ac:dyDescent="0.2">
      <c r="A61" s="121">
        <v>43179</v>
      </c>
      <c r="B61" s="114">
        <v>-7.3086047419662625E-3</v>
      </c>
      <c r="C61" s="114">
        <v>1.4818052561744732E-3</v>
      </c>
      <c r="D61" s="23"/>
      <c r="E61" s="23"/>
      <c r="F61" s="119"/>
      <c r="G61" s="23"/>
      <c r="H61" s="38"/>
      <c r="I61" s="138">
        <v>41244</v>
      </c>
      <c r="J61" s="141">
        <v>1.219711353511288E-2</v>
      </c>
      <c r="K61" s="142">
        <v>7.068230463864511E-3</v>
      </c>
      <c r="L61" s="23"/>
      <c r="M61" s="23"/>
      <c r="N61" s="119"/>
    </row>
    <row r="62" spans="1:14" x14ac:dyDescent="0.2">
      <c r="A62" s="121">
        <v>43180</v>
      </c>
      <c r="B62" s="114">
        <v>-2.9357342148735088E-2</v>
      </c>
      <c r="C62" s="114">
        <v>-1.8439896018298541E-3</v>
      </c>
      <c r="D62" s="23"/>
      <c r="E62" s="23"/>
      <c r="F62" s="119"/>
      <c r="G62" s="23"/>
      <c r="H62" s="38"/>
      <c r="I62" s="138">
        <v>41275</v>
      </c>
      <c r="J62" s="141">
        <v>6.014112763817403E-2</v>
      </c>
      <c r="K62" s="142">
        <v>5.0428096519578469E-2</v>
      </c>
      <c r="L62" s="23"/>
      <c r="M62" s="23"/>
      <c r="N62" s="119"/>
    </row>
    <row r="63" spans="1:14" ht="17" thickBot="1" x14ac:dyDescent="0.25">
      <c r="A63" s="122">
        <v>43181</v>
      </c>
      <c r="B63" s="123">
        <v>3.1370359117228741E-3</v>
      </c>
      <c r="C63" s="123">
        <v>-2.5162888684839291E-2</v>
      </c>
      <c r="D63" s="124"/>
      <c r="E63" s="124"/>
      <c r="F63" s="125"/>
      <c r="G63" s="23"/>
      <c r="H63" s="38"/>
      <c r="I63" s="138">
        <v>41306</v>
      </c>
      <c r="J63" s="141">
        <v>-1.1030821956462322E-2</v>
      </c>
      <c r="K63" s="142">
        <v>1.1060649195259176E-2</v>
      </c>
      <c r="L63" s="23"/>
      <c r="M63" s="23"/>
      <c r="N63" s="119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138">
        <v>41334</v>
      </c>
      <c r="J64" s="141">
        <v>6.656280175843321E-2</v>
      </c>
      <c r="K64" s="142">
        <v>3.5987723516956116E-2</v>
      </c>
      <c r="L64" s="23"/>
      <c r="M64" s="23"/>
      <c r="N64" s="119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138">
        <v>41365</v>
      </c>
      <c r="J65" s="141">
        <v>-5.0445386458456198E-2</v>
      </c>
      <c r="K65" s="142">
        <v>1.8085767859252311E-2</v>
      </c>
      <c r="L65" s="23"/>
      <c r="M65" s="23"/>
      <c r="N65" s="119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138">
        <v>41395</v>
      </c>
      <c r="J66" s="141">
        <v>2.7056443907451655E-2</v>
      </c>
      <c r="K66" s="142">
        <v>2.0762811721046104E-2</v>
      </c>
      <c r="L66" s="23"/>
      <c r="M66" s="23"/>
      <c r="N66" s="119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138">
        <v>41426</v>
      </c>
      <c r="J67" s="141">
        <v>-7.6983973646547299E-2</v>
      </c>
      <c r="K67" s="142">
        <v>-1.4999301636062778E-2</v>
      </c>
      <c r="L67" s="23"/>
      <c r="M67" s="23"/>
      <c r="N67" s="119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138">
        <v>41456</v>
      </c>
      <c r="J68" s="141">
        <v>2.0563769459508219E-2</v>
      </c>
      <c r="K68" s="142">
        <v>4.9462079815224991E-2</v>
      </c>
      <c r="L68" s="23"/>
      <c r="M68" s="23"/>
      <c r="N68" s="119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138">
        <v>41487</v>
      </c>
      <c r="J69" s="141">
        <v>-6.5473548070939303E-2</v>
      </c>
      <c r="K69" s="142">
        <v>-3.1298019033866864E-2</v>
      </c>
      <c r="L69" s="23"/>
      <c r="M69" s="23"/>
      <c r="N69" s="119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138">
        <v>41518</v>
      </c>
      <c r="J70" s="141">
        <v>2.1044037592919063E-2</v>
      </c>
      <c r="K70" s="142">
        <v>2.9749523177239112E-2</v>
      </c>
      <c r="L70" s="23"/>
      <c r="M70" s="23"/>
      <c r="N70" s="119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138">
        <v>41548</v>
      </c>
      <c r="J71" s="141">
        <v>-3.2238831320492767E-2</v>
      </c>
      <c r="K71" s="142">
        <v>4.4595752618006079E-2</v>
      </c>
      <c r="L71" s="23"/>
      <c r="M71" s="23"/>
      <c r="N71" s="119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138">
        <v>41579</v>
      </c>
      <c r="J72" s="141">
        <v>2.6225907410362126E-3</v>
      </c>
      <c r="K72" s="142">
        <v>2.8049471635186451E-2</v>
      </c>
      <c r="L72" s="23"/>
      <c r="M72" s="23"/>
      <c r="N72" s="119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138">
        <v>41609</v>
      </c>
      <c r="J73" s="141">
        <v>4.9517547606797052E-2</v>
      </c>
      <c r="K73" s="142">
        <v>2.356279155049279E-2</v>
      </c>
      <c r="L73" s="23"/>
      <c r="M73" s="23"/>
      <c r="N73" s="119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138">
        <v>41640</v>
      </c>
      <c r="J74" s="141">
        <v>-5.8058575124826817E-2</v>
      </c>
      <c r="K74" s="142">
        <v>-3.5582905675162646E-2</v>
      </c>
      <c r="L74" s="23"/>
      <c r="M74" s="23"/>
      <c r="N74" s="119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138">
        <v>41671</v>
      </c>
      <c r="J75" s="141">
        <v>4.805303425666918E-2</v>
      </c>
      <c r="K75" s="142">
        <v>4.3117029976595278E-2</v>
      </c>
      <c r="L75" s="23"/>
      <c r="M75" s="23"/>
      <c r="N75" s="119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138">
        <v>41699</v>
      </c>
      <c r="J76" s="141">
        <v>4.5230385235503157E-2</v>
      </c>
      <c r="K76" s="142">
        <v>6.9321656079357474E-3</v>
      </c>
      <c r="L76" s="23"/>
      <c r="M76" s="23"/>
      <c r="N76" s="119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138">
        <v>41730</v>
      </c>
      <c r="J77" s="141">
        <v>2.0676201751077539E-2</v>
      </c>
      <c r="K77" s="142">
        <v>6.2007889650528281E-3</v>
      </c>
      <c r="L77" s="23"/>
      <c r="M77" s="23"/>
      <c r="N77" s="119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138">
        <v>41760</v>
      </c>
      <c r="J78" s="141">
        <v>-6.163783490962238E-2</v>
      </c>
      <c r="K78" s="142">
        <v>2.1030280012996005E-2</v>
      </c>
      <c r="L78" s="23"/>
      <c r="M78" s="23"/>
      <c r="N78" s="119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138">
        <v>41791</v>
      </c>
      <c r="J79" s="141">
        <v>-1.1035964560777045E-2</v>
      </c>
      <c r="K79" s="142">
        <v>1.9058331658920569E-2</v>
      </c>
      <c r="L79" s="23"/>
      <c r="M79" s="23"/>
      <c r="N79" s="119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138">
        <v>41821</v>
      </c>
      <c r="J80" s="141">
        <v>5.7372870133108655E-2</v>
      </c>
      <c r="K80" s="142">
        <v>-1.5079830581919862E-2</v>
      </c>
      <c r="L80" s="23"/>
      <c r="M80" s="23"/>
      <c r="N80" s="119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138">
        <v>41852</v>
      </c>
      <c r="J81" s="141">
        <v>3.2869986020145348E-3</v>
      </c>
      <c r="K81" s="142">
        <v>3.7655295489735119E-2</v>
      </c>
      <c r="L81" s="23"/>
      <c r="M81" s="23"/>
      <c r="N81" s="119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138">
        <v>41883</v>
      </c>
      <c r="J82" s="141">
        <v>-7.0066735080526188E-3</v>
      </c>
      <c r="K82" s="142">
        <v>-1.5513837223063764E-2</v>
      </c>
      <c r="L82" s="23"/>
      <c r="M82" s="23"/>
      <c r="N82" s="119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138">
        <v>41913</v>
      </c>
      <c r="J83" s="141">
        <v>-0.13396184685945833</v>
      </c>
      <c r="K83" s="142">
        <v>2.3201460786772321E-2</v>
      </c>
      <c r="L83" s="23"/>
      <c r="M83" s="23"/>
      <c r="N83" s="119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138">
        <v>41944</v>
      </c>
      <c r="J84" s="141">
        <v>-1.3564509961491056E-2</v>
      </c>
      <c r="K84" s="142">
        <v>2.4533588760364822E-2</v>
      </c>
      <c r="L84" s="23"/>
      <c r="M84" s="23"/>
      <c r="N84" s="119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138">
        <v>41974</v>
      </c>
      <c r="J85" s="141">
        <v>-3.8968167964719136E-3</v>
      </c>
      <c r="K85" s="142">
        <v>-4.1885878779204244E-3</v>
      </c>
      <c r="L85" s="23"/>
      <c r="M85" s="23"/>
      <c r="N85" s="119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138">
        <v>42005</v>
      </c>
      <c r="J86" s="141">
        <v>-4.4440155465006348E-2</v>
      </c>
      <c r="K86" s="142">
        <v>-3.1040805790470194E-2</v>
      </c>
      <c r="L86" s="23"/>
      <c r="M86" s="23"/>
      <c r="N86" s="119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138">
        <v>42036</v>
      </c>
      <c r="J87" s="141">
        <v>5.6291317450055889E-2</v>
      </c>
      <c r="K87" s="142">
        <v>5.4892511014553946E-2</v>
      </c>
      <c r="L87" s="23"/>
      <c r="M87" s="23"/>
      <c r="N87" s="119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138">
        <v>42064</v>
      </c>
      <c r="J88" s="141">
        <v>-1.9396064445804662E-3</v>
      </c>
      <c r="K88" s="142">
        <v>-1.739610691375626E-2</v>
      </c>
      <c r="L88" s="23"/>
      <c r="M88" s="23"/>
      <c r="N88" s="119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138">
        <v>42095</v>
      </c>
      <c r="J89" s="141">
        <v>6.7227241682856764E-2</v>
      </c>
      <c r="K89" s="142">
        <v>8.5208197301247512E-3</v>
      </c>
      <c r="L89" s="23"/>
      <c r="M89" s="23"/>
      <c r="N89" s="119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138">
        <v>42125</v>
      </c>
      <c r="J90" s="141">
        <v>-9.57452797379299E-3</v>
      </c>
      <c r="K90" s="142">
        <v>1.0491382393316817E-2</v>
      </c>
      <c r="L90" s="23"/>
      <c r="M90" s="23"/>
      <c r="N90" s="119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138">
        <v>42156</v>
      </c>
      <c r="J91" s="141">
        <v>-3.3946359750238297E-2</v>
      </c>
      <c r="K91" s="142">
        <v>-2.1011672375900514E-2</v>
      </c>
      <c r="L91" s="23"/>
      <c r="M91" s="23"/>
      <c r="N91" s="119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138">
        <v>42186</v>
      </c>
      <c r="J92" s="141">
        <v>-4.1188674405067127E-3</v>
      </c>
      <c r="K92" s="142">
        <v>1.9742029696721453E-2</v>
      </c>
      <c r="L92" s="23"/>
      <c r="M92" s="23"/>
      <c r="N92" s="119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138">
        <v>42217</v>
      </c>
      <c r="J93" s="141">
        <v>-8.7042527104598366E-2</v>
      </c>
      <c r="K93" s="142">
        <v>-6.2580818167202845E-2</v>
      </c>
      <c r="L93" s="23"/>
      <c r="M93" s="23"/>
      <c r="N93" s="119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138">
        <v>42248</v>
      </c>
      <c r="J94" s="141">
        <v>-1.1606874575740167E-2</v>
      </c>
      <c r="K94" s="142">
        <v>-2.6442831573227132E-2</v>
      </c>
      <c r="L94" s="23"/>
      <c r="M94" s="23"/>
      <c r="N94" s="119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138">
        <v>42278</v>
      </c>
      <c r="J95" s="141">
        <v>-3.3731089078218424E-2</v>
      </c>
      <c r="K95" s="142">
        <v>8.2983117760394132E-2</v>
      </c>
      <c r="L95" s="23"/>
      <c r="M95" s="23"/>
      <c r="N95" s="119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138">
        <v>42309</v>
      </c>
      <c r="J96" s="141">
        <v>-4.7118802374245261E-3</v>
      </c>
      <c r="K96" s="142">
        <v>5.0486926072412786E-4</v>
      </c>
      <c r="L96" s="23"/>
      <c r="M96" s="23"/>
      <c r="N96" s="119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138">
        <v>42339</v>
      </c>
      <c r="J97" s="141">
        <v>-3.6515254388449492E-3</v>
      </c>
      <c r="K97" s="142">
        <v>-1.7530185176314439E-2</v>
      </c>
      <c r="L97" s="23"/>
      <c r="M97" s="23"/>
      <c r="N97" s="119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138">
        <v>42370</v>
      </c>
      <c r="J98" s="141">
        <v>-9.3227550814702353E-2</v>
      </c>
      <c r="K98" s="142">
        <v>-5.073532197294639E-2</v>
      </c>
      <c r="L98" s="23"/>
      <c r="M98" s="23"/>
      <c r="N98" s="119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138">
        <v>42401</v>
      </c>
      <c r="J99" s="141">
        <v>5.0003878955978687E-2</v>
      </c>
      <c r="K99" s="142">
        <v>-4.1283604302990717E-3</v>
      </c>
      <c r="L99" s="23"/>
      <c r="M99" s="23"/>
      <c r="N99" s="119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138">
        <v>42430</v>
      </c>
      <c r="J100" s="141">
        <v>0.16764853541560387</v>
      </c>
      <c r="K100" s="142">
        <v>6.5991114577365062E-2</v>
      </c>
      <c r="L100" s="23"/>
      <c r="M100" s="23"/>
      <c r="N100" s="119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138">
        <v>42461</v>
      </c>
      <c r="J101" s="141">
        <v>-3.6381577512120566E-2</v>
      </c>
      <c r="K101" s="142">
        <v>2.6993984808731941E-3</v>
      </c>
      <c r="L101" s="23"/>
      <c r="M101" s="23"/>
      <c r="N101" s="119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138">
        <v>42491</v>
      </c>
      <c r="J102" s="141">
        <v>5.3446730492270556E-2</v>
      </c>
      <c r="K102" s="142">
        <v>1.5324602357572603E-2</v>
      </c>
      <c r="L102" s="23"/>
      <c r="M102" s="23"/>
      <c r="N102" s="119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138">
        <v>42522</v>
      </c>
      <c r="J103" s="141">
        <v>-3.221357198489927E-3</v>
      </c>
      <c r="K103" s="142">
        <v>9.1092112097812539E-4</v>
      </c>
      <c r="L103" s="23"/>
      <c r="M103" s="23"/>
      <c r="N103" s="119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138">
        <v>42552</v>
      </c>
      <c r="J104" s="141">
        <v>5.8242108961816363E-2</v>
      </c>
      <c r="K104" s="142">
        <v>3.5609801125254359E-2</v>
      </c>
      <c r="L104" s="23"/>
      <c r="M104" s="23"/>
      <c r="N104" s="119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138">
        <v>42583</v>
      </c>
      <c r="J105" s="141">
        <v>-1.0833038070343526E-2</v>
      </c>
      <c r="K105" s="142">
        <v>-1.2192431360480427E-3</v>
      </c>
      <c r="L105" s="23"/>
      <c r="M105" s="23"/>
      <c r="N105" s="119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138">
        <v>42614</v>
      </c>
      <c r="J106" s="141">
        <v>8.4462418073842915E-3</v>
      </c>
      <c r="K106" s="142">
        <v>-1.2344508443253854E-3</v>
      </c>
      <c r="L106" s="23"/>
      <c r="M106" s="23"/>
      <c r="N106" s="119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138">
        <v>42644</v>
      </c>
      <c r="J107" s="141">
        <v>-3.2483366140789061E-2</v>
      </c>
      <c r="K107" s="142">
        <v>-1.9425679279557517E-2</v>
      </c>
      <c r="L107" s="23"/>
      <c r="M107" s="23"/>
      <c r="N107" s="119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138">
        <v>42675</v>
      </c>
      <c r="J108" s="141">
        <v>5.5501193376352065E-2</v>
      </c>
      <c r="K108" s="142">
        <v>3.4174522187570444E-2</v>
      </c>
      <c r="L108" s="23"/>
      <c r="M108" s="23"/>
      <c r="N108" s="119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138">
        <v>42705</v>
      </c>
      <c r="J109" s="141">
        <v>3.2522943060291576E-2</v>
      </c>
      <c r="K109" s="142">
        <v>1.8200762196895148E-2</v>
      </c>
      <c r="L109" s="23"/>
      <c r="M109" s="23"/>
      <c r="N109" s="119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138">
        <v>42736</v>
      </c>
      <c r="J110" s="141">
        <v>5.1388694179382854E-2</v>
      </c>
      <c r="K110" s="142">
        <v>1.7884358171464498E-2</v>
      </c>
      <c r="L110" s="23"/>
      <c r="M110" s="23"/>
      <c r="N110" s="119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138">
        <v>42767</v>
      </c>
      <c r="J111" s="141">
        <v>3.0368948590038025E-2</v>
      </c>
      <c r="K111" s="142">
        <v>3.7198160337279074E-2</v>
      </c>
      <c r="L111" s="23"/>
      <c r="M111" s="23"/>
      <c r="N111" s="119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138">
        <v>42795</v>
      </c>
      <c r="J112" s="141">
        <v>-2.392991088117602E-2</v>
      </c>
      <c r="K112" s="142">
        <v>-3.8919718808450021E-4</v>
      </c>
      <c r="L112" s="23"/>
      <c r="M112" s="23"/>
      <c r="N112" s="119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138">
        <v>42826</v>
      </c>
      <c r="J113" s="141">
        <v>-7.9533691697760811E-2</v>
      </c>
      <c r="K113" s="142">
        <v>9.0912085493182193E-3</v>
      </c>
      <c r="L113" s="23"/>
      <c r="M113" s="23"/>
      <c r="N113" s="119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138">
        <v>42856</v>
      </c>
      <c r="J114" s="141">
        <v>-4.7788483802421178E-2</v>
      </c>
      <c r="K114" s="142">
        <v>1.157625139134133E-2</v>
      </c>
      <c r="L114" s="23"/>
      <c r="M114" s="23"/>
      <c r="N114" s="119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138">
        <v>42887</v>
      </c>
      <c r="J115" s="141">
        <v>1.7707911379017505E-2</v>
      </c>
      <c r="K115" s="142">
        <v>4.8137750908554544E-3</v>
      </c>
      <c r="L115" s="23"/>
      <c r="M115" s="23"/>
      <c r="N115" s="119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138">
        <v>42917</v>
      </c>
      <c r="J116" s="141">
        <v>-5.9546418516420951E-2</v>
      </c>
      <c r="K116" s="142">
        <v>1.9348826118030571E-2</v>
      </c>
      <c r="L116" s="23"/>
      <c r="M116" s="23"/>
      <c r="N116" s="119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138">
        <v>42948</v>
      </c>
      <c r="J117" s="141">
        <v>-1.1336028783097474E-2</v>
      </c>
      <c r="K117" s="142">
        <v>5.4643281108557318E-4</v>
      </c>
      <c r="L117" s="23"/>
      <c r="M117" s="23"/>
      <c r="N117" s="119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138">
        <v>42979</v>
      </c>
      <c r="J118" s="141">
        <v>2.504960558027447E-2</v>
      </c>
      <c r="K118" s="142">
        <v>1.9302978533243698E-2</v>
      </c>
      <c r="L118" s="23"/>
      <c r="M118" s="23"/>
      <c r="N118" s="119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138">
        <v>43009</v>
      </c>
      <c r="J119" s="141">
        <v>6.189687982659664E-2</v>
      </c>
      <c r="K119" s="142">
        <v>2.218813533034969E-2</v>
      </c>
      <c r="L119" s="23"/>
      <c r="M119" s="23"/>
      <c r="N119" s="119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138">
        <v>43040</v>
      </c>
      <c r="J120" s="141">
        <v>-3.206546584357195E-2</v>
      </c>
      <c r="K120" s="142">
        <v>3.7200430103365711E-3</v>
      </c>
      <c r="L120" s="23"/>
      <c r="M120" s="23"/>
      <c r="N120" s="119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138">
        <v>43070</v>
      </c>
      <c r="J121" s="141">
        <v>3.9119469873282187E-2</v>
      </c>
      <c r="K121" s="142">
        <v>3.4342557364422932E-2</v>
      </c>
      <c r="L121" s="23"/>
      <c r="M121" s="23"/>
      <c r="N121" s="119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138">
        <v>43101</v>
      </c>
      <c r="J122" s="141">
        <v>6.700554883312404E-2</v>
      </c>
      <c r="K122" s="142">
        <v>5.6178704444133087E-2</v>
      </c>
      <c r="L122" s="23"/>
      <c r="M122" s="23"/>
      <c r="N122" s="119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138">
        <v>43132</v>
      </c>
      <c r="J123" s="141">
        <v>-4.807568609768309E-2</v>
      </c>
      <c r="K123" s="142">
        <v>-3.8947372061896912E-2</v>
      </c>
      <c r="L123" s="23"/>
      <c r="M123" s="23"/>
      <c r="N123" s="119"/>
    </row>
    <row r="124" spans="1:14" ht="17" thickBot="1" x14ac:dyDescent="0.25">
      <c r="A124" s="38"/>
      <c r="B124" s="38"/>
      <c r="C124" s="38"/>
      <c r="D124" s="38"/>
      <c r="E124" s="38"/>
      <c r="F124" s="38"/>
      <c r="G124" s="38"/>
      <c r="H124" s="38"/>
      <c r="I124" s="139">
        <v>43160</v>
      </c>
      <c r="J124" s="141">
        <v>-1.4391114902538193E-2</v>
      </c>
      <c r="K124" s="142">
        <v>-2.5845441676175529E-2</v>
      </c>
      <c r="L124" s="124"/>
      <c r="M124" s="124"/>
      <c r="N124" s="125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</sheetData>
  <mergeCells count="9">
    <mergeCell ref="E14:F14"/>
    <mergeCell ref="M15:N15"/>
    <mergeCell ref="M20:N20"/>
    <mergeCell ref="A1:F1"/>
    <mergeCell ref="I1:N1"/>
    <mergeCell ref="E4:F4"/>
    <mergeCell ref="M5:N5"/>
    <mergeCell ref="E9:F9"/>
    <mergeCell ref="M10:N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3521"/>
  <sheetViews>
    <sheetView workbookViewId="0">
      <pane xSplit="1" ySplit="2" topLeftCell="B2505" activePane="bottomRight" state="frozen"/>
      <selection pane="topRight" activeCell="B1" sqref="B1"/>
      <selection pane="bottomLeft" activeCell="A3" sqref="A3"/>
      <selection pane="bottomRight" activeCell="G2463" sqref="G2463:G2528"/>
    </sheetView>
  </sheetViews>
  <sheetFormatPr baseColWidth="10" defaultColWidth="11.1640625" defaultRowHeight="15" customHeight="1" x14ac:dyDescent="0.2"/>
  <cols>
    <col min="1" max="1" width="13.5" customWidth="1"/>
    <col min="2" max="5" width="10" customWidth="1"/>
    <col min="6" max="6" width="10" style="22" customWidth="1"/>
    <col min="7" max="10" width="10" customWidth="1"/>
    <col min="11" max="11" width="12" style="22" customWidth="1"/>
    <col min="12" max="12" width="15.33203125" customWidth="1"/>
    <col min="13" max="25" width="10" customWidth="1"/>
  </cols>
  <sheetData>
    <row r="1" spans="1:14" ht="15.75" customHeight="1" x14ac:dyDescent="0.2">
      <c r="B1" t="s">
        <v>14</v>
      </c>
      <c r="C1" s="8" t="s">
        <v>34</v>
      </c>
      <c r="D1" s="8" t="s">
        <v>35</v>
      </c>
      <c r="E1" t="s">
        <v>15</v>
      </c>
      <c r="F1" s="33" t="s">
        <v>66</v>
      </c>
      <c r="L1" t="s">
        <v>36</v>
      </c>
    </row>
    <row r="2" spans="1:14" ht="15.75" customHeight="1" x14ac:dyDescent="0.2">
      <c r="A2" t="s">
        <v>7</v>
      </c>
      <c r="B2" t="s">
        <v>8</v>
      </c>
      <c r="C2" s="9" t="s">
        <v>8</v>
      </c>
      <c r="D2" s="9" t="s">
        <v>8</v>
      </c>
      <c r="E2" t="s">
        <v>8</v>
      </c>
      <c r="F2" s="33" t="s">
        <v>68</v>
      </c>
      <c r="G2" t="s">
        <v>16</v>
      </c>
      <c r="H2" s="8" t="s">
        <v>37</v>
      </c>
      <c r="I2" s="8" t="s">
        <v>38</v>
      </c>
      <c r="J2" t="s">
        <v>17</v>
      </c>
      <c r="K2" s="22" t="s">
        <v>67</v>
      </c>
      <c r="L2" s="8" t="s">
        <v>39</v>
      </c>
      <c r="M2" s="8" t="s">
        <v>40</v>
      </c>
      <c r="N2" s="8" t="s">
        <v>41</v>
      </c>
    </row>
    <row r="3" spans="1:14" ht="15.75" customHeight="1" x14ac:dyDescent="0.2">
      <c r="A3" s="2">
        <v>39531</v>
      </c>
      <c r="B3">
        <v>93.066315000000003</v>
      </c>
      <c r="C3" s="10">
        <v>36.541249999999998</v>
      </c>
      <c r="D3" s="10">
        <v>9.6927789999999998</v>
      </c>
      <c r="E3">
        <v>1349.880005</v>
      </c>
      <c r="F3" s="99">
        <v>701.28002900000001</v>
      </c>
      <c r="M3" s="11"/>
    </row>
    <row r="4" spans="1:14" ht="15.75" customHeight="1" x14ac:dyDescent="0.2">
      <c r="A4" s="2">
        <v>39532</v>
      </c>
      <c r="B4">
        <v>92.214264</v>
      </c>
      <c r="C4" s="10">
        <v>36.156610000000001</v>
      </c>
      <c r="D4" s="10">
        <v>10.134499999999999</v>
      </c>
      <c r="E4">
        <v>1352.98999</v>
      </c>
      <c r="F4" s="99">
        <v>705.27002000000005</v>
      </c>
      <c r="G4">
        <f t="shared" ref="G4:J4" si="0">B4/B3-1</f>
        <v>-9.1553103827094473E-3</v>
      </c>
      <c r="H4">
        <f t="shared" si="0"/>
        <v>-1.0526186159477202E-2</v>
      </c>
      <c r="I4">
        <f t="shared" si="0"/>
        <v>4.5572172851563009E-2</v>
      </c>
      <c r="J4">
        <f t="shared" si="0"/>
        <v>2.3038973749374136E-3</v>
      </c>
      <c r="K4" s="22">
        <f>F4/F3-1</f>
        <v>5.6895830980523421E-3</v>
      </c>
      <c r="M4" s="11"/>
    </row>
    <row r="5" spans="1:14" ht="15.75" customHeight="1" x14ac:dyDescent="0.2">
      <c r="A5" s="2">
        <v>39533</v>
      </c>
      <c r="B5">
        <v>91.385711999999998</v>
      </c>
      <c r="C5" s="10">
        <v>34.625869999999999</v>
      </c>
      <c r="D5" s="10">
        <v>10.084490000000001</v>
      </c>
      <c r="E5">
        <v>1341.130005</v>
      </c>
      <c r="F5" s="99">
        <v>702.10998500000005</v>
      </c>
      <c r="G5">
        <f t="shared" ref="G5:K20" si="1">B5/B4-1</f>
        <v>-8.985074152953243E-3</v>
      </c>
      <c r="H5">
        <f t="shared" si="1"/>
        <v>-4.2336380540100471E-2</v>
      </c>
      <c r="I5">
        <f t="shared" si="1"/>
        <v>-4.9346292367653533E-3</v>
      </c>
      <c r="J5">
        <f t="shared" si="1"/>
        <v>-8.7657596047698849E-3</v>
      </c>
      <c r="K5" s="38">
        <f t="shared" si="1"/>
        <v>-4.4806030461921331E-3</v>
      </c>
      <c r="M5" s="11"/>
    </row>
    <row r="6" spans="1:14" ht="15.75" customHeight="1" x14ac:dyDescent="0.2">
      <c r="A6" s="2">
        <v>39534</v>
      </c>
      <c r="B6">
        <v>90.299141000000006</v>
      </c>
      <c r="C6" s="10">
        <v>33.644629999999999</v>
      </c>
      <c r="D6" s="10">
        <v>10.62622</v>
      </c>
      <c r="E6">
        <v>1325.76001</v>
      </c>
      <c r="F6" s="99">
        <v>692.39001499999995</v>
      </c>
      <c r="G6">
        <f t="shared" ref="G6:J6" si="2">B6/B5-1</f>
        <v>-1.1889944021008403E-2</v>
      </c>
      <c r="H6">
        <f t="shared" si="2"/>
        <v>-2.8338349332449941E-2</v>
      </c>
      <c r="I6">
        <f t="shared" si="2"/>
        <v>5.3719127095172903E-2</v>
      </c>
      <c r="J6">
        <f t="shared" si="2"/>
        <v>-1.1460481044117676E-2</v>
      </c>
      <c r="K6" s="38">
        <f t="shared" si="1"/>
        <v>-1.3843942128240916E-2</v>
      </c>
      <c r="M6" s="11"/>
    </row>
    <row r="7" spans="1:14" ht="15.75" customHeight="1" x14ac:dyDescent="0.2">
      <c r="A7" s="2">
        <v>39535</v>
      </c>
      <c r="B7">
        <v>89.556540999999996</v>
      </c>
      <c r="C7" s="10">
        <v>33.526890000000002</v>
      </c>
      <c r="D7" s="10">
        <v>10.834580000000001</v>
      </c>
      <c r="E7">
        <v>1315.219971</v>
      </c>
      <c r="F7" s="99">
        <v>683.17999299999997</v>
      </c>
      <c r="G7">
        <f t="shared" ref="G7:J7" si="3">B7/B6-1</f>
        <v>-8.2237770124525822E-3</v>
      </c>
      <c r="H7">
        <f t="shared" si="3"/>
        <v>-3.4995183480989178E-3</v>
      </c>
      <c r="I7">
        <f t="shared" si="3"/>
        <v>1.9608101469760664E-2</v>
      </c>
      <c r="J7">
        <f t="shared" si="3"/>
        <v>-7.9501862482637131E-3</v>
      </c>
      <c r="K7" s="38">
        <f t="shared" si="1"/>
        <v>-1.3301783388658506E-2</v>
      </c>
      <c r="M7" s="11"/>
    </row>
    <row r="8" spans="1:14" ht="15.75" customHeight="1" x14ac:dyDescent="0.2">
      <c r="A8" s="2">
        <v>39538</v>
      </c>
      <c r="B8">
        <v>90.002112999999994</v>
      </c>
      <c r="C8" s="10">
        <v>33.71528</v>
      </c>
      <c r="D8" s="10">
        <v>11.44298</v>
      </c>
      <c r="E8">
        <v>1322.6999510000001</v>
      </c>
      <c r="F8" s="99">
        <v>687.96997099999999</v>
      </c>
      <c r="G8">
        <f t="shared" ref="G8:J8" si="4">B8/B7-1</f>
        <v>4.9753149800637608E-3</v>
      </c>
      <c r="H8">
        <f t="shared" si="4"/>
        <v>5.6190717361497278E-3</v>
      </c>
      <c r="I8">
        <f t="shared" si="4"/>
        <v>5.6153538023624217E-2</v>
      </c>
      <c r="J8">
        <f t="shared" si="4"/>
        <v>5.6872463655739391E-3</v>
      </c>
      <c r="K8" s="38">
        <f t="shared" si="1"/>
        <v>7.0112972409601682E-3</v>
      </c>
      <c r="M8" s="11"/>
    </row>
    <row r="9" spans="1:14" ht="15.75" customHeight="1" x14ac:dyDescent="0.2">
      <c r="A9" s="2">
        <v>39539</v>
      </c>
      <c r="B9">
        <v>91.057372999999998</v>
      </c>
      <c r="C9" s="10">
        <v>36.894489999999998</v>
      </c>
      <c r="D9" s="10">
        <v>11.50966</v>
      </c>
      <c r="E9">
        <v>1370.1800539999999</v>
      </c>
      <c r="F9" s="99">
        <v>710.65002400000003</v>
      </c>
      <c r="G9">
        <f t="shared" ref="G9:J9" si="5">B9/B8-1</f>
        <v>1.1724835838020864E-2</v>
      </c>
      <c r="H9">
        <f t="shared" si="5"/>
        <v>9.4295820767319682E-2</v>
      </c>
      <c r="I9">
        <f t="shared" si="5"/>
        <v>5.8271534163303329E-3</v>
      </c>
      <c r="J9">
        <f t="shared" si="5"/>
        <v>3.5896351976201002E-2</v>
      </c>
      <c r="K9" s="38">
        <f t="shared" si="1"/>
        <v>3.2966632202032553E-2</v>
      </c>
      <c r="M9" s="11"/>
    </row>
    <row r="10" spans="1:14" ht="15.75" customHeight="1" x14ac:dyDescent="0.2">
      <c r="A10" s="2">
        <v>39540</v>
      </c>
      <c r="B10">
        <v>89.744163999999998</v>
      </c>
      <c r="C10" s="10">
        <v>36.593760000000003</v>
      </c>
      <c r="D10" s="10">
        <v>11.41798</v>
      </c>
      <c r="E10">
        <v>1367.530029</v>
      </c>
      <c r="F10" s="99">
        <v>712.27002000000005</v>
      </c>
      <c r="G10">
        <f t="shared" ref="G10:J10" si="6">B10/B9-1</f>
        <v>-1.4421775598555842E-2</v>
      </c>
      <c r="H10">
        <f t="shared" si="6"/>
        <v>-8.1510816384775531E-3</v>
      </c>
      <c r="I10">
        <f t="shared" si="6"/>
        <v>-7.9654829074012889E-3</v>
      </c>
      <c r="J10">
        <f t="shared" si="6"/>
        <v>-1.9340706298150989E-3</v>
      </c>
      <c r="K10" s="38">
        <f t="shared" si="1"/>
        <v>2.2795974745510872E-3</v>
      </c>
      <c r="M10" s="11"/>
    </row>
    <row r="11" spans="1:14" ht="15.75" customHeight="1" x14ac:dyDescent="0.2">
      <c r="A11" s="2">
        <v>39541</v>
      </c>
      <c r="B11">
        <v>90.689994999999996</v>
      </c>
      <c r="C11" s="10">
        <v>36.625419999999998</v>
      </c>
      <c r="D11" s="10">
        <v>11.45965</v>
      </c>
      <c r="E11">
        <v>1369.3100589999999</v>
      </c>
      <c r="F11" s="99">
        <v>713.57000700000003</v>
      </c>
      <c r="G11">
        <f t="shared" ref="G11:J11" si="7">B11/B10-1</f>
        <v>1.053919227549982E-2</v>
      </c>
      <c r="H11">
        <f t="shared" si="7"/>
        <v>8.6517482762071829E-4</v>
      </c>
      <c r="I11">
        <f t="shared" si="7"/>
        <v>3.6495071807798318E-3</v>
      </c>
      <c r="J11">
        <f t="shared" si="7"/>
        <v>1.3016386933026869E-3</v>
      </c>
      <c r="K11" s="38">
        <f t="shared" si="1"/>
        <v>1.825132272168295E-3</v>
      </c>
      <c r="M11" s="11"/>
    </row>
    <row r="12" spans="1:14" ht="15.75" customHeight="1" x14ac:dyDescent="0.2">
      <c r="A12" s="2">
        <v>39542</v>
      </c>
      <c r="B12">
        <v>90.486771000000005</v>
      </c>
      <c r="C12" s="10">
        <v>36.06353</v>
      </c>
      <c r="D12" s="10">
        <v>11.33464</v>
      </c>
      <c r="E12">
        <v>1370.400024</v>
      </c>
      <c r="F12" s="99">
        <v>713.72997999999995</v>
      </c>
      <c r="G12">
        <f t="shared" ref="G12:J12" si="8">B12/B11-1</f>
        <v>-2.2408646069501659E-3</v>
      </c>
      <c r="H12">
        <f t="shared" si="8"/>
        <v>-1.5341530554461857E-2</v>
      </c>
      <c r="I12">
        <f t="shared" si="8"/>
        <v>-1.0908710126399934E-2</v>
      </c>
      <c r="J12">
        <f t="shared" si="8"/>
        <v>7.9599575920452637E-4</v>
      </c>
      <c r="K12" s="38">
        <f t="shared" si="1"/>
        <v>2.2418683300950981E-4</v>
      </c>
      <c r="M12" s="11"/>
    </row>
    <row r="13" spans="1:14" ht="15.75" customHeight="1" x14ac:dyDescent="0.2">
      <c r="A13" s="2">
        <v>39545</v>
      </c>
      <c r="B13">
        <v>90.916695000000004</v>
      </c>
      <c r="C13" s="10">
        <v>36.0398</v>
      </c>
      <c r="D13" s="10">
        <v>12.20974</v>
      </c>
      <c r="E13">
        <v>1372.540039</v>
      </c>
      <c r="F13" s="99">
        <v>712.67999299999997</v>
      </c>
      <c r="G13">
        <f t="shared" ref="G13:J13" si="9">B13/B12-1</f>
        <v>4.7512359569112927E-3</v>
      </c>
      <c r="H13">
        <f t="shared" si="9"/>
        <v>-6.580054697917781E-4</v>
      </c>
      <c r="I13">
        <f t="shared" si="9"/>
        <v>7.7205804507245013E-2</v>
      </c>
      <c r="J13">
        <f t="shared" si="9"/>
        <v>1.5615987759205474E-3</v>
      </c>
      <c r="K13" s="38">
        <f t="shared" si="1"/>
        <v>-1.4711263775132322E-3</v>
      </c>
      <c r="M13" s="11"/>
    </row>
    <row r="14" spans="1:14" ht="15.75" customHeight="1" x14ac:dyDescent="0.2">
      <c r="A14" s="2">
        <v>39546</v>
      </c>
      <c r="B14">
        <v>90.885429000000002</v>
      </c>
      <c r="C14" s="10">
        <v>35.501640000000002</v>
      </c>
      <c r="D14" s="10">
        <v>12.084720000000001</v>
      </c>
      <c r="E14">
        <v>1365.540039</v>
      </c>
      <c r="F14" s="99">
        <v>711.919983</v>
      </c>
      <c r="G14">
        <f t="shared" ref="G14:J14" si="10">B14/B13-1</f>
        <v>-3.4389723471583977E-4</v>
      </c>
      <c r="H14">
        <f t="shared" si="10"/>
        <v>-1.4932380312876248E-2</v>
      </c>
      <c r="I14">
        <f t="shared" si="10"/>
        <v>-1.0239366276431738E-2</v>
      </c>
      <c r="J14">
        <f t="shared" si="10"/>
        <v>-5.1000333695911948E-3</v>
      </c>
      <c r="K14" s="38">
        <f t="shared" si="1"/>
        <v>-1.0664113030600664E-3</v>
      </c>
      <c r="M14" s="11"/>
    </row>
    <row r="15" spans="1:14" ht="15.75" customHeight="1" x14ac:dyDescent="0.2">
      <c r="A15" s="2">
        <v>39547</v>
      </c>
      <c r="B15">
        <v>91.276252999999997</v>
      </c>
      <c r="C15" s="10">
        <v>35.05847</v>
      </c>
      <c r="D15" s="10">
        <v>12.02638</v>
      </c>
      <c r="E15">
        <v>1354.48999</v>
      </c>
      <c r="F15" s="99">
        <v>698.38000499999998</v>
      </c>
      <c r="G15">
        <f t="shared" ref="G15:J15" si="11">B15/B14-1</f>
        <v>4.3001832559979025E-3</v>
      </c>
      <c r="H15">
        <f t="shared" si="11"/>
        <v>-1.2483085288454321E-2</v>
      </c>
      <c r="I15">
        <f t="shared" si="11"/>
        <v>-4.8275839241621599E-3</v>
      </c>
      <c r="J15">
        <f t="shared" si="11"/>
        <v>-8.0920725020204864E-3</v>
      </c>
      <c r="K15" s="38">
        <f t="shared" si="1"/>
        <v>-1.901896044966056E-2</v>
      </c>
      <c r="M15" s="11"/>
    </row>
    <row r="16" spans="1:14" ht="15.75" customHeight="1" x14ac:dyDescent="0.2">
      <c r="A16" s="2">
        <v>39548</v>
      </c>
      <c r="B16">
        <v>92.847426999999996</v>
      </c>
      <c r="C16" s="10">
        <v>34.710250000000002</v>
      </c>
      <c r="D16" s="10">
        <v>11.709680000000001</v>
      </c>
      <c r="E16">
        <v>1360.5500489999999</v>
      </c>
      <c r="F16" s="99">
        <v>707.419983</v>
      </c>
      <c r="G16">
        <f t="shared" ref="G16:J16" si="12">B16/B15-1</f>
        <v>1.7213392841618935E-2</v>
      </c>
      <c r="H16">
        <f t="shared" si="12"/>
        <v>-9.9325498231952469E-3</v>
      </c>
      <c r="I16">
        <f t="shared" si="12"/>
        <v>-2.6333776248546825E-2</v>
      </c>
      <c r="J16">
        <f t="shared" si="12"/>
        <v>4.4740522593305077E-3</v>
      </c>
      <c r="K16" s="38">
        <f t="shared" si="1"/>
        <v>1.2944210795382105E-2</v>
      </c>
      <c r="M16" s="11"/>
    </row>
    <row r="17" spans="1:13" ht="15.75" customHeight="1" x14ac:dyDescent="0.2">
      <c r="A17" s="2">
        <v>39549</v>
      </c>
      <c r="B17">
        <v>90.674346999999997</v>
      </c>
      <c r="C17" s="10">
        <v>33.657719999999998</v>
      </c>
      <c r="D17" s="10">
        <v>11.668010000000001</v>
      </c>
      <c r="E17">
        <v>1332.829956</v>
      </c>
      <c r="F17" s="99">
        <v>688.15997300000004</v>
      </c>
      <c r="G17">
        <f t="shared" ref="G17:J17" si="13">B17/B16-1</f>
        <v>-2.3404848903351927E-2</v>
      </c>
      <c r="H17">
        <f t="shared" si="13"/>
        <v>-3.0323319480556998E-2</v>
      </c>
      <c r="I17">
        <f t="shared" si="13"/>
        <v>-3.5585942570590667E-3</v>
      </c>
      <c r="J17">
        <f t="shared" si="13"/>
        <v>-2.0374181030954452E-2</v>
      </c>
      <c r="K17" s="38">
        <f t="shared" si="1"/>
        <v>-2.7225708154755335E-2</v>
      </c>
      <c r="M17" s="11"/>
    </row>
    <row r="18" spans="1:13" ht="15.75" customHeight="1" x14ac:dyDescent="0.2">
      <c r="A18" s="2">
        <v>39552</v>
      </c>
      <c r="B18">
        <v>91.674910999999994</v>
      </c>
      <c r="C18" s="10">
        <v>32.842579999999998</v>
      </c>
      <c r="D18" s="10">
        <v>11.276289999999999</v>
      </c>
      <c r="E18">
        <v>1328.3199460000001</v>
      </c>
      <c r="F18" s="99">
        <v>686.07000700000003</v>
      </c>
      <c r="G18">
        <f t="shared" ref="G18:J18" si="14">B18/B17-1</f>
        <v>1.1034697608574895E-2</v>
      </c>
      <c r="H18">
        <f t="shared" si="14"/>
        <v>-2.421851509846773E-2</v>
      </c>
      <c r="I18">
        <f t="shared" si="14"/>
        <v>-3.3572134408523913E-2</v>
      </c>
      <c r="J18">
        <f t="shared" si="14"/>
        <v>-3.3837849904987394E-3</v>
      </c>
      <c r="K18" s="38">
        <f t="shared" si="1"/>
        <v>-3.0370351110206029E-3</v>
      </c>
      <c r="M18" s="11"/>
    </row>
    <row r="19" spans="1:13" ht="15.75" customHeight="1" x14ac:dyDescent="0.2">
      <c r="A19" s="2">
        <v>39553</v>
      </c>
      <c r="B19">
        <v>91.588920999999999</v>
      </c>
      <c r="C19" s="10">
        <v>33.33323</v>
      </c>
      <c r="D19" s="10">
        <v>11.24296</v>
      </c>
      <c r="E19">
        <v>1334.4300539999999</v>
      </c>
      <c r="F19" s="99">
        <v>692.05999799999995</v>
      </c>
      <c r="G19">
        <f t="shared" ref="G19:J19" si="15">B19/B18-1</f>
        <v>-9.3798836630443194E-4</v>
      </c>
      <c r="H19">
        <f t="shared" si="15"/>
        <v>1.4939447509909387E-2</v>
      </c>
      <c r="I19">
        <f t="shared" si="15"/>
        <v>-2.9557593854006026E-3</v>
      </c>
      <c r="J19">
        <f t="shared" si="15"/>
        <v>4.5998767227726223E-3</v>
      </c>
      <c r="K19" s="38">
        <f t="shared" si="1"/>
        <v>8.730874311489778E-3</v>
      </c>
      <c r="M19" s="11"/>
    </row>
    <row r="20" spans="1:13" ht="15.75" customHeight="1" x14ac:dyDescent="0.2">
      <c r="A20" s="2">
        <v>39554</v>
      </c>
      <c r="B20">
        <v>94.168441999999999</v>
      </c>
      <c r="C20" s="10">
        <v>35.580779999999997</v>
      </c>
      <c r="D20" s="10">
        <v>11.08461</v>
      </c>
      <c r="E20">
        <v>1364.709961</v>
      </c>
      <c r="F20" s="99">
        <v>713.39001499999995</v>
      </c>
      <c r="G20">
        <f t="shared" ref="G20:J20" si="16">B20/B19-1</f>
        <v>2.8164116050673815E-2</v>
      </c>
      <c r="H20">
        <f t="shared" si="16"/>
        <v>6.7426709022797793E-2</v>
      </c>
      <c r="I20">
        <f t="shared" si="16"/>
        <v>-1.4084369240840555E-2</v>
      </c>
      <c r="J20">
        <f t="shared" si="16"/>
        <v>2.2691265764912094E-2</v>
      </c>
      <c r="K20" s="38">
        <f t="shared" si="1"/>
        <v>3.0821051731991567E-2</v>
      </c>
      <c r="M20" s="11"/>
    </row>
    <row r="21" spans="1:13" ht="15.75" customHeight="1" x14ac:dyDescent="0.2">
      <c r="A21" s="2">
        <v>39555</v>
      </c>
      <c r="B21">
        <v>96.208633000000006</v>
      </c>
      <c r="C21" s="10">
        <v>35.707410000000003</v>
      </c>
      <c r="D21" s="10">
        <v>11.00126</v>
      </c>
      <c r="E21">
        <v>1365.5600589999999</v>
      </c>
      <c r="F21" s="99">
        <v>708</v>
      </c>
      <c r="G21">
        <f t="shared" ref="G21:K36" si="17">B21/B20-1</f>
        <v>2.1665336674042024E-2</v>
      </c>
      <c r="H21">
        <f t="shared" si="17"/>
        <v>3.5589439017358337E-3</v>
      </c>
      <c r="I21">
        <f t="shared" si="17"/>
        <v>-7.5194346034727078E-3</v>
      </c>
      <c r="J21">
        <f t="shared" si="17"/>
        <v>6.2291477624820679E-4</v>
      </c>
      <c r="K21" s="38">
        <f t="shared" si="17"/>
        <v>-7.5554954326070289E-3</v>
      </c>
      <c r="M21" s="11"/>
    </row>
    <row r="22" spans="1:13" ht="15.75" customHeight="1" x14ac:dyDescent="0.2">
      <c r="A22" s="2">
        <v>39556</v>
      </c>
      <c r="B22">
        <v>97.240448000000001</v>
      </c>
      <c r="C22" s="10">
        <v>36.213889999999999</v>
      </c>
      <c r="D22" s="10">
        <v>10.55954</v>
      </c>
      <c r="E22">
        <v>1390.329956</v>
      </c>
      <c r="F22" s="99">
        <v>721.07000700000003</v>
      </c>
      <c r="G22">
        <f t="shared" ref="G22:J22" si="18">B22/B21-1</f>
        <v>1.072476520895993E-2</v>
      </c>
      <c r="H22">
        <f t="shared" si="18"/>
        <v>1.4184170736550206E-2</v>
      </c>
      <c r="I22">
        <f t="shared" si="18"/>
        <v>-4.0151764434255721E-2</v>
      </c>
      <c r="J22">
        <f t="shared" si="18"/>
        <v>1.8139002262660631E-2</v>
      </c>
      <c r="K22" s="38">
        <f t="shared" si="17"/>
        <v>1.8460461864406863E-2</v>
      </c>
      <c r="M22" s="11"/>
    </row>
    <row r="23" spans="1:13" ht="15.75" customHeight="1" x14ac:dyDescent="0.2">
      <c r="A23" s="2">
        <v>39559</v>
      </c>
      <c r="B23">
        <v>97.201369999999997</v>
      </c>
      <c r="C23" s="10">
        <v>35.794460000000001</v>
      </c>
      <c r="D23" s="10">
        <v>10.58455</v>
      </c>
      <c r="E23">
        <v>1388.170044</v>
      </c>
      <c r="F23" s="99">
        <v>718</v>
      </c>
      <c r="G23">
        <f t="shared" ref="G23:J23" si="19">B23/B22-1</f>
        <v>-4.0186980627654467E-4</v>
      </c>
      <c r="H23">
        <f t="shared" si="19"/>
        <v>-1.1582020048108599E-2</v>
      </c>
      <c r="I23">
        <f t="shared" si="19"/>
        <v>2.3684743843008782E-3</v>
      </c>
      <c r="J23">
        <f t="shared" si="19"/>
        <v>-1.5535247519331552E-3</v>
      </c>
      <c r="K23" s="38">
        <f t="shared" si="17"/>
        <v>-4.2575713456349806E-3</v>
      </c>
      <c r="M23" s="11"/>
    </row>
    <row r="24" spans="1:13" ht="15.75" customHeight="1" x14ac:dyDescent="0.2">
      <c r="A24" s="2">
        <v>39560</v>
      </c>
      <c r="B24">
        <v>96.669785000000005</v>
      </c>
      <c r="C24" s="10">
        <v>36.126849999999997</v>
      </c>
      <c r="D24" s="10">
        <v>10.942920000000001</v>
      </c>
      <c r="E24">
        <v>1375.9399410000001</v>
      </c>
      <c r="F24" s="99">
        <v>703.71002199999998</v>
      </c>
      <c r="G24">
        <f t="shared" ref="G24:J24" si="20">B24/B23-1</f>
        <v>-5.4689043991869024E-3</v>
      </c>
      <c r="H24">
        <f t="shared" si="20"/>
        <v>9.2860738784716901E-3</v>
      </c>
      <c r="I24">
        <f t="shared" si="20"/>
        <v>3.3857839964854586E-2</v>
      </c>
      <c r="J24">
        <f t="shared" si="20"/>
        <v>-8.8102340580401561E-3</v>
      </c>
      <c r="K24" s="38">
        <f t="shared" si="17"/>
        <v>-1.9902476323119811E-2</v>
      </c>
      <c r="M24" s="11"/>
    </row>
    <row r="25" spans="1:13" ht="15.75" customHeight="1" x14ac:dyDescent="0.2">
      <c r="A25" s="2">
        <v>39561</v>
      </c>
      <c r="B25">
        <v>96.615088999999998</v>
      </c>
      <c r="C25" s="10">
        <v>35.731160000000003</v>
      </c>
      <c r="D25" s="10">
        <v>11.04293</v>
      </c>
      <c r="E25">
        <v>1379.9300539999999</v>
      </c>
      <c r="F25" s="99">
        <v>708.10998500000005</v>
      </c>
      <c r="G25">
        <f t="shared" ref="G25:J25" si="21">B25/B24-1</f>
        <v>-5.6580243764903226E-4</v>
      </c>
      <c r="H25">
        <f t="shared" si="21"/>
        <v>-1.0952795496977918E-2</v>
      </c>
      <c r="I25">
        <f t="shared" si="21"/>
        <v>9.13924254220988E-3</v>
      </c>
      <c r="J25">
        <f t="shared" si="21"/>
        <v>2.8999179986737289E-3</v>
      </c>
      <c r="K25" s="38">
        <f t="shared" si="17"/>
        <v>6.2525228609009442E-3</v>
      </c>
      <c r="M25" s="11"/>
    </row>
    <row r="26" spans="1:13" ht="15.75" customHeight="1" x14ac:dyDescent="0.2">
      <c r="A26" s="2">
        <v>39562</v>
      </c>
      <c r="B26">
        <v>97.076285999999996</v>
      </c>
      <c r="C26" s="10">
        <v>37.171480000000003</v>
      </c>
      <c r="D26" s="10">
        <v>11.167949999999999</v>
      </c>
      <c r="E26">
        <v>1388.8199460000001</v>
      </c>
      <c r="F26" s="99">
        <v>717.07000700000003</v>
      </c>
      <c r="G26">
        <f t="shared" ref="G26:J26" si="22">B26/B25-1</f>
        <v>4.7735504337216295E-3</v>
      </c>
      <c r="H26">
        <f t="shared" si="22"/>
        <v>4.0309914371657651E-2</v>
      </c>
      <c r="I26">
        <f t="shared" si="22"/>
        <v>1.1321270713479104E-2</v>
      </c>
      <c r="J26">
        <f t="shared" si="22"/>
        <v>6.4422772547283458E-3</v>
      </c>
      <c r="K26" s="38">
        <f t="shared" si="17"/>
        <v>1.2653432644365248E-2</v>
      </c>
      <c r="M26" s="11"/>
    </row>
    <row r="27" spans="1:13" ht="15.75" customHeight="1" x14ac:dyDescent="0.2">
      <c r="A27" s="2">
        <v>39563</v>
      </c>
      <c r="B27">
        <v>96.208633000000006</v>
      </c>
      <c r="C27" s="10">
        <v>37.820410000000003</v>
      </c>
      <c r="D27" s="10">
        <v>11.04293</v>
      </c>
      <c r="E27">
        <v>1397.839966</v>
      </c>
      <c r="F27" s="99">
        <v>721.88000499999998</v>
      </c>
      <c r="G27">
        <f t="shared" ref="G27:J27" si="23">B27/B26-1</f>
        <v>-8.9378470865685289E-3</v>
      </c>
      <c r="H27">
        <f t="shared" si="23"/>
        <v>1.7457739105357195E-2</v>
      </c>
      <c r="I27">
        <f t="shared" si="23"/>
        <v>-1.1194534359484032E-2</v>
      </c>
      <c r="J27">
        <f t="shared" si="23"/>
        <v>6.4947367914600651E-3</v>
      </c>
      <c r="K27" s="38">
        <f t="shared" si="17"/>
        <v>6.7078499352155596E-3</v>
      </c>
      <c r="M27" s="11"/>
    </row>
    <row r="28" spans="1:13" ht="15.75" customHeight="1" x14ac:dyDescent="0.2">
      <c r="A28" s="2">
        <v>39566</v>
      </c>
      <c r="B28">
        <v>95.122116000000005</v>
      </c>
      <c r="C28" s="10">
        <v>37.464289999999998</v>
      </c>
      <c r="D28" s="10">
        <v>10.834580000000001</v>
      </c>
      <c r="E28">
        <v>1396.369995</v>
      </c>
      <c r="F28" s="99">
        <v>725.36999500000002</v>
      </c>
      <c r="G28">
        <f t="shared" ref="G28:J28" si="24">B28/B27-1</f>
        <v>-1.1293342043431798E-2</v>
      </c>
      <c r="H28">
        <f t="shared" si="24"/>
        <v>-9.4160798362578069E-3</v>
      </c>
      <c r="I28">
        <f t="shared" si="24"/>
        <v>-1.8867275261185146E-2</v>
      </c>
      <c r="J28">
        <f t="shared" si="24"/>
        <v>-1.0516017825749069E-3</v>
      </c>
      <c r="K28" s="38">
        <f t="shared" si="17"/>
        <v>4.8345846620312383E-3</v>
      </c>
      <c r="M28" s="11"/>
    </row>
    <row r="29" spans="1:13" ht="15.75" customHeight="1" x14ac:dyDescent="0.2">
      <c r="A29" s="2">
        <v>39567</v>
      </c>
      <c r="B29">
        <v>96.028816000000006</v>
      </c>
      <c r="C29" s="10">
        <v>37.25853</v>
      </c>
      <c r="D29" s="10">
        <v>10.66789</v>
      </c>
      <c r="E29">
        <v>1390.9399410000001</v>
      </c>
      <c r="F29" s="99">
        <v>718.92999299999997</v>
      </c>
      <c r="G29">
        <f t="shared" ref="G29:J29" si="25">B29/B28-1</f>
        <v>9.5319578466903643E-3</v>
      </c>
      <c r="H29">
        <f t="shared" si="25"/>
        <v>-5.4921633374074297E-3</v>
      </c>
      <c r="I29">
        <f t="shared" si="25"/>
        <v>-1.5384998772449032E-2</v>
      </c>
      <c r="J29">
        <f t="shared" si="25"/>
        <v>-3.8886928388918163E-3</v>
      </c>
      <c r="K29" s="38">
        <f t="shared" si="17"/>
        <v>-8.8782304815352431E-3</v>
      </c>
      <c r="M29" s="11"/>
    </row>
    <row r="30" spans="1:13" ht="15.75" customHeight="1" x14ac:dyDescent="0.2">
      <c r="A30" s="2">
        <v>39568</v>
      </c>
      <c r="B30">
        <v>94.348213000000001</v>
      </c>
      <c r="C30" s="10">
        <v>37.709620000000001</v>
      </c>
      <c r="D30" s="10">
        <v>10.417859999999999</v>
      </c>
      <c r="E30">
        <v>1385.589966</v>
      </c>
      <c r="F30" s="99">
        <v>716.17999299999997</v>
      </c>
      <c r="G30">
        <f t="shared" ref="G30:J30" si="26">B30/B29-1</f>
        <v>-1.7501028024754617E-2</v>
      </c>
      <c r="H30">
        <f t="shared" si="26"/>
        <v>1.2107026229966733E-2</v>
      </c>
      <c r="I30">
        <f t="shared" si="26"/>
        <v>-2.3437624497440468E-2</v>
      </c>
      <c r="J30">
        <f t="shared" si="26"/>
        <v>-3.8463019446790536E-3</v>
      </c>
      <c r="K30" s="38">
        <f t="shared" si="17"/>
        <v>-3.8251290484134781E-3</v>
      </c>
      <c r="M30" s="11"/>
    </row>
    <row r="31" spans="1:13" ht="15.75" customHeight="1" x14ac:dyDescent="0.2">
      <c r="A31" s="2">
        <v>39569</v>
      </c>
      <c r="B31">
        <v>96.622924999999995</v>
      </c>
      <c r="C31" s="10">
        <v>38.975850000000001</v>
      </c>
      <c r="D31" s="10">
        <v>10.442869999999999</v>
      </c>
      <c r="E31">
        <v>1409.339966</v>
      </c>
      <c r="F31" s="99">
        <v>729.75</v>
      </c>
      <c r="G31">
        <f t="shared" ref="G31:J31" si="27">B31/B30-1</f>
        <v>2.4109751819040737E-2</v>
      </c>
      <c r="H31">
        <f t="shared" si="27"/>
        <v>3.3578434362372178E-2</v>
      </c>
      <c r="I31">
        <f t="shared" si="27"/>
        <v>2.4006849775288774E-3</v>
      </c>
      <c r="J31">
        <f t="shared" si="27"/>
        <v>1.7140713041220224E-2</v>
      </c>
      <c r="K31" s="38">
        <f t="shared" si="17"/>
        <v>1.8947760524776314E-2</v>
      </c>
      <c r="M31" s="11"/>
    </row>
    <row r="32" spans="1:13" ht="15.75" customHeight="1" x14ac:dyDescent="0.2">
      <c r="A32" s="2">
        <v>39570</v>
      </c>
      <c r="B32">
        <v>96.286804000000004</v>
      </c>
      <c r="C32" s="10">
        <v>38.50891</v>
      </c>
      <c r="D32" s="10">
        <v>10.75123</v>
      </c>
      <c r="E32">
        <v>1413.900024</v>
      </c>
      <c r="F32" s="99">
        <v>725.73999000000003</v>
      </c>
      <c r="G32">
        <f t="shared" ref="G32:J32" si="28">B32/B31-1</f>
        <v>-3.4786878993777748E-3</v>
      </c>
      <c r="H32">
        <f t="shared" si="28"/>
        <v>-1.1980239045460195E-2</v>
      </c>
      <c r="I32">
        <f t="shared" si="28"/>
        <v>2.9528281018532221E-2</v>
      </c>
      <c r="J32">
        <f t="shared" si="28"/>
        <v>3.2355983013399037E-3</v>
      </c>
      <c r="K32" s="38">
        <f t="shared" si="17"/>
        <v>-5.4950462487152185E-3</v>
      </c>
      <c r="M32" s="11"/>
    </row>
    <row r="33" spans="1:14" ht="15.75" customHeight="1" x14ac:dyDescent="0.2">
      <c r="A33" s="2">
        <v>39573</v>
      </c>
      <c r="B33">
        <v>95.387878000000001</v>
      </c>
      <c r="C33" s="10">
        <v>37.986609999999999</v>
      </c>
      <c r="D33" s="10">
        <v>10.7179</v>
      </c>
      <c r="E33">
        <v>1407.48999</v>
      </c>
      <c r="F33" s="99">
        <v>724.34997599999997</v>
      </c>
      <c r="G33">
        <f t="shared" ref="G33:J33" si="29">B33/B32-1</f>
        <v>-9.3359210468757503E-3</v>
      </c>
      <c r="H33">
        <f t="shared" si="29"/>
        <v>-1.3563094878561888E-2</v>
      </c>
      <c r="I33">
        <f t="shared" si="29"/>
        <v>-3.1001104059721341E-3</v>
      </c>
      <c r="J33">
        <f t="shared" si="29"/>
        <v>-4.5335836276921837E-3</v>
      </c>
      <c r="K33" s="38">
        <f t="shared" si="17"/>
        <v>-1.915305783273813E-3</v>
      </c>
      <c r="M33" s="11"/>
    </row>
    <row r="34" spans="1:14" ht="15.75" customHeight="1" x14ac:dyDescent="0.2">
      <c r="A34" s="2">
        <v>39574</v>
      </c>
      <c r="B34">
        <v>96.005386000000001</v>
      </c>
      <c r="C34" s="10">
        <v>38.144880000000001</v>
      </c>
      <c r="D34" s="10">
        <v>10.50121</v>
      </c>
      <c r="E34">
        <v>1418.26001</v>
      </c>
      <c r="F34" s="99">
        <v>729.78997800000002</v>
      </c>
      <c r="G34">
        <f t="shared" ref="G34:J34" si="30">B34/B33-1</f>
        <v>6.4736527632998087E-3</v>
      </c>
      <c r="H34">
        <f t="shared" si="30"/>
        <v>4.1664681317969965E-3</v>
      </c>
      <c r="I34">
        <f t="shared" si="30"/>
        <v>-2.021757993636808E-2</v>
      </c>
      <c r="J34">
        <f t="shared" si="30"/>
        <v>7.6519336382634418E-3</v>
      </c>
      <c r="K34" s="38">
        <f t="shared" si="17"/>
        <v>7.510184552004473E-3</v>
      </c>
      <c r="L34" s="22">
        <f>COVAR(G4:G34,$J4:$J34)/VAR($J4:$J34)</f>
        <v>0.71175659764568822</v>
      </c>
      <c r="M34" s="22">
        <f>COVAR(H4:H34,$J4:$J34)/VAR($J4:$J34)</f>
        <v>2.0982139664735397</v>
      </c>
      <c r="N34" s="22">
        <f>COVAR(I4:I34,$K4:K34)/VAR($K4:$K34)</f>
        <v>-0.402107147659095</v>
      </c>
    </row>
    <row r="35" spans="1:14" ht="15.75" customHeight="1" x14ac:dyDescent="0.2">
      <c r="A35" s="2">
        <v>39575</v>
      </c>
      <c r="B35">
        <v>97.433860999999993</v>
      </c>
      <c r="C35" s="10">
        <v>36.854930000000003</v>
      </c>
      <c r="D35" s="10">
        <v>10.62622</v>
      </c>
      <c r="E35">
        <v>1392.5699460000001</v>
      </c>
      <c r="F35" s="99">
        <v>716.21002199999998</v>
      </c>
      <c r="G35">
        <f t="shared" ref="G35:J35" si="31">B35/B34-1</f>
        <v>1.4879113136423427E-2</v>
      </c>
      <c r="H35">
        <f t="shared" si="31"/>
        <v>-3.3817120410393198E-2</v>
      </c>
      <c r="I35">
        <f t="shared" si="31"/>
        <v>1.1904342451964922E-2</v>
      </c>
      <c r="J35">
        <f t="shared" si="31"/>
        <v>-1.811379000949187E-2</v>
      </c>
      <c r="K35" s="38">
        <f t="shared" si="17"/>
        <v>-1.8608033008641889E-2</v>
      </c>
      <c r="L35" s="22">
        <f t="shared" ref="L35:L98" si="32">COVAR(G5:G35,$J5:$J35)/VAR($J5:$J35)</f>
        <v>0.58049440757414505</v>
      </c>
      <c r="M35" s="22">
        <f t="shared" ref="M35:M98" si="33">COVAR(H5:H35,$J5:$J35)/VAR($J5:$J35)</f>
        <v>2.0680003502486906</v>
      </c>
      <c r="N35" s="22">
        <f>COVAR(I5:I35,$K5:K35)/VAR($K5:$K35)</f>
        <v>-0.44203159031709355</v>
      </c>
    </row>
    <row r="36" spans="1:14" ht="15.75" customHeight="1" x14ac:dyDescent="0.2">
      <c r="A36" s="2">
        <v>39576</v>
      </c>
      <c r="B36">
        <v>98.046051000000006</v>
      </c>
      <c r="C36" s="10">
        <v>36.443399999999997</v>
      </c>
      <c r="D36" s="10">
        <v>10.742900000000001</v>
      </c>
      <c r="E36">
        <v>1397.6800539999999</v>
      </c>
      <c r="F36" s="99">
        <v>719.54998799999998</v>
      </c>
      <c r="G36">
        <f t="shared" ref="G36:J36" si="34">B36/B35-1</f>
        <v>6.2831339507321005E-3</v>
      </c>
      <c r="H36">
        <f t="shared" si="34"/>
        <v>-1.1166213041240547E-2</v>
      </c>
      <c r="I36">
        <f t="shared" si="34"/>
        <v>1.0980386252119834E-2</v>
      </c>
      <c r="J36">
        <f t="shared" si="34"/>
        <v>3.669552121728703E-3</v>
      </c>
      <c r="K36" s="38">
        <f t="shared" si="17"/>
        <v>4.6633890861695892E-3</v>
      </c>
      <c r="L36" s="22">
        <f t="shared" si="32"/>
        <v>0.56922226943714083</v>
      </c>
      <c r="M36" s="22">
        <f t="shared" si="33"/>
        <v>1.9994019967042638</v>
      </c>
      <c r="N36" s="22">
        <f>COVAR(I6:I36,$K6:K36)/VAR($K6:$K36)</f>
        <v>-0.44325588679699851</v>
      </c>
    </row>
    <row r="37" spans="1:14" ht="15.75" customHeight="1" x14ac:dyDescent="0.2">
      <c r="A37" s="2">
        <v>39577</v>
      </c>
      <c r="B37">
        <v>97.371077999999997</v>
      </c>
      <c r="C37" s="10">
        <v>36.854930000000003</v>
      </c>
      <c r="D37" s="10">
        <v>10.60122</v>
      </c>
      <c r="E37">
        <v>1388.280029</v>
      </c>
      <c r="F37" s="99">
        <v>720.04998799999998</v>
      </c>
      <c r="G37">
        <f t="shared" ref="G37:K52" si="35">B37/B36-1</f>
        <v>-6.8842446290876547E-3</v>
      </c>
      <c r="H37">
        <f t="shared" si="35"/>
        <v>1.1292305328262531E-2</v>
      </c>
      <c r="I37">
        <f t="shared" si="35"/>
        <v>-1.3188245259660003E-2</v>
      </c>
      <c r="J37">
        <f t="shared" si="35"/>
        <v>-6.7254483406972154E-3</v>
      </c>
      <c r="K37" s="38">
        <f t="shared" si="35"/>
        <v>6.9487875524787412E-4</v>
      </c>
      <c r="L37" s="22">
        <f t="shared" si="32"/>
        <v>0.5561356844602825</v>
      </c>
      <c r="M37" s="22">
        <f t="shared" si="33"/>
        <v>1.9300557255901096</v>
      </c>
      <c r="N37" s="22">
        <f>COVAR(I7:I37,$K7:K37)/VAR($K7:$K37)</f>
        <v>-0.32356825261315253</v>
      </c>
    </row>
    <row r="38" spans="1:14" ht="15.75" customHeight="1" x14ac:dyDescent="0.2">
      <c r="A38" s="2">
        <v>39580</v>
      </c>
      <c r="B38">
        <v>98.297211000000004</v>
      </c>
      <c r="C38" s="10">
        <v>37.385159999999999</v>
      </c>
      <c r="D38" s="10">
        <v>10.917920000000001</v>
      </c>
      <c r="E38">
        <v>1403.579956</v>
      </c>
      <c r="F38" s="99">
        <v>733.22997999999995</v>
      </c>
      <c r="G38">
        <f t="shared" ref="G38:J38" si="36">B38/B37-1</f>
        <v>9.5113766738825767E-3</v>
      </c>
      <c r="H38">
        <f t="shared" si="36"/>
        <v>1.4386949045894104E-2</v>
      </c>
      <c r="I38">
        <f t="shared" si="36"/>
        <v>2.9873920171451962E-2</v>
      </c>
      <c r="J38">
        <f t="shared" si="36"/>
        <v>1.1020778719276647E-2</v>
      </c>
      <c r="K38" s="38">
        <f t="shared" si="35"/>
        <v>1.8304273619403233E-2</v>
      </c>
      <c r="L38" s="22">
        <f t="shared" si="32"/>
        <v>0.54576437823680268</v>
      </c>
      <c r="M38" s="22">
        <f t="shared" si="33"/>
        <v>1.9442375222040276</v>
      </c>
      <c r="N38" s="22">
        <f>COVAR(I8:I38,$K8:K38)/VAR($K8:$K38)</f>
        <v>-0.18713799491581989</v>
      </c>
    </row>
    <row r="39" spans="1:14" ht="15.75" customHeight="1" x14ac:dyDescent="0.2">
      <c r="A39" s="2">
        <v>39581</v>
      </c>
      <c r="B39">
        <v>99.348938000000004</v>
      </c>
      <c r="C39" s="10">
        <v>35.9923</v>
      </c>
      <c r="D39" s="10">
        <v>10.70956</v>
      </c>
      <c r="E39">
        <v>1403.040039</v>
      </c>
      <c r="F39" s="99">
        <v>736.84997599999997</v>
      </c>
      <c r="G39">
        <f t="shared" ref="G39:J39" si="37">B39/B38-1</f>
        <v>1.0699459214565055E-2</v>
      </c>
      <c r="H39">
        <f t="shared" si="37"/>
        <v>-3.7257029259738283E-2</v>
      </c>
      <c r="I39">
        <f t="shared" si="37"/>
        <v>-1.9084221170332927E-2</v>
      </c>
      <c r="J39">
        <f t="shared" si="37"/>
        <v>-3.8467135248831941E-4</v>
      </c>
      <c r="K39" s="38">
        <f t="shared" si="35"/>
        <v>4.9370539922548584E-3</v>
      </c>
      <c r="L39" s="22">
        <f t="shared" si="32"/>
        <v>0.54026006501997503</v>
      </c>
      <c r="M39" s="22">
        <f t="shared" si="33"/>
        <v>1.9717049674204017</v>
      </c>
      <c r="N39" s="22">
        <f>COVAR(I9:I39,$K9:K39)/VAR($K9:$K39)</f>
        <v>-0.24187708678945186</v>
      </c>
    </row>
    <row r="40" spans="1:14" ht="15.75" customHeight="1" x14ac:dyDescent="0.2">
      <c r="A40" s="2">
        <v>39582</v>
      </c>
      <c r="B40">
        <v>100.08672300000001</v>
      </c>
      <c r="C40" s="10">
        <v>36.332610000000003</v>
      </c>
      <c r="D40" s="10">
        <v>10.042820000000001</v>
      </c>
      <c r="E40">
        <v>1408.660034</v>
      </c>
      <c r="F40" s="99">
        <v>736.07000700000003</v>
      </c>
      <c r="G40">
        <f t="shared" ref="G40:J40" si="38">B40/B39-1</f>
        <v>7.4261991607802447E-3</v>
      </c>
      <c r="H40">
        <f t="shared" si="38"/>
        <v>9.4550778916602241E-3</v>
      </c>
      <c r="I40">
        <f t="shared" si="38"/>
        <v>-6.2256525945043384E-2</v>
      </c>
      <c r="J40">
        <f t="shared" si="38"/>
        <v>4.0055841913146928E-3</v>
      </c>
      <c r="K40" s="38">
        <f t="shared" si="35"/>
        <v>-1.0585180503553948E-3</v>
      </c>
      <c r="L40" s="22">
        <f t="shared" si="32"/>
        <v>0.68595659724406532</v>
      </c>
      <c r="M40" s="22">
        <f t="shared" si="33"/>
        <v>1.667516243625659</v>
      </c>
      <c r="N40" s="22">
        <f>COVAR(I10:I40,$K10:K40)/VAR($K10:$K40)</f>
        <v>-0.31504478973954525</v>
      </c>
    </row>
    <row r="41" spans="1:14" ht="15.75" customHeight="1" x14ac:dyDescent="0.2">
      <c r="A41" s="2">
        <v>39583</v>
      </c>
      <c r="B41">
        <v>100.824493</v>
      </c>
      <c r="C41" s="10">
        <v>37.211039999999997</v>
      </c>
      <c r="D41" s="10">
        <v>10.16783</v>
      </c>
      <c r="E41">
        <v>1423.5699460000001</v>
      </c>
      <c r="F41" s="99">
        <v>743.38000499999998</v>
      </c>
      <c r="G41">
        <f t="shared" ref="G41:J41" si="39">B41/B40-1</f>
        <v>7.371307381099923E-3</v>
      </c>
      <c r="H41">
        <f t="shared" si="39"/>
        <v>2.4177453808025273E-2</v>
      </c>
      <c r="I41">
        <f t="shared" si="39"/>
        <v>1.2447698953082842E-2</v>
      </c>
      <c r="J41">
        <f t="shared" si="39"/>
        <v>1.0584464413079253E-2</v>
      </c>
      <c r="K41" s="38">
        <f t="shared" si="35"/>
        <v>9.9311178698793245E-3</v>
      </c>
      <c r="L41" s="22">
        <f t="shared" si="32"/>
        <v>0.65787569124654344</v>
      </c>
      <c r="M41" s="22">
        <f t="shared" si="33"/>
        <v>1.6910478540018024</v>
      </c>
      <c r="N41" s="22">
        <f>COVAR(I11:I41,$K11:K41)/VAR($K11:$K41)</f>
        <v>-0.28061786209513073</v>
      </c>
    </row>
    <row r="42" spans="1:14" ht="15.75" customHeight="1" x14ac:dyDescent="0.2">
      <c r="A42" s="2">
        <v>39584</v>
      </c>
      <c r="B42">
        <v>100.32218899999999</v>
      </c>
      <c r="C42" s="10">
        <v>36.823250000000002</v>
      </c>
      <c r="D42" s="10">
        <v>9.9594769999999997</v>
      </c>
      <c r="E42">
        <v>1425.349976</v>
      </c>
      <c r="F42" s="99">
        <v>741.169983</v>
      </c>
      <c r="G42">
        <f t="shared" ref="G42:J42" si="40">B42/B41-1</f>
        <v>-4.9819640551032052E-3</v>
      </c>
      <c r="H42">
        <f t="shared" si="40"/>
        <v>-1.0421369572040873E-2</v>
      </c>
      <c r="I42">
        <f t="shared" si="40"/>
        <v>-2.0491392952085241E-2</v>
      </c>
      <c r="J42">
        <f t="shared" si="40"/>
        <v>1.2503986930894051E-3</v>
      </c>
      <c r="K42" s="38">
        <f t="shared" si="35"/>
        <v>-2.97293710502744E-3</v>
      </c>
      <c r="L42" s="22">
        <f t="shared" si="32"/>
        <v>0.65824532646158962</v>
      </c>
      <c r="M42" s="22">
        <f t="shared" si="33"/>
        <v>1.6914059465221496</v>
      </c>
      <c r="N42" s="22">
        <f>COVAR(I12:I42,$K12:K42)/VAR($K12:$K42)</f>
        <v>-0.26529646613173435</v>
      </c>
    </row>
    <row r="43" spans="1:14" ht="15.75" customHeight="1" x14ac:dyDescent="0.2">
      <c r="A43" s="2">
        <v>39587</v>
      </c>
      <c r="B43">
        <v>99.278296999999995</v>
      </c>
      <c r="C43" s="10">
        <v>36.395919999999997</v>
      </c>
      <c r="D43" s="10">
        <v>9.9594769999999997</v>
      </c>
      <c r="E43">
        <v>1426.630005</v>
      </c>
      <c r="F43" s="99">
        <v>738.45001200000002</v>
      </c>
      <c r="G43">
        <f t="shared" ref="G43:J43" si="41">B43/B42-1</f>
        <v>-1.0405394962025749E-2</v>
      </c>
      <c r="H43">
        <f t="shared" si="41"/>
        <v>-1.1604896363031636E-2</v>
      </c>
      <c r="I43">
        <f t="shared" si="41"/>
        <v>0</v>
      </c>
      <c r="J43">
        <f t="shared" si="41"/>
        <v>8.9804540748095185E-4</v>
      </c>
      <c r="K43" s="38">
        <f t="shared" si="35"/>
        <v>-3.6698342652659033E-3</v>
      </c>
      <c r="L43" s="22">
        <f t="shared" si="32"/>
        <v>0.65941165657127043</v>
      </c>
      <c r="M43" s="22">
        <f t="shared" si="33"/>
        <v>1.6902479190789574</v>
      </c>
      <c r="N43" s="22">
        <f>COVAR(I13:I43,$K13:K43)/VAR($K13:$K43)</f>
        <v>-0.269468128220544</v>
      </c>
    </row>
    <row r="44" spans="1:14" ht="15.75" customHeight="1" x14ac:dyDescent="0.2">
      <c r="A44" s="2">
        <v>39588</v>
      </c>
      <c r="B44">
        <v>98.250129999999999</v>
      </c>
      <c r="C44" s="10">
        <v>34.583649999999999</v>
      </c>
      <c r="D44" s="10">
        <v>10.001150000000001</v>
      </c>
      <c r="E44">
        <v>1413.400024</v>
      </c>
      <c r="F44" s="99">
        <v>735.64001499999995</v>
      </c>
      <c r="G44">
        <f t="shared" ref="G44:J44" si="42">B44/B43-1</f>
        <v>-1.035641253999342E-2</v>
      </c>
      <c r="H44">
        <f t="shared" si="42"/>
        <v>-4.9793218580544196E-2</v>
      </c>
      <c r="I44">
        <f t="shared" si="42"/>
        <v>4.1842558600215796E-3</v>
      </c>
      <c r="J44">
        <f t="shared" si="42"/>
        <v>-9.2735894756398318E-3</v>
      </c>
      <c r="K44" s="38">
        <f t="shared" si="35"/>
        <v>-3.8052636662426753E-3</v>
      </c>
      <c r="L44" s="22">
        <f t="shared" si="32"/>
        <v>0.68199125426449836</v>
      </c>
      <c r="M44" s="22">
        <f t="shared" si="33"/>
        <v>1.8081914303804696</v>
      </c>
      <c r="N44" s="22">
        <f>COVAR(I14:I44,$K14:K44)/VAR($K14:$K44)</f>
        <v>-0.23408613663988245</v>
      </c>
    </row>
    <row r="45" spans="1:14" ht="15.75" customHeight="1" x14ac:dyDescent="0.2">
      <c r="A45" s="2">
        <v>39589</v>
      </c>
      <c r="B45">
        <v>97.025711000000001</v>
      </c>
      <c r="C45" s="10">
        <v>33.570659999999997</v>
      </c>
      <c r="D45" s="10">
        <v>10.20951</v>
      </c>
      <c r="E45">
        <v>1390.709961</v>
      </c>
      <c r="F45" s="99">
        <v>727.10998500000005</v>
      </c>
      <c r="G45">
        <f t="shared" ref="G45:J45" si="43">B45/B44-1</f>
        <v>-1.2462263408709928E-2</v>
      </c>
      <c r="H45">
        <f t="shared" si="43"/>
        <v>-2.9291008901605298E-2</v>
      </c>
      <c r="I45">
        <f t="shared" si="43"/>
        <v>2.0833604135524375E-2</v>
      </c>
      <c r="J45">
        <f t="shared" si="43"/>
        <v>-1.6053532343791699E-2</v>
      </c>
      <c r="K45" s="38">
        <f t="shared" si="35"/>
        <v>-1.159538609383548E-2</v>
      </c>
      <c r="L45" s="22">
        <f t="shared" si="32"/>
        <v>0.70125294929668613</v>
      </c>
      <c r="M45" s="22">
        <f t="shared" si="33"/>
        <v>1.7836068588103362</v>
      </c>
      <c r="N45" s="22">
        <f>COVAR(I15:I45,$K15:K45)/VAR($K15:$K45)</f>
        <v>-0.29411111326769812</v>
      </c>
    </row>
    <row r="46" spans="1:14" ht="15.75" customHeight="1" x14ac:dyDescent="0.2">
      <c r="A46" s="2">
        <v>39590</v>
      </c>
      <c r="B46">
        <v>97.873367000000002</v>
      </c>
      <c r="C46" s="10">
        <v>34.069229999999997</v>
      </c>
      <c r="D46" s="10">
        <v>10.309519999999999</v>
      </c>
      <c r="E46">
        <v>1394.349976</v>
      </c>
      <c r="F46" s="99">
        <v>733.01000999999997</v>
      </c>
      <c r="G46">
        <f t="shared" ref="G46:J46" si="44">B46/B45-1</f>
        <v>8.7364059615084866E-3</v>
      </c>
      <c r="H46">
        <f t="shared" si="44"/>
        <v>1.4851361277973041E-2</v>
      </c>
      <c r="I46">
        <f t="shared" si="44"/>
        <v>9.7957688468888193E-3</v>
      </c>
      <c r="J46">
        <f t="shared" si="44"/>
        <v>2.617378966195405E-3</v>
      </c>
      <c r="K46" s="38">
        <f t="shared" si="35"/>
        <v>8.114350128199499E-3</v>
      </c>
      <c r="L46" s="22">
        <f t="shared" si="32"/>
        <v>0.73001717214574824</v>
      </c>
      <c r="M46" s="22">
        <f t="shared" si="33"/>
        <v>1.8063774520341447</v>
      </c>
      <c r="N46" s="22">
        <f>COVAR(I16:I46,$K16:K46)/VAR($K16:$K46)</f>
        <v>-0.29510534541115901</v>
      </c>
    </row>
    <row r="47" spans="1:14" ht="15.75" customHeight="1" x14ac:dyDescent="0.2">
      <c r="A47" s="2">
        <v>39591</v>
      </c>
      <c r="B47">
        <v>97.480919</v>
      </c>
      <c r="C47" s="10">
        <v>33.491520000000001</v>
      </c>
      <c r="D47" s="10">
        <v>10.50121</v>
      </c>
      <c r="E47">
        <v>1375.9300539999999</v>
      </c>
      <c r="F47" s="99">
        <v>724.09997599999997</v>
      </c>
      <c r="G47">
        <f t="shared" ref="G47:J47" si="45">B47/B46-1</f>
        <v>-4.0097527246610865E-3</v>
      </c>
      <c r="H47">
        <f t="shared" si="45"/>
        <v>-1.6956943259357371E-2</v>
      </c>
      <c r="I47">
        <f t="shared" si="45"/>
        <v>1.8593494168496871E-2</v>
      </c>
      <c r="J47">
        <f t="shared" si="45"/>
        <v>-1.3210400772438513E-2</v>
      </c>
      <c r="K47" s="38">
        <f t="shared" si="35"/>
        <v>-1.2155405626725346E-2</v>
      </c>
      <c r="L47" s="22">
        <f t="shared" si="32"/>
        <v>0.69520152339092256</v>
      </c>
      <c r="M47" s="22">
        <f t="shared" si="33"/>
        <v>1.7827184799582729</v>
      </c>
      <c r="N47" s="22">
        <f>COVAR(I17:I47,$K17:K47)/VAR($K17:$K47)</f>
        <v>-0.30106654995282328</v>
      </c>
    </row>
    <row r="48" spans="1:14" ht="15.75" customHeight="1" x14ac:dyDescent="0.2">
      <c r="A48" s="2">
        <v>39595</v>
      </c>
      <c r="B48">
        <v>99.929755999999998</v>
      </c>
      <c r="C48" s="10">
        <v>34.037579999999998</v>
      </c>
      <c r="D48" s="10">
        <v>10.084490000000001</v>
      </c>
      <c r="E48">
        <v>1385.349976</v>
      </c>
      <c r="F48" s="99">
        <v>734.39001499999995</v>
      </c>
      <c r="G48">
        <f t="shared" ref="G48:J48" si="46">B48/B47-1</f>
        <v>2.5121193205000392E-2</v>
      </c>
      <c r="H48">
        <f t="shared" si="46"/>
        <v>1.6304425717315718E-2</v>
      </c>
      <c r="I48">
        <f t="shared" si="46"/>
        <v>-3.9683046048979098E-2</v>
      </c>
      <c r="J48">
        <f t="shared" si="46"/>
        <v>6.846221559457355E-3</v>
      </c>
      <c r="K48" s="38">
        <f t="shared" si="35"/>
        <v>1.4210798703299554E-2</v>
      </c>
      <c r="L48" s="22">
        <f t="shared" si="32"/>
        <v>0.652989598091685</v>
      </c>
      <c r="M48" s="22">
        <f t="shared" si="33"/>
        <v>1.8641687883049478</v>
      </c>
      <c r="N48" s="22">
        <f>COVAR(I18:I48,$K18:K48)/VAR($K18:$K48)</f>
        <v>-0.46194474000400926</v>
      </c>
    </row>
    <row r="49" spans="1:14" ht="15.75" customHeight="1" x14ac:dyDescent="0.2">
      <c r="A49" s="2">
        <v>39596</v>
      </c>
      <c r="B49">
        <v>101.67215</v>
      </c>
      <c r="C49" s="10">
        <v>33.918869999999998</v>
      </c>
      <c r="D49" s="10">
        <v>10.12616</v>
      </c>
      <c r="E49">
        <v>1390.839966</v>
      </c>
      <c r="F49" s="99">
        <v>738.46002199999998</v>
      </c>
      <c r="G49">
        <f t="shared" ref="G49:J49" si="47">B49/B48-1</f>
        <v>1.7436187875811582E-2</v>
      </c>
      <c r="H49">
        <f t="shared" si="47"/>
        <v>-3.4876157470654645E-3</v>
      </c>
      <c r="I49">
        <f t="shared" si="47"/>
        <v>4.132087988584443E-3</v>
      </c>
      <c r="J49">
        <f t="shared" si="47"/>
        <v>3.9628903129962367E-3</v>
      </c>
      <c r="K49" s="38">
        <f t="shared" si="35"/>
        <v>5.5420238795049759E-3</v>
      </c>
      <c r="L49" s="22">
        <f t="shared" si="32"/>
        <v>0.68424609884161947</v>
      </c>
      <c r="M49" s="22">
        <f t="shared" si="33"/>
        <v>1.8268547189721391</v>
      </c>
      <c r="N49" s="22">
        <f>COVAR(I19:I49,$K19:K49)/VAR($K19:$K49)</f>
        <v>-0.49695942696810197</v>
      </c>
    </row>
    <row r="50" spans="1:14" ht="15.75" customHeight="1" x14ac:dyDescent="0.2">
      <c r="A50" s="2">
        <v>39597</v>
      </c>
      <c r="B50">
        <v>101.805603</v>
      </c>
      <c r="C50" s="10">
        <v>34.480759999999997</v>
      </c>
      <c r="D50" s="10">
        <v>10.27618</v>
      </c>
      <c r="E50">
        <v>1398.26001</v>
      </c>
      <c r="F50" s="99">
        <v>745.54998799999998</v>
      </c>
      <c r="G50">
        <f t="shared" ref="G50:J50" si="48">B50/B49-1</f>
        <v>1.3125816656773814E-3</v>
      </c>
      <c r="H50">
        <f t="shared" si="48"/>
        <v>1.6565705166475153E-2</v>
      </c>
      <c r="I50">
        <f t="shared" si="48"/>
        <v>1.4815092789369322E-2</v>
      </c>
      <c r="J50">
        <f t="shared" si="48"/>
        <v>5.3349372906932313E-3</v>
      </c>
      <c r="K50" s="38">
        <f t="shared" si="35"/>
        <v>9.6010153410850396E-3</v>
      </c>
      <c r="L50" s="22">
        <f t="shared" si="32"/>
        <v>0.68489574927259422</v>
      </c>
      <c r="M50" s="22">
        <f t="shared" si="33"/>
        <v>1.8293211050872302</v>
      </c>
      <c r="N50" s="22">
        <f>COVAR(I20:I50,$K20:K50)/VAR($K20:$K50)</f>
        <v>-0.46413083787870729</v>
      </c>
    </row>
    <row r="51" spans="1:14" ht="15.75" customHeight="1" x14ac:dyDescent="0.2">
      <c r="A51" s="2">
        <v>39598</v>
      </c>
      <c r="B51">
        <v>101.585793</v>
      </c>
      <c r="C51" s="10">
        <v>34.02966</v>
      </c>
      <c r="D51" s="10">
        <v>10.417859999999999</v>
      </c>
      <c r="E51">
        <v>1400.380005</v>
      </c>
      <c r="F51" s="99">
        <v>748.28002900000001</v>
      </c>
      <c r="G51">
        <f t="shared" ref="G51:J51" si="49">B51/B50-1</f>
        <v>-2.1591149555885147E-3</v>
      </c>
      <c r="H51">
        <f t="shared" si="49"/>
        <v>-1.3082658270873293E-2</v>
      </c>
      <c r="I51">
        <f t="shared" si="49"/>
        <v>1.3787224435539258E-2</v>
      </c>
      <c r="J51">
        <f t="shared" si="49"/>
        <v>1.5161665104046484E-3</v>
      </c>
      <c r="K51" s="38">
        <f t="shared" si="35"/>
        <v>3.6617812942678629E-3</v>
      </c>
      <c r="L51" s="22">
        <f t="shared" si="32"/>
        <v>0.58782675849986077</v>
      </c>
      <c r="M51" s="22">
        <f t="shared" si="33"/>
        <v>1.5687332048111122</v>
      </c>
      <c r="N51" s="22">
        <f>COVAR(I21:I51,$K21:K51)/VAR($K21:$K51)</f>
        <v>-0.47299010544642034</v>
      </c>
    </row>
    <row r="52" spans="1:14" ht="15.75" customHeight="1" x14ac:dyDescent="0.2">
      <c r="A52" s="2">
        <v>39601</v>
      </c>
      <c r="B52">
        <v>99.961121000000006</v>
      </c>
      <c r="C52" s="10">
        <v>33.356999999999999</v>
      </c>
      <c r="D52" s="10">
        <v>9.9844799999999996</v>
      </c>
      <c r="E52">
        <v>1385.670044</v>
      </c>
      <c r="F52" s="99">
        <v>741.02002000000005</v>
      </c>
      <c r="G52">
        <f t="shared" ref="G52:J52" si="50">B52/B51-1</f>
        <v>-1.599310250007091E-2</v>
      </c>
      <c r="H52">
        <f t="shared" si="50"/>
        <v>-1.9766873956425068E-2</v>
      </c>
      <c r="I52">
        <f t="shared" si="50"/>
        <v>-4.1599714336725602E-2</v>
      </c>
      <c r="J52">
        <f t="shared" si="50"/>
        <v>-1.0504263805166225E-2</v>
      </c>
      <c r="K52" s="38">
        <f t="shared" si="35"/>
        <v>-9.7022621460340908E-3</v>
      </c>
      <c r="L52" s="22">
        <f t="shared" si="32"/>
        <v>0.64120477343072368</v>
      </c>
      <c r="M52" s="22">
        <f t="shared" si="33"/>
        <v>1.5689560751602651</v>
      </c>
      <c r="N52" s="22">
        <f>COVAR(I22:I52,$K22:K52)/VAR($K22:$K52)</f>
        <v>-0.34463198354568803</v>
      </c>
    </row>
    <row r="53" spans="1:14" ht="15.75" customHeight="1" x14ac:dyDescent="0.2">
      <c r="A53" s="2">
        <v>39602</v>
      </c>
      <c r="B53">
        <v>100.337891</v>
      </c>
      <c r="C53" s="10">
        <v>33.151220000000002</v>
      </c>
      <c r="D53" s="10">
        <v>10.00948</v>
      </c>
      <c r="E53">
        <v>1377.650024</v>
      </c>
      <c r="F53" s="99">
        <v>739</v>
      </c>
      <c r="G53">
        <f t="shared" ref="G53:K68" si="51">B53/B52-1</f>
        <v>3.7691654138212183E-3</v>
      </c>
      <c r="H53">
        <f t="shared" si="51"/>
        <v>-6.1690199958028824E-3</v>
      </c>
      <c r="I53">
        <f t="shared" si="51"/>
        <v>2.5038860311203948E-3</v>
      </c>
      <c r="J53">
        <f t="shared" si="51"/>
        <v>-5.7878280870160559E-3</v>
      </c>
      <c r="K53" s="38">
        <f t="shared" si="51"/>
        <v>-2.7259992246904119E-3</v>
      </c>
      <c r="L53" s="22">
        <f t="shared" si="32"/>
        <v>0.64351160606338409</v>
      </c>
      <c r="M53" s="22">
        <f t="shared" si="33"/>
        <v>1.6640976766115558</v>
      </c>
      <c r="N53" s="22">
        <f>COVAR(I23:I53,$K23:K53)/VAR($K23:$K53)</f>
        <v>-0.16257739770855859</v>
      </c>
    </row>
    <row r="54" spans="1:14" ht="15.75" customHeight="1" x14ac:dyDescent="0.2">
      <c r="A54" s="2">
        <v>39603</v>
      </c>
      <c r="B54">
        <v>100.110268</v>
      </c>
      <c r="C54" s="10">
        <v>32.945480000000003</v>
      </c>
      <c r="D54" s="10">
        <v>10.376189999999999</v>
      </c>
      <c r="E54">
        <v>1377.1999510000001</v>
      </c>
      <c r="F54" s="99">
        <v>743.71002199999998</v>
      </c>
      <c r="G54">
        <f t="shared" ref="G54:J54" si="52">B54/B53-1</f>
        <v>-2.2685647239685247E-3</v>
      </c>
      <c r="H54">
        <f t="shared" si="52"/>
        <v>-6.2061064419348666E-3</v>
      </c>
      <c r="I54">
        <f t="shared" si="52"/>
        <v>3.663626881716131E-2</v>
      </c>
      <c r="J54">
        <f t="shared" si="52"/>
        <v>-3.2669617984193433E-4</v>
      </c>
      <c r="K54" s="38">
        <f t="shared" si="51"/>
        <v>6.3735074424897675E-3</v>
      </c>
      <c r="L54" s="22">
        <f t="shared" si="32"/>
        <v>0.64327817108387764</v>
      </c>
      <c r="M54" s="22">
        <f t="shared" si="33"/>
        <v>1.6599102655074232</v>
      </c>
      <c r="N54" s="22">
        <f>COVAR(I24:I54,$K24:K54)/VAR($K24:$K54)</f>
        <v>-8.8354244834733919E-2</v>
      </c>
    </row>
    <row r="55" spans="1:14" ht="15.75" customHeight="1" x14ac:dyDescent="0.2">
      <c r="A55" s="2">
        <v>39604</v>
      </c>
      <c r="B55">
        <v>100.83234400000001</v>
      </c>
      <c r="C55" s="10">
        <v>33.317419999999998</v>
      </c>
      <c r="D55" s="10">
        <v>10.376189999999999</v>
      </c>
      <c r="E55">
        <v>1404.0500489999999</v>
      </c>
      <c r="F55" s="99">
        <v>763.27002000000005</v>
      </c>
      <c r="G55">
        <f t="shared" ref="G55:J55" si="53">B55/B54-1</f>
        <v>7.2128065824377252E-3</v>
      </c>
      <c r="H55">
        <f t="shared" si="53"/>
        <v>1.1289560813805055E-2</v>
      </c>
      <c r="I55">
        <f t="shared" si="53"/>
        <v>0</v>
      </c>
      <c r="J55">
        <f t="shared" si="53"/>
        <v>1.9496150853406391E-2</v>
      </c>
      <c r="K55" s="38">
        <f t="shared" si="51"/>
        <v>2.6300570681297097E-2</v>
      </c>
      <c r="L55" s="22">
        <f t="shared" si="32"/>
        <v>0.58485877085809213</v>
      </c>
      <c r="M55" s="22">
        <f t="shared" si="33"/>
        <v>1.606329431185795</v>
      </c>
      <c r="N55" s="22">
        <f>COVAR(I25:I55,$K25:K55)/VAR($K25:$K55)</f>
        <v>0.16959115224693652</v>
      </c>
    </row>
    <row r="56" spans="1:14" ht="15.75" customHeight="1" x14ac:dyDescent="0.2">
      <c r="A56" s="2">
        <v>39605</v>
      </c>
      <c r="B56">
        <v>98.061768000000001</v>
      </c>
      <c r="C56" s="10">
        <v>31.72672</v>
      </c>
      <c r="D56" s="10">
        <v>11.301299999999999</v>
      </c>
      <c r="E56">
        <v>1360.6800539999999</v>
      </c>
      <c r="F56" s="99">
        <v>740.36999500000002</v>
      </c>
      <c r="G56">
        <f t="shared" ref="G56:J56" si="54">B56/B55-1</f>
        <v>-2.7477056369928365E-2</v>
      </c>
      <c r="H56">
        <f t="shared" si="54"/>
        <v>-4.7743792886724035E-2</v>
      </c>
      <c r="I56">
        <f t="shared" si="54"/>
        <v>8.9157002714869371E-2</v>
      </c>
      <c r="J56">
        <f t="shared" si="54"/>
        <v>-3.0889208707972515E-2</v>
      </c>
      <c r="K56" s="38">
        <f t="shared" si="51"/>
        <v>-3.0002521257156189E-2</v>
      </c>
      <c r="L56" s="22">
        <f t="shared" si="32"/>
        <v>0.6778168315445372</v>
      </c>
      <c r="M56" s="22">
        <f t="shared" si="33"/>
        <v>1.5537609627894255</v>
      </c>
      <c r="N56" s="22">
        <f>COVAR(I26:I56,$K26:K56)/VAR($K26:$K56)</f>
        <v>-0.57893160290740808</v>
      </c>
    </row>
    <row r="57" spans="1:14" ht="15.75" customHeight="1" x14ac:dyDescent="0.2">
      <c r="A57" s="2">
        <v>39608</v>
      </c>
      <c r="B57">
        <v>98.783821000000003</v>
      </c>
      <c r="C57" s="10">
        <v>29.684950000000001</v>
      </c>
      <c r="D57" s="10">
        <v>11.65967</v>
      </c>
      <c r="E57">
        <v>1361.76001</v>
      </c>
      <c r="F57" s="99">
        <v>735.25</v>
      </c>
      <c r="G57">
        <f t="shared" ref="G57:J57" si="55">B57/B56-1</f>
        <v>7.3632468058295597E-3</v>
      </c>
      <c r="H57">
        <f t="shared" si="55"/>
        <v>-6.4354903374820971E-2</v>
      </c>
      <c r="I57">
        <f t="shared" si="55"/>
        <v>3.1710511180129686E-2</v>
      </c>
      <c r="J57">
        <f t="shared" si="55"/>
        <v>7.9368841839433379E-4</v>
      </c>
      <c r="K57" s="38">
        <f t="shared" si="51"/>
        <v>-6.9154544816474317E-3</v>
      </c>
      <c r="L57" s="22">
        <f t="shared" si="32"/>
        <v>0.68153829813116107</v>
      </c>
      <c r="M57" s="22">
        <f t="shared" si="33"/>
        <v>1.4572017649544697</v>
      </c>
      <c r="N57" s="22">
        <f>COVAR(I27:I57,$K27:K57)/VAR($K27:$K57)</f>
        <v>-0.67717828176495076</v>
      </c>
    </row>
    <row r="58" spans="1:14" ht="15.75" customHeight="1" x14ac:dyDescent="0.2">
      <c r="A58" s="2">
        <v>39609</v>
      </c>
      <c r="B58">
        <v>98.846603000000002</v>
      </c>
      <c r="C58" s="10">
        <v>30.302240000000001</v>
      </c>
      <c r="D58" s="10">
        <v>11.668010000000001</v>
      </c>
      <c r="E58">
        <v>1358.4399410000001</v>
      </c>
      <c r="F58" s="99">
        <v>732.61999500000002</v>
      </c>
      <c r="G58">
        <f t="shared" ref="G58:J58" si="56">B58/B57-1</f>
        <v>6.3554941856325264E-4</v>
      </c>
      <c r="H58">
        <f t="shared" si="56"/>
        <v>2.0794712472145038E-2</v>
      </c>
      <c r="I58">
        <f t="shared" si="56"/>
        <v>7.1528611015581056E-4</v>
      </c>
      <c r="J58">
        <f t="shared" si="56"/>
        <v>-2.4380720359088448E-3</v>
      </c>
      <c r="K58" s="38">
        <f t="shared" si="51"/>
        <v>-3.5770214212852425E-3</v>
      </c>
      <c r="L58" s="22">
        <f t="shared" si="32"/>
        <v>0.71402805187642049</v>
      </c>
      <c r="M58" s="22">
        <f t="shared" si="33"/>
        <v>1.4110909603231576</v>
      </c>
      <c r="N58" s="22">
        <f>COVAR(I28:I58,$K28:K58)/VAR($K28:$K58)</f>
        <v>-0.65934794301623234</v>
      </c>
    </row>
    <row r="59" spans="1:14" ht="15.75" customHeight="1" x14ac:dyDescent="0.2">
      <c r="A59" s="2">
        <v>39610</v>
      </c>
      <c r="B59">
        <v>96.735328999999993</v>
      </c>
      <c r="C59" s="10">
        <v>29.384219999999999</v>
      </c>
      <c r="D59" s="10">
        <v>11.668010000000001</v>
      </c>
      <c r="E59">
        <v>1335.48999</v>
      </c>
      <c r="F59" s="99">
        <v>717.88000499999998</v>
      </c>
      <c r="G59">
        <f t="shared" ref="G59:J59" si="57">B59/B58-1</f>
        <v>-2.1359095162835406E-2</v>
      </c>
      <c r="H59">
        <f t="shared" si="57"/>
        <v>-3.029545010533885E-2</v>
      </c>
      <c r="I59">
        <f t="shared" si="57"/>
        <v>0</v>
      </c>
      <c r="J59">
        <f t="shared" si="57"/>
        <v>-1.6894343509294751E-2</v>
      </c>
      <c r="K59" s="38">
        <f t="shared" si="51"/>
        <v>-2.0119557342957894E-2</v>
      </c>
      <c r="L59" s="22">
        <f t="shared" si="32"/>
        <v>0.76170070484557728</v>
      </c>
      <c r="M59" s="22">
        <f t="shared" si="33"/>
        <v>1.4116338056352091</v>
      </c>
      <c r="N59" s="22">
        <f>COVAR(I29:I59,$K29:K59)/VAR($K29:$K59)</f>
        <v>-0.56587497874752213</v>
      </c>
    </row>
    <row r="60" spans="1:14" ht="15.75" customHeight="1" x14ac:dyDescent="0.2">
      <c r="A60" s="2">
        <v>39611</v>
      </c>
      <c r="B60">
        <v>97.206253000000004</v>
      </c>
      <c r="C60" s="10">
        <v>30.080649999999999</v>
      </c>
      <c r="D60" s="10">
        <v>11.33464</v>
      </c>
      <c r="E60">
        <v>1339.869995</v>
      </c>
      <c r="F60" s="99">
        <v>719.84002699999996</v>
      </c>
      <c r="G60">
        <f t="shared" ref="G60:J60" si="58">B60/B59-1</f>
        <v>4.8681697252510592E-3</v>
      </c>
      <c r="H60">
        <f t="shared" si="58"/>
        <v>2.3700816288470428E-2</v>
      </c>
      <c r="I60">
        <f t="shared" si="58"/>
        <v>-2.8571281649570124E-2</v>
      </c>
      <c r="J60">
        <f t="shared" si="58"/>
        <v>3.2796988616889955E-3</v>
      </c>
      <c r="K60" s="38">
        <f t="shared" si="51"/>
        <v>2.7302919517866453E-3</v>
      </c>
      <c r="L60" s="22">
        <f t="shared" si="32"/>
        <v>0.77092684959077207</v>
      </c>
      <c r="M60" s="22">
        <f t="shared" si="33"/>
        <v>1.4469318534751932</v>
      </c>
      <c r="N60" s="22">
        <f>COVAR(I30:I60,$K30:K60)/VAR($K30:$K60)</f>
        <v>-0.63141258396090061</v>
      </c>
    </row>
    <row r="61" spans="1:14" ht="15.75" customHeight="1" x14ac:dyDescent="0.2">
      <c r="A61" s="2">
        <v>39612</v>
      </c>
      <c r="B61">
        <v>99.011459000000002</v>
      </c>
      <c r="C61" s="10">
        <v>31.323129999999999</v>
      </c>
      <c r="D61" s="10">
        <v>11.58466</v>
      </c>
      <c r="E61">
        <v>1360.030029</v>
      </c>
      <c r="F61" s="99">
        <v>733.60998500000005</v>
      </c>
      <c r="G61">
        <f t="shared" ref="G61:J61" si="59">B61/B60-1</f>
        <v>1.8570883500673485E-2</v>
      </c>
      <c r="H61">
        <f t="shared" si="59"/>
        <v>4.130495850322391E-2</v>
      </c>
      <c r="I61">
        <f t="shared" si="59"/>
        <v>2.205804507245035E-2</v>
      </c>
      <c r="J61">
        <f t="shared" si="59"/>
        <v>1.5046261260593496E-2</v>
      </c>
      <c r="K61" s="38">
        <f t="shared" si="51"/>
        <v>1.912919188085116E-2</v>
      </c>
      <c r="L61" s="22">
        <f t="shared" si="32"/>
        <v>0.77857205610147484</v>
      </c>
      <c r="M61" s="22">
        <f t="shared" si="33"/>
        <v>1.5650608662206378</v>
      </c>
      <c r="N61" s="22">
        <f>COVAR(I31:I61,$K31:K61)/VAR($K31:$K61)</f>
        <v>-0.53466700319541538</v>
      </c>
    </row>
    <row r="62" spans="1:14" ht="15.75" customHeight="1" x14ac:dyDescent="0.2">
      <c r="A62" s="2">
        <v>39615</v>
      </c>
      <c r="B62">
        <v>99.450965999999994</v>
      </c>
      <c r="C62" s="10">
        <v>31.60802</v>
      </c>
      <c r="D62" s="10">
        <v>11.63467</v>
      </c>
      <c r="E62">
        <v>1360.1400149999999</v>
      </c>
      <c r="F62" s="99">
        <v>740.73999000000003</v>
      </c>
      <c r="G62">
        <f t="shared" ref="G62:J62" si="60">B62/B61-1</f>
        <v>4.4389508491131657E-3</v>
      </c>
      <c r="H62">
        <f t="shared" si="60"/>
        <v>9.0951957866280964E-3</v>
      </c>
      <c r="I62">
        <f t="shared" si="60"/>
        <v>4.3169156453448654E-3</v>
      </c>
      <c r="J62">
        <f t="shared" si="60"/>
        <v>8.0870273196032016E-5</v>
      </c>
      <c r="K62" s="38">
        <f t="shared" si="51"/>
        <v>9.719067550586713E-3</v>
      </c>
      <c r="L62" s="22">
        <f t="shared" si="32"/>
        <v>0.73547125690640403</v>
      </c>
      <c r="M62" s="22">
        <f t="shared" si="33"/>
        <v>1.5132173561809892</v>
      </c>
      <c r="N62" s="22">
        <f>COVAR(I32:I62,$K32:K62)/VAR($K32:$K62)</f>
        <v>-0.55909654092832595</v>
      </c>
    </row>
    <row r="63" spans="1:14" ht="15.75" customHeight="1" x14ac:dyDescent="0.2">
      <c r="A63" s="2">
        <v>39616</v>
      </c>
      <c r="B63">
        <v>98.187347000000003</v>
      </c>
      <c r="C63" s="10">
        <v>30.895769999999999</v>
      </c>
      <c r="D63" s="10">
        <v>11.167949999999999</v>
      </c>
      <c r="E63">
        <v>1350.9300539999999</v>
      </c>
      <c r="F63" s="99">
        <v>736.57000700000003</v>
      </c>
      <c r="G63">
        <f t="shared" ref="G63:J63" si="61">B63/B62-1</f>
        <v>-1.2705949985442944E-2</v>
      </c>
      <c r="H63">
        <f t="shared" si="61"/>
        <v>-2.2533837931006162E-2</v>
      </c>
      <c r="I63">
        <f t="shared" si="61"/>
        <v>-4.011458855300587E-2</v>
      </c>
      <c r="J63">
        <f t="shared" si="61"/>
        <v>-6.7713330233872826E-3</v>
      </c>
      <c r="K63" s="38">
        <f t="shared" si="51"/>
        <v>-5.629482755480808E-3</v>
      </c>
      <c r="L63" s="22">
        <f t="shared" si="32"/>
        <v>0.76059809277874468</v>
      </c>
      <c r="M63" s="22">
        <f t="shared" si="33"/>
        <v>1.5411044186524205</v>
      </c>
      <c r="N63" s="22">
        <f>COVAR(I33:I63,$K33:K63)/VAR($K33:$K63)</f>
        <v>-0.46285685154548029</v>
      </c>
    </row>
    <row r="64" spans="1:14" ht="15.75" customHeight="1" x14ac:dyDescent="0.2">
      <c r="A64" s="2">
        <v>39617</v>
      </c>
      <c r="B64">
        <v>97.449562</v>
      </c>
      <c r="C64" s="10">
        <v>30.658349999999999</v>
      </c>
      <c r="D64" s="10">
        <v>11.40131</v>
      </c>
      <c r="E64">
        <v>1337.8100589999999</v>
      </c>
      <c r="F64" s="99">
        <v>730.71002199999998</v>
      </c>
      <c r="G64">
        <f t="shared" ref="G64:J64" si="62">B64/B63-1</f>
        <v>-7.5140537201804358E-3</v>
      </c>
      <c r="H64">
        <f t="shared" si="62"/>
        <v>-7.6845471079051153E-3</v>
      </c>
      <c r="I64">
        <f t="shared" si="62"/>
        <v>2.0895509023589831E-2</v>
      </c>
      <c r="J64">
        <f t="shared" si="62"/>
        <v>-9.7118240586570037E-3</v>
      </c>
      <c r="K64" s="38">
        <f t="shared" si="51"/>
        <v>-7.9557746640640525E-3</v>
      </c>
      <c r="L64" s="22">
        <f t="shared" si="32"/>
        <v>0.75813296926275808</v>
      </c>
      <c r="M64" s="22">
        <f t="shared" si="33"/>
        <v>1.5109716367679751</v>
      </c>
      <c r="N64" s="22">
        <f>COVAR(I34:I64,$K34:K64)/VAR($K34:$K64)</f>
        <v>-0.49383588210635804</v>
      </c>
    </row>
    <row r="65" spans="1:14" ht="15.75" customHeight="1" x14ac:dyDescent="0.2">
      <c r="A65" s="2">
        <v>39618</v>
      </c>
      <c r="B65">
        <v>98.124527</v>
      </c>
      <c r="C65" s="10">
        <v>30.587129999999998</v>
      </c>
      <c r="D65" s="10">
        <v>11.41798</v>
      </c>
      <c r="E65">
        <v>1342.829956</v>
      </c>
      <c r="F65" s="99">
        <v>737.830017</v>
      </c>
      <c r="G65">
        <f t="shared" ref="G65:J65" si="63">B65/B64-1</f>
        <v>6.9263010130307112E-3</v>
      </c>
      <c r="H65">
        <f t="shared" si="63"/>
        <v>-2.3230212976236286E-3</v>
      </c>
      <c r="I65">
        <f t="shared" si="63"/>
        <v>1.462112687050876E-3</v>
      </c>
      <c r="J65">
        <f t="shared" si="63"/>
        <v>3.7523241556072229E-3</v>
      </c>
      <c r="K65" s="38">
        <f t="shared" si="51"/>
        <v>9.7439405313097804E-3</v>
      </c>
      <c r="L65" s="22">
        <f t="shared" si="32"/>
        <v>0.7654232254760891</v>
      </c>
      <c r="M65" s="22">
        <f t="shared" si="33"/>
        <v>1.5144867519755127</v>
      </c>
      <c r="N65" s="22">
        <f>COVAR(I35:I65,$K35:K65)/VAR($K35:$K65)</f>
        <v>-0.45639624432570391</v>
      </c>
    </row>
    <row r="66" spans="1:14" ht="15.75" customHeight="1" x14ac:dyDescent="0.2">
      <c r="A66" s="2">
        <v>39619</v>
      </c>
      <c r="B66">
        <v>96.335030000000003</v>
      </c>
      <c r="C66" s="10">
        <v>29.961929999999999</v>
      </c>
      <c r="D66" s="10">
        <v>11.476319999999999</v>
      </c>
      <c r="E66">
        <v>1317.9300539999999</v>
      </c>
      <c r="F66" s="99">
        <v>725.72997999999995</v>
      </c>
      <c r="G66">
        <f t="shared" ref="G66:J66" si="64">B66/B65-1</f>
        <v>-1.8237000011220417E-2</v>
      </c>
      <c r="H66">
        <f t="shared" si="64"/>
        <v>-2.043996935966208E-2</v>
      </c>
      <c r="I66">
        <f t="shared" si="64"/>
        <v>5.109485215423426E-3</v>
      </c>
      <c r="J66">
        <f t="shared" si="64"/>
        <v>-1.8542855622741383E-2</v>
      </c>
      <c r="K66" s="38">
        <f t="shared" si="51"/>
        <v>-1.639949137498975E-2</v>
      </c>
      <c r="L66" s="22">
        <f t="shared" si="32"/>
        <v>0.9216801694377631</v>
      </c>
      <c r="M66" s="22">
        <f t="shared" si="33"/>
        <v>1.446237624287416</v>
      </c>
      <c r="N66" s="22">
        <f>COVAR(I36:I66,$K36:K66)/VAR($K36:$K66)</f>
        <v>-0.43471682018270158</v>
      </c>
    </row>
    <row r="67" spans="1:14" ht="15.75" customHeight="1" x14ac:dyDescent="0.2">
      <c r="A67" s="2">
        <v>39622</v>
      </c>
      <c r="B67">
        <v>96.900161999999995</v>
      </c>
      <c r="C67" s="10">
        <v>29.178460000000001</v>
      </c>
      <c r="D67" s="10">
        <v>11.45965</v>
      </c>
      <c r="E67">
        <v>1318</v>
      </c>
      <c r="F67" s="99">
        <v>719.80999799999995</v>
      </c>
      <c r="G67">
        <f t="shared" ref="G67:J67" si="65">B67/B66-1</f>
        <v>5.8663188250420717E-3</v>
      </c>
      <c r="H67">
        <f t="shared" si="65"/>
        <v>-2.6148849556754117E-2</v>
      </c>
      <c r="I67">
        <f t="shared" si="65"/>
        <v>-1.452556220112311E-3</v>
      </c>
      <c r="J67">
        <f t="shared" si="65"/>
        <v>5.3072619284888489E-5</v>
      </c>
      <c r="K67" s="38">
        <f t="shared" si="51"/>
        <v>-8.1572791026216507E-3</v>
      </c>
      <c r="L67" s="22">
        <f t="shared" si="32"/>
        <v>0.9218274471063892</v>
      </c>
      <c r="M67" s="22">
        <f t="shared" si="33"/>
        <v>1.4545195252843135</v>
      </c>
      <c r="N67" s="22">
        <f>COVAR(I37:I67,$K37:K67)/VAR($K37:$K67)</f>
        <v>-0.42986534625508194</v>
      </c>
    </row>
    <row r="68" spans="1:14" ht="15.75" customHeight="1" x14ac:dyDescent="0.2">
      <c r="A68" s="2">
        <v>39623</v>
      </c>
      <c r="B68">
        <v>96.900161999999995</v>
      </c>
      <c r="C68" s="10">
        <v>29.851150000000001</v>
      </c>
      <c r="D68" s="10">
        <v>11.45965</v>
      </c>
      <c r="E68">
        <v>1314.290039</v>
      </c>
      <c r="F68" s="99">
        <v>707.919983</v>
      </c>
      <c r="G68">
        <f t="shared" ref="G68:J68" si="66">B68/B67-1</f>
        <v>0</v>
      </c>
      <c r="H68">
        <f t="shared" si="66"/>
        <v>2.3054335287057581E-2</v>
      </c>
      <c r="I68">
        <f t="shared" si="66"/>
        <v>0</v>
      </c>
      <c r="J68">
        <f t="shared" si="66"/>
        <v>-2.814841426403647E-3</v>
      </c>
      <c r="K68" s="38">
        <f t="shared" si="51"/>
        <v>-1.651826875569451E-2</v>
      </c>
      <c r="L68" s="22">
        <f t="shared" si="32"/>
        <v>0.91859607848589131</v>
      </c>
      <c r="M68" s="22">
        <f t="shared" si="33"/>
        <v>1.4819041037659295</v>
      </c>
      <c r="N68" s="22">
        <f>COVAR(I38:I68,$K38:K68)/VAR($K38:$K68)</f>
        <v>-0.39318048185625076</v>
      </c>
    </row>
    <row r="69" spans="1:14" ht="15.75" customHeight="1" x14ac:dyDescent="0.2">
      <c r="A69" s="2">
        <v>39624</v>
      </c>
      <c r="B69">
        <v>97.779212999999999</v>
      </c>
      <c r="C69" s="10">
        <v>30.00149</v>
      </c>
      <c r="D69" s="10">
        <v>11.451309999999999</v>
      </c>
      <c r="E69">
        <v>1321.969971</v>
      </c>
      <c r="F69" s="99">
        <v>716.29998799999998</v>
      </c>
      <c r="G69">
        <f t="shared" ref="G69:K84" si="67">B69/B68-1</f>
        <v>9.0717185797895006E-3</v>
      </c>
      <c r="H69">
        <f t="shared" si="67"/>
        <v>5.0363218837465862E-3</v>
      </c>
      <c r="I69">
        <f t="shared" si="67"/>
        <v>-7.2777091796005777E-4</v>
      </c>
      <c r="J69">
        <f t="shared" si="67"/>
        <v>5.8434072937534332E-3</v>
      </c>
      <c r="K69" s="38">
        <f t="shared" si="67"/>
        <v>1.1837503109443981E-2</v>
      </c>
      <c r="L69" s="22">
        <f t="shared" si="32"/>
        <v>0.93300090197072405</v>
      </c>
      <c r="M69" s="22">
        <f t="shared" si="33"/>
        <v>1.4764306440868984</v>
      </c>
      <c r="N69" s="22">
        <f>COVAR(I39:I69,$K39:K69)/VAR($K39:$K69)</f>
        <v>-0.53267600224113243</v>
      </c>
    </row>
    <row r="70" spans="1:14" ht="15.75" customHeight="1" x14ac:dyDescent="0.2">
      <c r="A70" s="2">
        <v>39625</v>
      </c>
      <c r="B70">
        <v>95.071387999999999</v>
      </c>
      <c r="C70" s="10">
        <v>28.743179999999999</v>
      </c>
      <c r="D70" s="10">
        <v>11.33464</v>
      </c>
      <c r="E70">
        <v>1283.150024</v>
      </c>
      <c r="F70" s="99">
        <v>698.419983</v>
      </c>
      <c r="G70">
        <f t="shared" ref="G70:J70" si="68">B70/B69-1</f>
        <v>-2.7693258279753219E-2</v>
      </c>
      <c r="H70">
        <f t="shared" si="68"/>
        <v>-4.1941583568016139E-2</v>
      </c>
      <c r="I70">
        <f t="shared" si="68"/>
        <v>-1.0188353996180233E-2</v>
      </c>
      <c r="J70">
        <f t="shared" si="68"/>
        <v>-2.9365226027513125E-2</v>
      </c>
      <c r="K70" s="38">
        <f t="shared" si="67"/>
        <v>-2.4961615663184888E-2</v>
      </c>
      <c r="L70" s="22">
        <f t="shared" si="32"/>
        <v>0.93455878393574332</v>
      </c>
      <c r="M70" s="22">
        <f t="shared" si="33"/>
        <v>1.4516916851344863</v>
      </c>
      <c r="N70" s="22">
        <f>COVAR(I40:I70,$K40:K70)/VAR($K40:$K70)</f>
        <v>-0.39407021799848674</v>
      </c>
    </row>
    <row r="71" spans="1:14" ht="15.75" customHeight="1" x14ac:dyDescent="0.2">
      <c r="A71" s="2">
        <v>39626</v>
      </c>
      <c r="B71">
        <v>94.223747000000003</v>
      </c>
      <c r="C71" s="10">
        <v>27.738140000000001</v>
      </c>
      <c r="D71" s="10">
        <v>11.534660000000001</v>
      </c>
      <c r="E71">
        <v>1278.380005</v>
      </c>
      <c r="F71" s="99">
        <v>698.14001499999995</v>
      </c>
      <c r="G71">
        <f t="shared" ref="G71:J71" si="69">B71/B70-1</f>
        <v>-8.9158370129190923E-3</v>
      </c>
      <c r="H71">
        <f t="shared" si="69"/>
        <v>-3.4966207636037416E-2</v>
      </c>
      <c r="I71">
        <f t="shared" si="69"/>
        <v>1.7646788958449511E-2</v>
      </c>
      <c r="J71">
        <f t="shared" si="69"/>
        <v>-3.7174289138306449E-3</v>
      </c>
      <c r="K71" s="38">
        <f t="shared" si="67"/>
        <v>-4.008590916850796E-4</v>
      </c>
      <c r="L71" s="22">
        <f t="shared" si="32"/>
        <v>0.93180112541300786</v>
      </c>
      <c r="M71" s="22">
        <f t="shared" si="33"/>
        <v>1.4451851706317314</v>
      </c>
      <c r="N71" s="22">
        <f>COVAR(I41:I71,$K41:K71)/VAR($K41:$K71)</f>
        <v>-0.38318383339942241</v>
      </c>
    </row>
    <row r="72" spans="1:14" ht="15.75" customHeight="1" x14ac:dyDescent="0.2">
      <c r="A72" s="2">
        <v>39629</v>
      </c>
      <c r="B72">
        <v>93.030738999999997</v>
      </c>
      <c r="C72" s="10">
        <v>27.152509999999999</v>
      </c>
      <c r="D72" s="10">
        <v>11.534660000000001</v>
      </c>
      <c r="E72">
        <v>1280</v>
      </c>
      <c r="F72" s="99">
        <v>689.65997300000004</v>
      </c>
      <c r="G72">
        <f t="shared" ref="G72:J72" si="70">B72/B71-1</f>
        <v>-1.2661436612152577E-2</v>
      </c>
      <c r="H72">
        <f t="shared" si="70"/>
        <v>-2.1112807131264066E-2</v>
      </c>
      <c r="I72">
        <f t="shared" si="70"/>
        <v>0</v>
      </c>
      <c r="J72">
        <f t="shared" si="70"/>
        <v>1.2672249203398156E-3</v>
      </c>
      <c r="K72" s="38">
        <f t="shared" si="67"/>
        <v>-1.2146620760593252E-2</v>
      </c>
      <c r="L72" s="22">
        <f t="shared" si="32"/>
        <v>0.92791151256536131</v>
      </c>
      <c r="M72" s="22">
        <f t="shared" si="33"/>
        <v>1.3774826364893373</v>
      </c>
      <c r="N72" s="22">
        <f>COVAR(I42:I72,$K42:K72)/VAR($K42:$K72)</f>
        <v>-0.39546977908503728</v>
      </c>
    </row>
    <row r="73" spans="1:14" ht="15.75" customHeight="1" x14ac:dyDescent="0.2">
      <c r="A73" s="2">
        <v>39630</v>
      </c>
      <c r="B73">
        <v>93.611542</v>
      </c>
      <c r="C73" s="10">
        <v>27.224530000000001</v>
      </c>
      <c r="D73" s="10">
        <v>11.451309999999999</v>
      </c>
      <c r="E73">
        <v>1284.910034</v>
      </c>
      <c r="F73" s="99">
        <v>691.59002699999996</v>
      </c>
      <c r="G73">
        <f t="shared" ref="G73:J73" si="71">B73/B72-1</f>
        <v>6.2431300260874512E-3</v>
      </c>
      <c r="H73">
        <f t="shared" si="71"/>
        <v>2.6524251349140382E-3</v>
      </c>
      <c r="I73">
        <f t="shared" si="71"/>
        <v>-7.2260474084195891E-3</v>
      </c>
      <c r="J73">
        <f t="shared" si="71"/>
        <v>3.8359640625000857E-3</v>
      </c>
      <c r="K73" s="38">
        <f t="shared" si="67"/>
        <v>2.7985588196517419E-3</v>
      </c>
      <c r="L73" s="22">
        <f t="shared" si="32"/>
        <v>0.93944712054916013</v>
      </c>
      <c r="M73" s="22">
        <f t="shared" si="33"/>
        <v>1.3900286584769481</v>
      </c>
      <c r="N73" s="22">
        <f>COVAR(I43:I73,$K43:K73)/VAR($K43:$K73)</f>
        <v>-0.40868550684984251</v>
      </c>
    </row>
    <row r="74" spans="1:14" ht="15.75" customHeight="1" x14ac:dyDescent="0.2">
      <c r="A74" s="2">
        <v>39631</v>
      </c>
      <c r="B74">
        <v>93.478104000000002</v>
      </c>
      <c r="C74" s="10">
        <v>27.688669999999998</v>
      </c>
      <c r="D74" s="10">
        <v>11.75135</v>
      </c>
      <c r="E74">
        <v>1261.5200199999999</v>
      </c>
      <c r="F74" s="99">
        <v>672.34002699999996</v>
      </c>
      <c r="G74">
        <f t="shared" ref="G74:J74" si="72">B74/B73-1</f>
        <v>-1.4254438838321448E-3</v>
      </c>
      <c r="H74">
        <f t="shared" si="72"/>
        <v>1.7048595512943576E-2</v>
      </c>
      <c r="I74">
        <f t="shared" si="72"/>
        <v>2.620136910100257E-2</v>
      </c>
      <c r="J74">
        <f t="shared" si="72"/>
        <v>-1.8203620005352139E-2</v>
      </c>
      <c r="K74" s="38">
        <f t="shared" si="67"/>
        <v>-2.7834409474502109E-2</v>
      </c>
      <c r="L74" s="22">
        <f t="shared" si="32"/>
        <v>0.90027964030912377</v>
      </c>
      <c r="M74" s="22">
        <f t="shared" si="33"/>
        <v>1.2305946822092184</v>
      </c>
      <c r="N74" s="22">
        <f>COVAR(I44:I74,$K44:K74)/VAR($K44:$K74)</f>
        <v>-0.45485995063749041</v>
      </c>
    </row>
    <row r="75" spans="1:14" ht="15.75" customHeight="1" x14ac:dyDescent="0.2">
      <c r="A75" s="2">
        <v>39632</v>
      </c>
      <c r="B75">
        <v>93.823432999999994</v>
      </c>
      <c r="C75" s="10">
        <v>28.25686</v>
      </c>
      <c r="D75" s="10">
        <v>11.91804</v>
      </c>
      <c r="E75">
        <v>1262.900024</v>
      </c>
      <c r="F75" s="99">
        <v>665.78002900000001</v>
      </c>
      <c r="G75">
        <f t="shared" ref="G75:J75" si="73">B75/B74-1</f>
        <v>3.6942234087244952E-3</v>
      </c>
      <c r="H75">
        <f t="shared" si="73"/>
        <v>2.0520667839950546E-2</v>
      </c>
      <c r="I75">
        <f t="shared" si="73"/>
        <v>1.418475324111701E-2</v>
      </c>
      <c r="J75">
        <f t="shared" si="73"/>
        <v>1.0939216010223962E-3</v>
      </c>
      <c r="K75" s="38">
        <f t="shared" si="67"/>
        <v>-9.7569648341045978E-3</v>
      </c>
      <c r="L75" s="22">
        <f t="shared" si="32"/>
        <v>0.89639348558011922</v>
      </c>
      <c r="M75" s="22">
        <f t="shared" si="33"/>
        <v>1.2079479694129596</v>
      </c>
      <c r="N75" s="22">
        <f>COVAR(I45:I75,$K45:K75)/VAR($K45:$K75)</f>
        <v>-0.46115022100166103</v>
      </c>
    </row>
    <row r="76" spans="1:14" ht="15.75" customHeight="1" x14ac:dyDescent="0.2">
      <c r="A76" s="2">
        <v>39636</v>
      </c>
      <c r="B76">
        <v>95.361801</v>
      </c>
      <c r="C76" s="10">
        <v>27.240539999999999</v>
      </c>
      <c r="D76" s="10">
        <v>11.859690000000001</v>
      </c>
      <c r="E76">
        <v>1252.3100589999999</v>
      </c>
      <c r="F76" s="99">
        <v>658.26000999999997</v>
      </c>
      <c r="G76">
        <f t="shared" ref="G76:J76" si="74">B76/B75-1</f>
        <v>1.6396415594811975E-2</v>
      </c>
      <c r="H76">
        <f t="shared" si="74"/>
        <v>-3.5967195222682213E-2</v>
      </c>
      <c r="I76">
        <f t="shared" si="74"/>
        <v>-4.8959392651810596E-3</v>
      </c>
      <c r="J76">
        <f t="shared" si="74"/>
        <v>-8.3854341584842507E-3</v>
      </c>
      <c r="K76" s="38">
        <f t="shared" si="67"/>
        <v>-1.1295050425731645E-2</v>
      </c>
      <c r="L76" s="22">
        <f t="shared" si="32"/>
        <v>0.86913849988835945</v>
      </c>
      <c r="M76" s="22">
        <f t="shared" si="33"/>
        <v>1.2143319212934796</v>
      </c>
      <c r="N76" s="22">
        <f>COVAR(I46:I76,$K46:K76)/VAR($K46:$K76)</f>
        <v>-0.42462622257400517</v>
      </c>
    </row>
    <row r="77" spans="1:14" ht="15.75" customHeight="1" x14ac:dyDescent="0.2">
      <c r="A77" s="2">
        <v>39637</v>
      </c>
      <c r="B77">
        <v>97.229789999999994</v>
      </c>
      <c r="C77" s="10">
        <v>28.624980000000001</v>
      </c>
      <c r="D77" s="10">
        <v>11.79302</v>
      </c>
      <c r="E77">
        <v>1273.6999510000001</v>
      </c>
      <c r="F77" s="99">
        <v>682.71997099999999</v>
      </c>
      <c r="G77">
        <f t="shared" ref="G77:J77" si="75">B77/B76-1</f>
        <v>1.9588440868477219E-2</v>
      </c>
      <c r="H77">
        <f t="shared" si="75"/>
        <v>5.0822781046190757E-2</v>
      </c>
      <c r="I77">
        <f t="shared" si="75"/>
        <v>-5.6215634641377799E-3</v>
      </c>
      <c r="J77">
        <f t="shared" si="75"/>
        <v>1.70803483101305E-2</v>
      </c>
      <c r="K77" s="38">
        <f t="shared" si="67"/>
        <v>3.7158509750577107E-2</v>
      </c>
      <c r="L77" s="22">
        <f t="shared" si="32"/>
        <v>0.87230867371522458</v>
      </c>
      <c r="M77" s="22">
        <f t="shared" si="33"/>
        <v>1.3437563515086179</v>
      </c>
      <c r="N77" s="22">
        <f>COVAR(I47:I77,$K47:K77)/VAR($K47:$K77)</f>
        <v>-0.4010223464545819</v>
      </c>
    </row>
    <row r="78" spans="1:14" ht="15.75" customHeight="1" x14ac:dyDescent="0.2">
      <c r="A78" s="2">
        <v>39638</v>
      </c>
      <c r="B78">
        <v>94.498428000000004</v>
      </c>
      <c r="C78" s="10">
        <v>27.432590000000001</v>
      </c>
      <c r="D78" s="10">
        <v>11.87636</v>
      </c>
      <c r="E78">
        <v>1244.6899410000001</v>
      </c>
      <c r="F78" s="99">
        <v>663.75</v>
      </c>
      <c r="G78">
        <f t="shared" ref="G78:J78" si="76">B78/B77-1</f>
        <v>-2.8091822475395545E-2</v>
      </c>
      <c r="H78">
        <f t="shared" si="76"/>
        <v>-4.1655574955860253E-2</v>
      </c>
      <c r="I78">
        <f t="shared" si="76"/>
        <v>7.0668921107570615E-3</v>
      </c>
      <c r="J78">
        <f t="shared" si="76"/>
        <v>-2.2776172659207394E-2</v>
      </c>
      <c r="K78" s="38">
        <f t="shared" si="67"/>
        <v>-2.7785873865992405E-2</v>
      </c>
      <c r="L78" s="22">
        <f t="shared" si="32"/>
        <v>0.92706858543576087</v>
      </c>
      <c r="M78" s="22">
        <f t="shared" si="33"/>
        <v>1.3869883569403525</v>
      </c>
      <c r="N78" s="22">
        <f>COVAR(I48:I78,$K48:K78)/VAR($K48:$K78)</f>
        <v>-0.36325739573051286</v>
      </c>
    </row>
    <row r="79" spans="1:14" ht="15.75" customHeight="1" x14ac:dyDescent="0.2">
      <c r="A79" s="2">
        <v>39639</v>
      </c>
      <c r="B79">
        <v>96.680389000000005</v>
      </c>
      <c r="C79" s="10">
        <v>27.61665</v>
      </c>
      <c r="D79" s="10">
        <v>12.084720000000001</v>
      </c>
      <c r="E79">
        <v>1253.3900149999999</v>
      </c>
      <c r="F79" s="99">
        <v>670.44000200000005</v>
      </c>
      <c r="G79">
        <f t="shared" ref="G79:J79" si="77">B79/B78-1</f>
        <v>2.308991849049602E-2</v>
      </c>
      <c r="H79">
        <f t="shared" si="77"/>
        <v>6.7095378161521335E-3</v>
      </c>
      <c r="I79">
        <f t="shared" si="77"/>
        <v>1.7544096002478859E-2</v>
      </c>
      <c r="J79">
        <f t="shared" si="77"/>
        <v>6.9897519963968424E-3</v>
      </c>
      <c r="K79" s="38">
        <f t="shared" si="67"/>
        <v>1.0079099058380558E-2</v>
      </c>
      <c r="L79" s="22">
        <f t="shared" si="32"/>
        <v>0.92278972701538919</v>
      </c>
      <c r="M79" s="22">
        <f t="shared" si="33"/>
        <v>1.365579299496446</v>
      </c>
      <c r="N79" s="22">
        <f>COVAR(I49:I79,$K49:K79)/VAR($K49:$K79)</f>
        <v>-0.2509946672572792</v>
      </c>
    </row>
    <row r="80" spans="1:14" ht="15.75" customHeight="1" x14ac:dyDescent="0.2">
      <c r="A80" s="2">
        <v>39640</v>
      </c>
      <c r="B80">
        <v>95.848427000000001</v>
      </c>
      <c r="C80" s="10">
        <v>26.53631</v>
      </c>
      <c r="D80" s="10">
        <v>12.109719999999999</v>
      </c>
      <c r="E80">
        <v>1239.48999</v>
      </c>
      <c r="F80" s="99">
        <v>674.95001200000002</v>
      </c>
      <c r="G80">
        <f t="shared" ref="G80:J80" si="78">B80/B79-1</f>
        <v>-8.605281884002447E-3</v>
      </c>
      <c r="H80">
        <f t="shared" si="78"/>
        <v>-3.9119154567987091E-2</v>
      </c>
      <c r="I80">
        <f t="shared" si="78"/>
        <v>2.0687281128564106E-3</v>
      </c>
      <c r="J80">
        <f t="shared" si="78"/>
        <v>-1.1089943938958124E-2</v>
      </c>
      <c r="K80" s="38">
        <f t="shared" si="67"/>
        <v>6.7269404966083801E-3</v>
      </c>
      <c r="L80" s="22">
        <f t="shared" si="32"/>
        <v>0.90367477527420281</v>
      </c>
      <c r="M80" s="22">
        <f t="shared" si="33"/>
        <v>1.4123948897422423</v>
      </c>
      <c r="N80" s="22">
        <f>COVAR(I50:I80,$K50:K80)/VAR($K50:$K80)</f>
        <v>-0.25310580481007089</v>
      </c>
    </row>
    <row r="81" spans="1:14" ht="15.75" customHeight="1" x14ac:dyDescent="0.2">
      <c r="A81" s="2">
        <v>39643</v>
      </c>
      <c r="B81">
        <v>95.393165999999994</v>
      </c>
      <c r="C81" s="10">
        <v>25.359950000000001</v>
      </c>
      <c r="D81" s="10">
        <v>12.243069999999999</v>
      </c>
      <c r="E81">
        <v>1228.3000489999999</v>
      </c>
      <c r="F81" s="99">
        <v>664.5</v>
      </c>
      <c r="G81">
        <f t="shared" ref="G81:J81" si="79">B81/B80-1</f>
        <v>-4.7498014756153228E-3</v>
      </c>
      <c r="H81">
        <f t="shared" si="79"/>
        <v>-4.4330202654400686E-2</v>
      </c>
      <c r="I81">
        <f t="shared" si="79"/>
        <v>1.1011815302087946E-2</v>
      </c>
      <c r="J81">
        <f t="shared" si="79"/>
        <v>-9.0278591116335072E-3</v>
      </c>
      <c r="K81" s="38">
        <f t="shared" si="67"/>
        <v>-1.5482645846667586E-2</v>
      </c>
      <c r="L81" s="22">
        <f t="shared" si="32"/>
        <v>0.91234177704063346</v>
      </c>
      <c r="M81" s="22">
        <f t="shared" si="33"/>
        <v>1.4209961262913045</v>
      </c>
      <c r="N81" s="22">
        <f>COVAR(I51:I81,$K51:K81)/VAR($K51:$K81)</f>
        <v>-0.27593626260045107</v>
      </c>
    </row>
    <row r="82" spans="1:14" ht="15.75" customHeight="1" x14ac:dyDescent="0.2">
      <c r="A82" s="2">
        <v>39644</v>
      </c>
      <c r="B82">
        <v>96.696090999999996</v>
      </c>
      <c r="C82" s="10">
        <v>24.823779999999999</v>
      </c>
      <c r="D82" s="10">
        <v>12.476430000000001</v>
      </c>
      <c r="E82">
        <v>1214.910034</v>
      </c>
      <c r="F82" s="99">
        <v>662.34997599999997</v>
      </c>
      <c r="G82">
        <f t="shared" ref="G82:J82" si="80">B82/B81-1</f>
        <v>1.365847318664315E-2</v>
      </c>
      <c r="H82">
        <f t="shared" si="80"/>
        <v>-2.1142391842255304E-2</v>
      </c>
      <c r="I82">
        <f t="shared" si="80"/>
        <v>1.9060578760065949E-2</v>
      </c>
      <c r="J82">
        <f t="shared" si="80"/>
        <v>-1.0901257401154663E-2</v>
      </c>
      <c r="K82" s="38">
        <f t="shared" si="67"/>
        <v>-3.2355515425132042E-3</v>
      </c>
      <c r="L82" s="22">
        <f t="shared" si="32"/>
        <v>0.88846915460833975</v>
      </c>
      <c r="M82" s="22">
        <f t="shared" si="33"/>
        <v>1.4390556784529263</v>
      </c>
      <c r="N82" s="22">
        <f>COVAR(I52:I82,$K52:K82)/VAR($K52:$K82)</f>
        <v>-0.28454856383456867</v>
      </c>
    </row>
    <row r="83" spans="1:14" ht="15.75" customHeight="1" x14ac:dyDescent="0.2">
      <c r="A83" s="2">
        <v>39645</v>
      </c>
      <c r="B83">
        <v>98.846603000000002</v>
      </c>
      <c r="C83" s="10">
        <v>28.761009999999999</v>
      </c>
      <c r="D83" s="10">
        <v>13.12651</v>
      </c>
      <c r="E83">
        <v>1245.3599850000001</v>
      </c>
      <c r="F83" s="99">
        <v>686.75</v>
      </c>
      <c r="G83">
        <f t="shared" ref="G83:J83" si="81">B83/B82-1</f>
        <v>2.2239906264670095E-2</v>
      </c>
      <c r="H83">
        <f t="shared" si="81"/>
        <v>0.15860719036343385</v>
      </c>
      <c r="I83">
        <f t="shared" si="81"/>
        <v>5.2104648525259201E-2</v>
      </c>
      <c r="J83">
        <f t="shared" si="81"/>
        <v>2.5063543923286247E-2</v>
      </c>
      <c r="K83" s="38">
        <f t="shared" si="67"/>
        <v>3.6838567047823068E-2</v>
      </c>
      <c r="L83" s="22">
        <f t="shared" si="32"/>
        <v>0.85844723290772174</v>
      </c>
      <c r="M83" s="22">
        <f t="shared" si="33"/>
        <v>2.0960657328864691</v>
      </c>
      <c r="N83" s="22">
        <f>COVAR(I53:I83,$K53:K83)/VAR($K53:$K83)</f>
        <v>-8.05830227160719E-2</v>
      </c>
    </row>
    <row r="84" spans="1:14" ht="15.75" customHeight="1" x14ac:dyDescent="0.2">
      <c r="A84" s="2">
        <v>39646</v>
      </c>
      <c r="B84">
        <v>99.301856999999998</v>
      </c>
      <c r="C84" s="10">
        <v>32.650239999999997</v>
      </c>
      <c r="D84" s="10">
        <v>13.41821</v>
      </c>
      <c r="E84">
        <v>1260.3199460000001</v>
      </c>
      <c r="F84" s="99">
        <v>696.63000499999998</v>
      </c>
      <c r="G84">
        <f t="shared" ref="G84:J84" si="82">B84/B83-1</f>
        <v>4.6056615622895869E-3</v>
      </c>
      <c r="H84">
        <f t="shared" si="82"/>
        <v>0.13522577962317728</v>
      </c>
      <c r="I84">
        <f t="shared" si="82"/>
        <v>2.2222205292953046E-2</v>
      </c>
      <c r="J84">
        <f t="shared" si="82"/>
        <v>1.2012559565256931E-2</v>
      </c>
      <c r="K84" s="38">
        <f t="shared" si="67"/>
        <v>1.4386610848198034E-2</v>
      </c>
      <c r="L84" s="22">
        <f t="shared" si="32"/>
        <v>0.83860234909194797</v>
      </c>
      <c r="M84" s="22">
        <f t="shared" si="33"/>
        <v>2.3777703404063044</v>
      </c>
      <c r="N84" s="22">
        <f>COVAR(I54:I84,$K54:K84)/VAR($K54:$K84)</f>
        <v>-5.6910353614340832E-2</v>
      </c>
    </row>
    <row r="85" spans="1:14" ht="15.75" customHeight="1" x14ac:dyDescent="0.2">
      <c r="A85" s="2">
        <v>39647</v>
      </c>
      <c r="B85">
        <v>101.94684599999999</v>
      </c>
      <c r="C85" s="10">
        <v>32.026020000000003</v>
      </c>
      <c r="D85" s="10">
        <v>14.043279999999999</v>
      </c>
      <c r="E85">
        <v>1260.6800539999999</v>
      </c>
      <c r="F85" s="99">
        <v>693.080017</v>
      </c>
      <c r="G85">
        <f t="shared" ref="G85:K100" si="83">B85/B84-1</f>
        <v>2.6635846296409138E-2</v>
      </c>
      <c r="H85">
        <f t="shared" si="83"/>
        <v>-1.9118389328837804E-2</v>
      </c>
      <c r="I85">
        <f t="shared" si="83"/>
        <v>4.6583709749661084E-2</v>
      </c>
      <c r="J85">
        <f t="shared" si="83"/>
        <v>2.8572744654464799E-4</v>
      </c>
      <c r="K85" s="38">
        <f t="shared" si="83"/>
        <v>-5.0959447260673363E-3</v>
      </c>
      <c r="L85" s="22">
        <f t="shared" si="32"/>
        <v>0.85358209509398508</v>
      </c>
      <c r="M85" s="22">
        <f t="shared" si="33"/>
        <v>2.3685263921500792</v>
      </c>
      <c r="N85" s="22">
        <f>COVAR(I55:I85,$K55:K85)/VAR($K55:$K85)</f>
        <v>-9.2664451742094769E-2</v>
      </c>
    </row>
    <row r="86" spans="1:14" ht="15.75" customHeight="1" x14ac:dyDescent="0.2">
      <c r="A86" s="2">
        <v>39650</v>
      </c>
      <c r="B86">
        <v>100.98146800000001</v>
      </c>
      <c r="C86" s="10">
        <v>30.929690000000001</v>
      </c>
      <c r="D86" s="10">
        <v>15.010059999999999</v>
      </c>
      <c r="E86">
        <v>1260</v>
      </c>
      <c r="F86" s="99">
        <v>697.63000499999998</v>
      </c>
      <c r="G86">
        <f t="shared" ref="G86:J86" si="84">B86/B85-1</f>
        <v>-9.469424880491073E-3</v>
      </c>
      <c r="H86">
        <f t="shared" si="84"/>
        <v>-3.4232477216962987E-2</v>
      </c>
      <c r="I86">
        <f t="shared" si="84"/>
        <v>6.8842891404287343E-2</v>
      </c>
      <c r="J86">
        <f t="shared" si="84"/>
        <v>-5.3943425046043547E-4</v>
      </c>
      <c r="K86" s="38">
        <f t="shared" si="83"/>
        <v>6.5648812379479615E-3</v>
      </c>
      <c r="L86" s="22">
        <f t="shared" si="32"/>
        <v>0.90588902027092477</v>
      </c>
      <c r="M86" s="22">
        <f t="shared" si="33"/>
        <v>2.5415037580748132</v>
      </c>
      <c r="N86" s="22">
        <f>COVAR(I56:I86,$K56:K86)/VAR($K56:$K86)</f>
        <v>-5.0076271012379605E-3</v>
      </c>
    </row>
    <row r="87" spans="1:14" ht="15.75" customHeight="1" x14ac:dyDescent="0.2">
      <c r="A87" s="2">
        <v>39651</v>
      </c>
      <c r="B87">
        <v>102.033203</v>
      </c>
      <c r="C87" s="10">
        <v>32.698250000000002</v>
      </c>
      <c r="D87" s="10">
        <v>14.58501</v>
      </c>
      <c r="E87">
        <v>1277</v>
      </c>
      <c r="F87" s="99">
        <v>716.82000700000003</v>
      </c>
      <c r="G87">
        <f t="shared" ref="G87:J87" si="85">B87/B86-1</f>
        <v>1.0415128843244803E-2</v>
      </c>
      <c r="H87">
        <f t="shared" si="85"/>
        <v>5.7180010533568248E-2</v>
      </c>
      <c r="I87">
        <f t="shared" si="85"/>
        <v>-2.8317674946002791E-2</v>
      </c>
      <c r="J87">
        <f t="shared" si="85"/>
        <v>1.3492063492063444E-2</v>
      </c>
      <c r="K87" s="38">
        <f t="shared" si="83"/>
        <v>2.7507420641977864E-2</v>
      </c>
      <c r="L87" s="22">
        <f t="shared" si="32"/>
        <v>0.8746737441733986</v>
      </c>
      <c r="M87" s="22">
        <f t="shared" si="33"/>
        <v>2.7540979032290358</v>
      </c>
      <c r="N87" s="22">
        <f>COVAR(I57:I87,$K57:K87)/VAR($K57:$K87)</f>
        <v>0.1173927712118885</v>
      </c>
    </row>
    <row r="88" spans="1:14" ht="15.75" customHeight="1" x14ac:dyDescent="0.2">
      <c r="A88" s="2">
        <v>39652</v>
      </c>
      <c r="B88">
        <v>101.65645600000001</v>
      </c>
      <c r="C88" s="10">
        <v>33.578519999999997</v>
      </c>
      <c r="D88" s="10">
        <v>14.635009999999999</v>
      </c>
      <c r="E88">
        <v>1282.1899410000001</v>
      </c>
      <c r="F88" s="99">
        <v>719.19000200000005</v>
      </c>
      <c r="G88">
        <f t="shared" ref="G88:J88" si="86">B88/B87-1</f>
        <v>-3.6923960918877619E-3</v>
      </c>
      <c r="H88">
        <f t="shared" si="86"/>
        <v>2.692101259241686E-2</v>
      </c>
      <c r="I88">
        <f t="shared" si="86"/>
        <v>3.4281772861313176E-3</v>
      </c>
      <c r="J88">
        <f t="shared" si="86"/>
        <v>4.0641667971810236E-3</v>
      </c>
      <c r="K88" s="38">
        <f t="shared" si="83"/>
        <v>3.3062623487851717E-3</v>
      </c>
      <c r="L88" s="22">
        <f t="shared" si="32"/>
        <v>0.85892629042321633</v>
      </c>
      <c r="M88" s="22">
        <f t="shared" si="33"/>
        <v>2.8074912276424562</v>
      </c>
      <c r="N88" s="22">
        <f>COVAR(I58:I88,$K58:K88)/VAR($K58:$K88)</f>
        <v>0.1321302268056036</v>
      </c>
    </row>
    <row r="89" spans="1:14" ht="15.75" customHeight="1" x14ac:dyDescent="0.2">
      <c r="A89" s="2">
        <v>39653</v>
      </c>
      <c r="B89">
        <v>102.033203</v>
      </c>
      <c r="C89" s="10">
        <v>31.321809999999999</v>
      </c>
      <c r="D89" s="10">
        <v>14.151619999999999</v>
      </c>
      <c r="E89">
        <v>1252.540039</v>
      </c>
      <c r="F89" s="99">
        <v>702.39001499999995</v>
      </c>
      <c r="G89">
        <f t="shared" ref="G89:J89" si="87">B89/B88-1</f>
        <v>3.7060804087050148E-3</v>
      </c>
      <c r="H89">
        <f t="shared" si="87"/>
        <v>-6.7206952539897502E-2</v>
      </c>
      <c r="I89">
        <f t="shared" si="87"/>
        <v>-3.3029700697163822E-2</v>
      </c>
      <c r="J89">
        <f t="shared" si="87"/>
        <v>-2.3124422561664804E-2</v>
      </c>
      <c r="K89" s="38">
        <f t="shared" si="83"/>
        <v>-2.3359594756991786E-2</v>
      </c>
      <c r="L89" s="22">
        <f t="shared" si="32"/>
        <v>0.77037068117227869</v>
      </c>
      <c r="M89" s="22">
        <f t="shared" si="33"/>
        <v>2.8505725395527532</v>
      </c>
      <c r="N89" s="22">
        <f>COVAR(I59:I89,$K59:K89)/VAR($K59:$K89)</f>
        <v>0.21944983914989788</v>
      </c>
    </row>
    <row r="90" spans="1:14" ht="15.75" customHeight="1" x14ac:dyDescent="0.2">
      <c r="A90" s="2">
        <v>39654</v>
      </c>
      <c r="B90">
        <v>100.879448</v>
      </c>
      <c r="C90" s="10">
        <v>31.625920000000001</v>
      </c>
      <c r="D90" s="10">
        <v>13.751580000000001</v>
      </c>
      <c r="E90">
        <v>1257.76001</v>
      </c>
      <c r="F90" s="99">
        <v>710.34002699999996</v>
      </c>
      <c r="G90">
        <f t="shared" ref="G90:J90" si="88">B90/B89-1</f>
        <v>-1.1307642670004281E-2</v>
      </c>
      <c r="H90">
        <f t="shared" si="88"/>
        <v>9.709209014421516E-3</v>
      </c>
      <c r="I90">
        <f t="shared" si="88"/>
        <v>-2.8268141739249519E-2</v>
      </c>
      <c r="J90">
        <f t="shared" si="88"/>
        <v>4.1675082931220686E-3</v>
      </c>
      <c r="K90" s="38">
        <f t="shared" si="83"/>
        <v>1.131851511300308E-2</v>
      </c>
      <c r="L90" s="22">
        <f t="shared" si="32"/>
        <v>0.71376144194874447</v>
      </c>
      <c r="M90" s="22">
        <f t="shared" si="33"/>
        <v>2.86589512210137</v>
      </c>
      <c r="N90" s="22">
        <f>COVAR(I60:I90,$K60:K90)/VAR($K60:$K90)</f>
        <v>0.16698056899189284</v>
      </c>
    </row>
    <row r="91" spans="1:14" ht="15.75" customHeight="1" x14ac:dyDescent="0.2">
      <c r="A91" s="2">
        <v>39657</v>
      </c>
      <c r="B91">
        <v>99.089928</v>
      </c>
      <c r="C91" s="10">
        <v>30.137440000000002</v>
      </c>
      <c r="D91" s="10">
        <v>13.54322</v>
      </c>
      <c r="E91">
        <v>1234.369995</v>
      </c>
      <c r="F91" s="99">
        <v>696.10998500000005</v>
      </c>
      <c r="G91">
        <f t="shared" ref="G91:J91" si="89">B91/B90-1</f>
        <v>-1.7739193021753974E-2</v>
      </c>
      <c r="H91">
        <f t="shared" si="89"/>
        <v>-4.7065192095597452E-2</v>
      </c>
      <c r="I91">
        <f t="shared" si="89"/>
        <v>-1.5151713475833328E-2</v>
      </c>
      <c r="J91">
        <f t="shared" si="89"/>
        <v>-1.8596564379559144E-2</v>
      </c>
      <c r="K91" s="38">
        <f t="shared" si="83"/>
        <v>-2.0032718781311076E-2</v>
      </c>
      <c r="L91" s="22">
        <f t="shared" si="32"/>
        <v>0.73581059133752891</v>
      </c>
      <c r="M91" s="22">
        <f t="shared" si="33"/>
        <v>2.8631687827696899</v>
      </c>
      <c r="N91" s="22">
        <f>COVAR(I61:I91,$K61:K91)/VAR($K61:$K91)</f>
        <v>0.2152829223504302</v>
      </c>
    </row>
    <row r="92" spans="1:14" ht="15.75" customHeight="1" x14ac:dyDescent="0.2">
      <c r="A92" s="2">
        <v>39658</v>
      </c>
      <c r="B92">
        <v>100.196602</v>
      </c>
      <c r="C92" s="10">
        <v>32.610219999999998</v>
      </c>
      <c r="D92" s="10">
        <v>13.91827</v>
      </c>
      <c r="E92">
        <v>1263.1999510000001</v>
      </c>
      <c r="F92" s="99">
        <v>714.54998799999998</v>
      </c>
      <c r="G92">
        <f t="shared" ref="G92:J92" si="90">B92/B91-1</f>
        <v>1.1168380301981751E-2</v>
      </c>
      <c r="H92">
        <f t="shared" si="90"/>
        <v>8.2050101136659226E-2</v>
      </c>
      <c r="I92">
        <f t="shared" si="90"/>
        <v>2.7692823420131907E-2</v>
      </c>
      <c r="J92">
        <f t="shared" si="90"/>
        <v>2.3356008422741992E-2</v>
      </c>
      <c r="K92" s="38">
        <f t="shared" si="83"/>
        <v>2.6490071105645718E-2</v>
      </c>
      <c r="L92" s="22">
        <f t="shared" si="32"/>
        <v>0.67798865903199013</v>
      </c>
      <c r="M92" s="22">
        <f t="shared" si="33"/>
        <v>2.9210026283699766</v>
      </c>
      <c r="N92" s="22">
        <f>COVAR(I62:I92,$K62:K92)/VAR($K62:$K92)</f>
        <v>0.23498320654447216</v>
      </c>
    </row>
    <row r="93" spans="1:14" ht="15.75" customHeight="1" x14ac:dyDescent="0.2">
      <c r="A93" s="2">
        <v>39659</v>
      </c>
      <c r="B93">
        <v>101.138451</v>
      </c>
      <c r="C93" s="10">
        <v>33.266419999999997</v>
      </c>
      <c r="D93" s="10">
        <v>13.95994</v>
      </c>
      <c r="E93">
        <v>1284.26001</v>
      </c>
      <c r="F93" s="99">
        <v>718.85998500000005</v>
      </c>
      <c r="G93">
        <f t="shared" ref="G93:J93" si="91">B93/B92-1</f>
        <v>9.4000093935322493E-3</v>
      </c>
      <c r="H93">
        <f t="shared" si="91"/>
        <v>2.0122526005651009E-2</v>
      </c>
      <c r="I93">
        <f t="shared" si="91"/>
        <v>2.9939065702848655E-3</v>
      </c>
      <c r="J93">
        <f t="shared" si="91"/>
        <v>1.6671991622013493E-2</v>
      </c>
      <c r="K93" s="38">
        <f t="shared" si="83"/>
        <v>6.0317641485987394E-3</v>
      </c>
      <c r="L93" s="22">
        <f t="shared" si="32"/>
        <v>0.66338120533671074</v>
      </c>
      <c r="M93" s="22">
        <f t="shared" si="33"/>
        <v>2.7952972712787205</v>
      </c>
      <c r="N93" s="22">
        <f>COVAR(I63:I93,$K63:K93)/VAR($K63:$K93)</f>
        <v>0.23635126328909759</v>
      </c>
    </row>
    <row r="94" spans="1:14" ht="15.75" customHeight="1" x14ac:dyDescent="0.2">
      <c r="A94" s="2">
        <v>39660</v>
      </c>
      <c r="B94">
        <v>100.447746</v>
      </c>
      <c r="C94" s="10">
        <v>32.514180000000003</v>
      </c>
      <c r="D94" s="10">
        <v>13.74324</v>
      </c>
      <c r="E94">
        <v>1267.380005</v>
      </c>
      <c r="F94" s="99">
        <v>714.52002000000005</v>
      </c>
      <c r="G94">
        <f t="shared" ref="G94:J94" si="92">B94/B93-1</f>
        <v>-6.8293017459799543E-3</v>
      </c>
      <c r="H94">
        <f t="shared" si="92"/>
        <v>-2.2612592518220898E-2</v>
      </c>
      <c r="I94">
        <f t="shared" si="92"/>
        <v>-1.5522989353822347E-2</v>
      </c>
      <c r="J94">
        <f t="shared" si="92"/>
        <v>-1.3143759728218907E-2</v>
      </c>
      <c r="K94" s="38">
        <f t="shared" si="83"/>
        <v>-6.0372883323029924E-3</v>
      </c>
      <c r="L94" s="22">
        <f t="shared" si="32"/>
        <v>0.65468866613238796</v>
      </c>
      <c r="M94" s="22">
        <f t="shared" si="33"/>
        <v>2.7723965418759242</v>
      </c>
      <c r="N94" s="22">
        <f>COVAR(I64:I94,$K64:K94)/VAR($K64:$K94)</f>
        <v>0.22507700236248171</v>
      </c>
    </row>
    <row r="95" spans="1:14" ht="15.75" customHeight="1" x14ac:dyDescent="0.2">
      <c r="A95" s="2">
        <v>39661</v>
      </c>
      <c r="B95">
        <v>99.396041999999994</v>
      </c>
      <c r="C95" s="10">
        <v>32.618220000000001</v>
      </c>
      <c r="D95" s="10">
        <v>13.559889999999999</v>
      </c>
      <c r="E95">
        <v>1260.3100589999999</v>
      </c>
      <c r="F95" s="99">
        <v>716.15997300000004</v>
      </c>
      <c r="G95">
        <f t="shared" ref="G95:J95" si="93">B95/B94-1</f>
        <v>-1.0470160276169871E-2</v>
      </c>
      <c r="H95">
        <f t="shared" si="93"/>
        <v>3.1998346567558844E-3</v>
      </c>
      <c r="I95">
        <f t="shared" si="93"/>
        <v>-1.3341104426612738E-2</v>
      </c>
      <c r="J95">
        <f t="shared" si="93"/>
        <v>-5.5783947767110709E-3</v>
      </c>
      <c r="K95" s="38">
        <f t="shared" si="83"/>
        <v>2.2951813162632728E-3</v>
      </c>
      <c r="L95" s="22">
        <f t="shared" si="32"/>
        <v>0.65617695714667534</v>
      </c>
      <c r="M95" s="22">
        <f t="shared" si="33"/>
        <v>2.7812272217384066</v>
      </c>
      <c r="N95" s="22">
        <f>COVAR(I65:I95,$K65:K95)/VAR($K65:$K95)</f>
        <v>0.23099577775959226</v>
      </c>
    </row>
    <row r="96" spans="1:14" ht="15.75" customHeight="1" x14ac:dyDescent="0.2">
      <c r="A96" s="2">
        <v>39664</v>
      </c>
      <c r="B96">
        <v>100.118103</v>
      </c>
      <c r="C96" s="10">
        <v>32.122070000000001</v>
      </c>
      <c r="D96" s="10">
        <v>13.17651</v>
      </c>
      <c r="E96">
        <v>1249.01001</v>
      </c>
      <c r="F96" s="99">
        <v>704.14001499999995</v>
      </c>
      <c r="G96">
        <f t="shared" ref="G96:J96" si="94">B96/B95-1</f>
        <v>7.2644844349034621E-3</v>
      </c>
      <c r="H96">
        <f t="shared" si="94"/>
        <v>-1.5210823889225122E-2</v>
      </c>
      <c r="I96">
        <f t="shared" si="94"/>
        <v>-2.8273090710912774E-2</v>
      </c>
      <c r="J96">
        <f t="shared" si="94"/>
        <v>-8.9660864953867714E-3</v>
      </c>
      <c r="K96" s="38">
        <f t="shared" si="83"/>
        <v>-1.6783900878526326E-2</v>
      </c>
      <c r="L96" s="22">
        <f t="shared" si="32"/>
        <v>0.64071428978653222</v>
      </c>
      <c r="M96" s="22">
        <f t="shared" si="33"/>
        <v>2.8008596438295159</v>
      </c>
      <c r="N96" s="22">
        <f>COVAR(I66:I96,$K66:K96)/VAR($K66:$K96)</f>
        <v>0.28593999953150645</v>
      </c>
    </row>
    <row r="97" spans="1:14" ht="15.75" customHeight="1" x14ac:dyDescent="0.2">
      <c r="A97" s="2">
        <v>39665</v>
      </c>
      <c r="B97">
        <v>101.146278</v>
      </c>
      <c r="C97" s="10">
        <v>33.522500000000001</v>
      </c>
      <c r="D97" s="10">
        <v>13.0265</v>
      </c>
      <c r="E97">
        <v>1284.880005</v>
      </c>
      <c r="F97" s="99">
        <v>721.03997800000002</v>
      </c>
      <c r="G97">
        <f t="shared" ref="G97:J97" si="95">B97/B96-1</f>
        <v>1.0269621269192397E-2</v>
      </c>
      <c r="H97">
        <f t="shared" si="95"/>
        <v>4.3597128080475445E-2</v>
      </c>
      <c r="I97">
        <f t="shared" si="95"/>
        <v>-1.1384653447688353E-2</v>
      </c>
      <c r="J97">
        <f t="shared" si="95"/>
        <v>2.8718741013132432E-2</v>
      </c>
      <c r="K97" s="38">
        <f t="shared" si="83"/>
        <v>2.4000855852511105E-2</v>
      </c>
      <c r="L97" s="22">
        <f t="shared" si="32"/>
        <v>0.568725509354293</v>
      </c>
      <c r="M97" s="22">
        <f t="shared" si="33"/>
        <v>2.6459050449365145</v>
      </c>
      <c r="N97" s="22">
        <f>COVAR(I67:I97,$K67:K97)/VAR($K67:$K97)</f>
        <v>0.23759422286293003</v>
      </c>
    </row>
    <row r="98" spans="1:14" ht="15.75" customHeight="1" x14ac:dyDescent="0.2">
      <c r="A98" s="2">
        <v>39666</v>
      </c>
      <c r="B98">
        <v>101.768753</v>
      </c>
      <c r="C98" s="10">
        <v>33.12238</v>
      </c>
      <c r="D98" s="10">
        <v>13.076499999999999</v>
      </c>
      <c r="E98">
        <v>1289.1899410000001</v>
      </c>
      <c r="F98" s="99">
        <v>725.90002400000003</v>
      </c>
      <c r="G98">
        <f t="shared" ref="G98:J98" si="96">B98/B97-1</f>
        <v>6.1542056940544487E-3</v>
      </c>
      <c r="H98">
        <f t="shared" si="96"/>
        <v>-1.1935863971959115E-2</v>
      </c>
      <c r="I98">
        <f t="shared" si="96"/>
        <v>3.8383295589758948E-3</v>
      </c>
      <c r="J98">
        <f t="shared" si="96"/>
        <v>3.3543490312155644E-3</v>
      </c>
      <c r="K98" s="38">
        <f t="shared" si="83"/>
        <v>6.7403280654154685E-3</v>
      </c>
      <c r="L98" s="22">
        <f t="shared" si="32"/>
        <v>0.56961630000344865</v>
      </c>
      <c r="M98" s="22">
        <f t="shared" si="33"/>
        <v>2.6323185756370315</v>
      </c>
      <c r="N98" s="22">
        <f>COVAR(I68:I98,$K68:K98)/VAR($K68:$K98)</f>
        <v>0.23302765297933756</v>
      </c>
    </row>
    <row r="99" spans="1:14" ht="15.75" customHeight="1" x14ac:dyDescent="0.2">
      <c r="A99" s="2">
        <v>39667</v>
      </c>
      <c r="B99">
        <v>101.682076</v>
      </c>
      <c r="C99" s="10">
        <v>31.857980000000001</v>
      </c>
      <c r="D99" s="10">
        <v>13.15151</v>
      </c>
      <c r="E99">
        <v>1266.0699460000001</v>
      </c>
      <c r="F99" s="99">
        <v>713.40997300000004</v>
      </c>
      <c r="G99">
        <f t="shared" ref="G99:J99" si="97">B99/B98-1</f>
        <v>-8.5170543457491199E-4</v>
      </c>
      <c r="H99">
        <f t="shared" si="97"/>
        <v>-3.8173585352260231E-2</v>
      </c>
      <c r="I99">
        <f t="shared" si="97"/>
        <v>5.7362444079074315E-3</v>
      </c>
      <c r="J99">
        <f t="shared" si="97"/>
        <v>-1.793373828379885E-2</v>
      </c>
      <c r="K99" s="38">
        <f t="shared" si="83"/>
        <v>-1.7206296441725999E-2</v>
      </c>
      <c r="L99" s="22">
        <f t="shared" ref="L99:L162" si="98">COVAR(G69:G99,$J69:$J99)/VAR($J69:$J99)</f>
        <v>0.55061763581349077</v>
      </c>
      <c r="M99" s="22">
        <f t="shared" ref="M99:M162" si="99">COVAR(H69:H99,$J69:$J99)/VAR($J69:$J99)</f>
        <v>2.6293382343001004</v>
      </c>
      <c r="N99" s="22">
        <f>COVAR(I69:I99,$K69:K99)/VAR($K69:$K99)</f>
        <v>0.22291178774366127</v>
      </c>
    </row>
    <row r="100" spans="1:14" ht="15.75" customHeight="1" x14ac:dyDescent="0.2">
      <c r="A100" s="2">
        <v>39668</v>
      </c>
      <c r="B100">
        <v>101.492981</v>
      </c>
      <c r="C100" s="10">
        <v>32.866300000000003</v>
      </c>
      <c r="D100" s="10">
        <v>13.32653</v>
      </c>
      <c r="E100">
        <v>1296.3199460000001</v>
      </c>
      <c r="F100" s="99">
        <v>734.29998799999998</v>
      </c>
      <c r="G100">
        <f t="shared" ref="G100:J100" si="100">B100/B99-1</f>
        <v>-1.8596689548312506E-3</v>
      </c>
      <c r="H100">
        <f t="shared" si="100"/>
        <v>3.1650468736561521E-2</v>
      </c>
      <c r="I100">
        <f t="shared" si="100"/>
        <v>1.3307977563032702E-2</v>
      </c>
      <c r="J100">
        <f t="shared" si="100"/>
        <v>2.3892834748642011E-2</v>
      </c>
      <c r="K100" s="38">
        <f t="shared" si="83"/>
        <v>2.9281921742913442E-2</v>
      </c>
      <c r="L100" s="22">
        <f t="shared" si="98"/>
        <v>0.48927860477915947</v>
      </c>
      <c r="M100" s="22">
        <f t="shared" si="99"/>
        <v>2.5137208328557654</v>
      </c>
      <c r="N100" s="22">
        <f>COVAR(I70:I100,$K70:K100)/VAR($K70:$K100)</f>
        <v>0.23592595052242665</v>
      </c>
    </row>
    <row r="101" spans="1:14" ht="15.75" customHeight="1" x14ac:dyDescent="0.2">
      <c r="A101" s="2">
        <v>39671</v>
      </c>
      <c r="B101">
        <v>99.751662999999994</v>
      </c>
      <c r="C101" s="10">
        <v>33.522500000000001</v>
      </c>
      <c r="D101" s="10">
        <v>13.83492</v>
      </c>
      <c r="E101">
        <v>1305.3199460000001</v>
      </c>
      <c r="F101" s="99">
        <v>751.05999799999995</v>
      </c>
      <c r="G101">
        <f t="shared" ref="G101:K116" si="101">B101/B100-1</f>
        <v>-1.7157028819559494E-2</v>
      </c>
      <c r="H101">
        <f t="shared" si="101"/>
        <v>1.9965739982900299E-2</v>
      </c>
      <c r="I101">
        <f t="shared" si="101"/>
        <v>3.814871538202369E-2</v>
      </c>
      <c r="J101">
        <f t="shared" si="101"/>
        <v>6.9427304792855082E-3</v>
      </c>
      <c r="K101" s="38">
        <f t="shared" si="101"/>
        <v>2.2824472659531025E-2</v>
      </c>
      <c r="L101" s="22">
        <f t="shared" si="98"/>
        <v>0.40217096920750289</v>
      </c>
      <c r="M101" s="22">
        <f t="shared" si="99"/>
        <v>2.6418686642586406</v>
      </c>
      <c r="N101" s="22">
        <f>COVAR(I71:I101,$K71:K101)/VAR($K71:$K101)</f>
        <v>0.26524802176137885</v>
      </c>
    </row>
    <row r="102" spans="1:14" ht="15.75" customHeight="1" x14ac:dyDescent="0.2">
      <c r="A102" s="2">
        <v>39672</v>
      </c>
      <c r="B102">
        <v>98.664306999999994</v>
      </c>
      <c r="C102" s="10">
        <v>30.34552</v>
      </c>
      <c r="D102" s="10">
        <v>13.668240000000001</v>
      </c>
      <c r="E102">
        <v>1289.589966</v>
      </c>
      <c r="F102" s="99">
        <v>744.94000200000005</v>
      </c>
      <c r="G102">
        <f t="shared" ref="G102:J102" si="102">B102/B101-1</f>
        <v>-1.0900630298263825E-2</v>
      </c>
      <c r="H102">
        <f t="shared" si="102"/>
        <v>-9.4771571332686988E-2</v>
      </c>
      <c r="I102">
        <f t="shared" si="102"/>
        <v>-1.2047774761256291E-2</v>
      </c>
      <c r="J102">
        <f t="shared" si="102"/>
        <v>-1.20506700661418E-2</v>
      </c>
      <c r="K102" s="38">
        <f t="shared" si="101"/>
        <v>-8.1484781725785771E-3</v>
      </c>
      <c r="L102" s="22">
        <f t="shared" si="98"/>
        <v>0.41027489583361654</v>
      </c>
      <c r="M102" s="22">
        <f t="shared" si="99"/>
        <v>2.7468060902649469</v>
      </c>
      <c r="N102" s="22">
        <f>COVAR(I72:I102,$K72:K102)/VAR($K72:$K102)</f>
        <v>0.28343693858959718</v>
      </c>
    </row>
    <row r="103" spans="1:14" ht="15.75" customHeight="1" x14ac:dyDescent="0.2">
      <c r="A103" s="2">
        <v>39673</v>
      </c>
      <c r="B103">
        <v>99.121337999999994</v>
      </c>
      <c r="C103" s="10">
        <v>29.53725</v>
      </c>
      <c r="D103" s="10">
        <v>13.50155</v>
      </c>
      <c r="E103">
        <v>1285.829956</v>
      </c>
      <c r="F103" s="99">
        <v>747.69000200000005</v>
      </c>
      <c r="G103">
        <f t="shared" ref="G103:J103" si="103">B103/B102-1</f>
        <v>4.6321817270758014E-3</v>
      </c>
      <c r="H103">
        <f t="shared" si="103"/>
        <v>-2.6635562679433455E-2</v>
      </c>
      <c r="I103">
        <f t="shared" si="103"/>
        <v>-1.2195425307135466E-2</v>
      </c>
      <c r="J103">
        <f t="shared" si="103"/>
        <v>-2.9156631946064548E-3</v>
      </c>
      <c r="K103" s="38">
        <f t="shared" si="101"/>
        <v>3.6915724657244908E-3</v>
      </c>
      <c r="L103" s="22">
        <f t="shared" si="98"/>
        <v>0.41038107553796582</v>
      </c>
      <c r="M103" s="22">
        <f t="shared" si="99"/>
        <v>2.7611632408542848</v>
      </c>
      <c r="N103" s="22">
        <f>COVAR(I73:I103,$K73:K103)/VAR($K73:$K103)</f>
        <v>0.27964926125758927</v>
      </c>
    </row>
    <row r="104" spans="1:14" ht="15.75" customHeight="1" x14ac:dyDescent="0.2">
      <c r="A104" s="2">
        <v>39674</v>
      </c>
      <c r="B104">
        <v>100.01956199999999</v>
      </c>
      <c r="C104" s="10">
        <v>30.257480000000001</v>
      </c>
      <c r="D104" s="10">
        <v>13.67657</v>
      </c>
      <c r="E104">
        <v>1292.9300539999999</v>
      </c>
      <c r="F104" s="99">
        <v>754.38000499999998</v>
      </c>
      <c r="G104">
        <f t="shared" ref="G104:J104" si="104">B104/B103-1</f>
        <v>9.0618631479733036E-3</v>
      </c>
      <c r="H104">
        <f t="shared" si="104"/>
        <v>2.4383786574579513E-2</v>
      </c>
      <c r="I104">
        <f t="shared" si="104"/>
        <v>1.2962956105039725E-2</v>
      </c>
      <c r="J104">
        <f t="shared" si="104"/>
        <v>5.5218016712623719E-3</v>
      </c>
      <c r="K104" s="38">
        <f t="shared" si="101"/>
        <v>8.9475624685428912E-3</v>
      </c>
      <c r="L104" s="22">
        <f t="shared" si="98"/>
        <v>0.41265864177302947</v>
      </c>
      <c r="M104" s="22">
        <f t="shared" si="99"/>
        <v>2.7713439018395922</v>
      </c>
      <c r="N104" s="22">
        <f>COVAR(I74:I104,$K74:K104)/VAR($K74:$K104)</f>
        <v>0.28270941406835087</v>
      </c>
    </row>
    <row r="105" spans="1:14" ht="15.75" customHeight="1" x14ac:dyDescent="0.2">
      <c r="A105" s="2">
        <v>39675</v>
      </c>
      <c r="B105">
        <v>99.562561000000002</v>
      </c>
      <c r="C105" s="10">
        <v>30.46555</v>
      </c>
      <c r="D105" s="10">
        <v>14.043279999999999</v>
      </c>
      <c r="E105">
        <v>1298.1999510000001</v>
      </c>
      <c r="F105" s="99">
        <v>753.36999500000002</v>
      </c>
      <c r="G105">
        <f t="shared" ref="G105:J105" si="105">B105/B104-1</f>
        <v>-4.5691161894909627E-3</v>
      </c>
      <c r="H105">
        <f t="shared" si="105"/>
        <v>6.8766467002538967E-3</v>
      </c>
      <c r="I105">
        <f t="shared" si="105"/>
        <v>2.6813009402211208E-2</v>
      </c>
      <c r="J105">
        <f t="shared" si="105"/>
        <v>4.0759335616775694E-3</v>
      </c>
      <c r="K105" s="38">
        <f t="shared" si="101"/>
        <v>-1.3388610425855152E-3</v>
      </c>
      <c r="L105" s="22">
        <f t="shared" si="98"/>
        <v>0.42143822334796066</v>
      </c>
      <c r="M105" s="22">
        <f t="shared" si="99"/>
        <v>2.9637996363004104</v>
      </c>
      <c r="N105" s="22">
        <f>COVAR(I75:I105,$K75:K105)/VAR($K75:$K105)</f>
        <v>0.36684180480664058</v>
      </c>
    </row>
    <row r="106" spans="1:14" ht="15.75" customHeight="1" x14ac:dyDescent="0.2">
      <c r="A106" s="2">
        <v>39678</v>
      </c>
      <c r="B106">
        <v>98.167923000000002</v>
      </c>
      <c r="C106" s="10">
        <v>29.401219999999999</v>
      </c>
      <c r="D106" s="10">
        <v>13.668240000000001</v>
      </c>
      <c r="E106">
        <v>1278.599976</v>
      </c>
      <c r="F106" s="99">
        <v>741.96997099999999</v>
      </c>
      <c r="G106">
        <f t="shared" ref="G106:J106" si="106">B106/B105-1</f>
        <v>-1.4007654945717984E-2</v>
      </c>
      <c r="H106">
        <f t="shared" si="106"/>
        <v>-3.493552553622048E-2</v>
      </c>
      <c r="I106">
        <f t="shared" si="106"/>
        <v>-2.6706011700970089E-2</v>
      </c>
      <c r="J106">
        <f t="shared" si="106"/>
        <v>-1.509780907394298E-2</v>
      </c>
      <c r="K106" s="38">
        <f t="shared" si="101"/>
        <v>-1.5132038806509707E-2</v>
      </c>
      <c r="L106" s="22">
        <f t="shared" si="98"/>
        <v>0.44268670132736587</v>
      </c>
      <c r="M106" s="22">
        <f t="shared" si="99"/>
        <v>2.9389557606410914</v>
      </c>
      <c r="N106" s="22">
        <f>COVAR(I76:I106,$K76:K106)/VAR($K76:$K106)</f>
        <v>0.43400592403340316</v>
      </c>
    </row>
    <row r="107" spans="1:14" ht="15.75" customHeight="1" x14ac:dyDescent="0.2">
      <c r="A107" s="2">
        <v>39679</v>
      </c>
      <c r="B107">
        <v>96.568450999999996</v>
      </c>
      <c r="C107" s="10">
        <v>28.472919999999998</v>
      </c>
      <c r="D107" s="10">
        <v>13.443210000000001</v>
      </c>
      <c r="E107">
        <v>1266.6899410000001</v>
      </c>
      <c r="F107" s="99">
        <v>730.03002900000001</v>
      </c>
      <c r="G107">
        <f t="shared" ref="G107:J107" si="107">B107/B106-1</f>
        <v>-1.6293224417104235E-2</v>
      </c>
      <c r="H107">
        <f t="shared" si="107"/>
        <v>-3.1573519738296585E-2</v>
      </c>
      <c r="I107">
        <f t="shared" si="107"/>
        <v>-1.6463714421169118E-2</v>
      </c>
      <c r="J107">
        <f t="shared" si="107"/>
        <v>-9.3149031937724835E-3</v>
      </c>
      <c r="K107" s="38">
        <f t="shared" si="101"/>
        <v>-1.6092217295408551E-2</v>
      </c>
      <c r="L107" s="22">
        <f t="shared" si="98"/>
        <v>0.48746061784215744</v>
      </c>
      <c r="M107" s="22">
        <f t="shared" si="99"/>
        <v>2.9299771007738378</v>
      </c>
      <c r="N107" s="22">
        <f>COVAR(I77:I107,$K77:K107)/VAR($K77:$K107)</f>
        <v>0.45390515730125769</v>
      </c>
    </row>
    <row r="108" spans="1:14" ht="15.75" customHeight="1" x14ac:dyDescent="0.2">
      <c r="A108" s="2">
        <v>39680</v>
      </c>
      <c r="B108">
        <v>96.529021999999998</v>
      </c>
      <c r="C108" s="10">
        <v>29.609290000000001</v>
      </c>
      <c r="D108" s="10">
        <v>14.034940000000001</v>
      </c>
      <c r="E108">
        <v>1274.540039</v>
      </c>
      <c r="F108" s="99">
        <v>731.59997599999997</v>
      </c>
      <c r="G108">
        <f t="shared" ref="G108:J108" si="108">B108/B107-1</f>
        <v>-4.0830105061950839E-4</v>
      </c>
      <c r="H108">
        <f t="shared" si="108"/>
        <v>3.9910553606725463E-2</v>
      </c>
      <c r="I108">
        <f t="shared" si="108"/>
        <v>4.4017016769060335E-2</v>
      </c>
      <c r="J108">
        <f t="shared" si="108"/>
        <v>6.1973319167614171E-3</v>
      </c>
      <c r="K108" s="38">
        <f t="shared" si="101"/>
        <v>2.1505238656422954E-3</v>
      </c>
      <c r="L108" s="22">
        <f t="shared" si="98"/>
        <v>0.45545902889736906</v>
      </c>
      <c r="M108" s="22">
        <f t="shared" si="99"/>
        <v>2.9547544111986861</v>
      </c>
      <c r="N108" s="22">
        <f>COVAR(I78:I108,$K78:K108)/VAR($K78:$K108)</f>
        <v>0.55516684683512529</v>
      </c>
    </row>
    <row r="109" spans="1:14" ht="15.75" customHeight="1" x14ac:dyDescent="0.2">
      <c r="A109" s="2">
        <v>39681</v>
      </c>
      <c r="B109">
        <v>96.907241999999997</v>
      </c>
      <c r="C109" s="10">
        <v>29.017099999999999</v>
      </c>
      <c r="D109" s="10">
        <v>14.168290000000001</v>
      </c>
      <c r="E109">
        <v>1277.719971</v>
      </c>
      <c r="F109" s="99">
        <v>725.25</v>
      </c>
      <c r="G109">
        <f t="shared" ref="G109:J109" si="109">B109/B108-1</f>
        <v>3.9181998549617791E-3</v>
      </c>
      <c r="H109">
        <f t="shared" si="109"/>
        <v>-2.0000141847372976E-2</v>
      </c>
      <c r="I109">
        <f t="shared" si="109"/>
        <v>9.5012875010509479E-3</v>
      </c>
      <c r="J109">
        <f t="shared" si="109"/>
        <v>2.4949643814211608E-3</v>
      </c>
      <c r="K109" s="38">
        <f t="shared" si="101"/>
        <v>-8.6795738221838725E-3</v>
      </c>
      <c r="L109" s="22">
        <f t="shared" si="98"/>
        <v>0.38664559326409337</v>
      </c>
      <c r="M109" s="22">
        <f t="shared" si="99"/>
        <v>3.0514175138432296</v>
      </c>
      <c r="N109" s="22">
        <f>COVAR(I79:I109,$K79:K109)/VAR($K79:$K109)</f>
        <v>0.61198767017088107</v>
      </c>
    </row>
    <row r="110" spans="1:14" ht="15.75" customHeight="1" x14ac:dyDescent="0.2">
      <c r="A110" s="2">
        <v>39682</v>
      </c>
      <c r="B110">
        <v>98.435813999999993</v>
      </c>
      <c r="C110" s="10">
        <v>30.14545</v>
      </c>
      <c r="D110" s="10">
        <v>14.2433</v>
      </c>
      <c r="E110">
        <v>1292.1999510000001</v>
      </c>
      <c r="F110" s="99">
        <v>737.59997599999997</v>
      </c>
      <c r="G110">
        <f t="shared" ref="G110:J110" si="110">B110/B109-1</f>
        <v>1.5773557976193286E-2</v>
      </c>
      <c r="H110">
        <f t="shared" si="110"/>
        <v>3.8885691540505363E-2</v>
      </c>
      <c r="I110">
        <f t="shared" si="110"/>
        <v>5.2942168744427587E-3</v>
      </c>
      <c r="J110">
        <f t="shared" si="110"/>
        <v>1.1332670951888835E-2</v>
      </c>
      <c r="K110" s="38">
        <f t="shared" si="101"/>
        <v>1.7028577731816652E-2</v>
      </c>
      <c r="L110" s="22">
        <f t="shared" si="98"/>
        <v>0.38548225179290752</v>
      </c>
      <c r="M110" s="22">
        <f t="shared" si="99"/>
        <v>3.0720346114606301</v>
      </c>
      <c r="N110" s="22">
        <f>COVAR(I80:I110,$K80:K110)/VAR($K80:$K110)</f>
        <v>0.58958723467221774</v>
      </c>
    </row>
    <row r="111" spans="1:14" ht="15.75" customHeight="1" x14ac:dyDescent="0.2">
      <c r="A111" s="2">
        <v>39685</v>
      </c>
      <c r="B111">
        <v>96.804801999999995</v>
      </c>
      <c r="C111" s="10">
        <v>28.913060000000002</v>
      </c>
      <c r="D111" s="10">
        <v>14.09328</v>
      </c>
      <c r="E111">
        <v>1266.839966</v>
      </c>
      <c r="F111" s="99">
        <v>720.53997800000002</v>
      </c>
      <c r="G111">
        <f t="shared" ref="G111:J111" si="111">B111/B110-1</f>
        <v>-1.6569294586216365E-2</v>
      </c>
      <c r="H111">
        <f t="shared" si="111"/>
        <v>-4.0881459722777347E-2</v>
      </c>
      <c r="I111">
        <f t="shared" si="111"/>
        <v>-1.0532671501688462E-2</v>
      </c>
      <c r="J111">
        <f t="shared" si="111"/>
        <v>-1.9625434113640594E-2</v>
      </c>
      <c r="K111" s="38">
        <f t="shared" si="101"/>
        <v>-2.3129065286195072E-2</v>
      </c>
      <c r="L111" s="22">
        <f t="shared" si="98"/>
        <v>0.40655382647290061</v>
      </c>
      <c r="M111" s="22">
        <f t="shared" si="99"/>
        <v>2.9951443382695735</v>
      </c>
      <c r="N111" s="22">
        <f>COVAR(I81:I111,$K81:K111)/VAR($K81:$K111)</f>
        <v>0.59288225710280507</v>
      </c>
    </row>
    <row r="112" spans="1:14" ht="15.75" customHeight="1" x14ac:dyDescent="0.2">
      <c r="A112" s="2">
        <v>39686</v>
      </c>
      <c r="B112">
        <v>96.521163999999999</v>
      </c>
      <c r="C112" s="10">
        <v>29.297190000000001</v>
      </c>
      <c r="D112" s="10">
        <v>14.301640000000001</v>
      </c>
      <c r="E112">
        <v>1271.51001</v>
      </c>
      <c r="F112" s="99">
        <v>723.51000999999997</v>
      </c>
      <c r="G112">
        <f t="shared" ref="G112:J112" si="112">B112/B111-1</f>
        <v>-2.9299992783415885E-3</v>
      </c>
      <c r="H112">
        <f t="shared" si="112"/>
        <v>1.328569165629645E-2</v>
      </c>
      <c r="I112">
        <f t="shared" si="112"/>
        <v>1.4784351123372286E-2</v>
      </c>
      <c r="J112">
        <f t="shared" si="112"/>
        <v>3.6863724900828565E-3</v>
      </c>
      <c r="K112" s="38">
        <f t="shared" si="101"/>
        <v>4.121953105563847E-3</v>
      </c>
      <c r="L112" s="22">
        <f t="shared" si="98"/>
        <v>0.40302912293980525</v>
      </c>
      <c r="M112" s="22">
        <f t="shared" si="99"/>
        <v>2.9649836425049032</v>
      </c>
      <c r="N112" s="22">
        <f>COVAR(I82:I112,$K82:K112)/VAR($K82:$K112)</f>
        <v>0.63035761938172041</v>
      </c>
    </row>
    <row r="113" spans="1:14" ht="15.75" customHeight="1" x14ac:dyDescent="0.2">
      <c r="A113" s="2">
        <v>39687</v>
      </c>
      <c r="B113">
        <v>97.214530999999994</v>
      </c>
      <c r="C113" s="10">
        <v>29.721309999999999</v>
      </c>
      <c r="D113" s="10">
        <v>14.07662</v>
      </c>
      <c r="E113">
        <v>1281.660034</v>
      </c>
      <c r="F113" s="99">
        <v>732.95001200000002</v>
      </c>
      <c r="G113">
        <f t="shared" ref="G113:J113" si="113">B113/B112-1</f>
        <v>7.1835747857329491E-3</v>
      </c>
      <c r="H113">
        <f t="shared" si="113"/>
        <v>1.4476473682288216E-2</v>
      </c>
      <c r="I113">
        <f t="shared" si="113"/>
        <v>-1.5733859892991364E-2</v>
      </c>
      <c r="J113">
        <f t="shared" si="113"/>
        <v>7.9826536324318909E-3</v>
      </c>
      <c r="K113" s="38">
        <f t="shared" si="101"/>
        <v>1.3047507110509837E-2</v>
      </c>
      <c r="L113" s="22">
        <f t="shared" si="98"/>
        <v>0.44579106536844748</v>
      </c>
      <c r="M113" s="22">
        <f t="shared" si="99"/>
        <v>2.9735134335838125</v>
      </c>
      <c r="N113" s="22">
        <f>COVAR(I83:I113,$K83:K113)/VAR($K83:$K113)</f>
        <v>0.61270966966776519</v>
      </c>
    </row>
    <row r="114" spans="1:14" ht="15.75" customHeight="1" x14ac:dyDescent="0.2">
      <c r="A114" s="2">
        <v>39688</v>
      </c>
      <c r="B114">
        <v>98.160056999999995</v>
      </c>
      <c r="C114" s="10">
        <v>31.11375</v>
      </c>
      <c r="D114" s="10">
        <v>13.91827</v>
      </c>
      <c r="E114">
        <v>1300.6800539999999</v>
      </c>
      <c r="F114" s="99">
        <v>747.78997800000002</v>
      </c>
      <c r="G114">
        <f t="shared" ref="G114:J114" si="114">B114/B113-1</f>
        <v>9.726179721013084E-3</v>
      </c>
      <c r="H114">
        <f t="shared" si="114"/>
        <v>4.684988649558175E-2</v>
      </c>
      <c r="I114">
        <f t="shared" si="114"/>
        <v>-1.1249149298624306E-2</v>
      </c>
      <c r="J114">
        <f t="shared" si="114"/>
        <v>1.4840144418515777E-2</v>
      </c>
      <c r="K114" s="38">
        <f t="shared" si="101"/>
        <v>2.0246900548519298E-2</v>
      </c>
      <c r="L114" s="22">
        <f t="shared" si="98"/>
        <v>0.40662904679609463</v>
      </c>
      <c r="M114" s="22">
        <f t="shared" si="99"/>
        <v>2.6364043165007316</v>
      </c>
      <c r="N114" s="22">
        <f>COVAR(I84:I114,$K84:K114)/VAR($K84:$K114)</f>
        <v>0.43401441886991105</v>
      </c>
    </row>
    <row r="115" spans="1:14" ht="15.75" customHeight="1" x14ac:dyDescent="0.2">
      <c r="A115" s="2">
        <v>39689</v>
      </c>
      <c r="B115">
        <v>95.914451999999997</v>
      </c>
      <c r="C115" s="10">
        <v>30.801659999999998</v>
      </c>
      <c r="D115" s="10">
        <v>14.2433</v>
      </c>
      <c r="E115">
        <v>1282.829956</v>
      </c>
      <c r="F115" s="99">
        <v>739.5</v>
      </c>
      <c r="G115">
        <f t="shared" ref="G115:J115" si="115">B115/B114-1</f>
        <v>-2.2876973268261214E-2</v>
      </c>
      <c r="H115">
        <f t="shared" si="115"/>
        <v>-1.0030613474749983E-2</v>
      </c>
      <c r="I115">
        <f t="shared" si="115"/>
        <v>2.3352758640261984E-2</v>
      </c>
      <c r="J115">
        <f t="shared" si="115"/>
        <v>-1.3723665512594962E-2</v>
      </c>
      <c r="K115" s="38">
        <f t="shared" si="101"/>
        <v>-1.108597098636166E-2</v>
      </c>
      <c r="L115" s="22">
        <f t="shared" si="98"/>
        <v>0.44702832322623687</v>
      </c>
      <c r="M115" s="22">
        <f t="shared" si="99"/>
        <v>2.3614691067578764</v>
      </c>
      <c r="N115" s="22">
        <f>COVAR(I85:I115,$K85:K115)/VAR($K85:$K115)</f>
        <v>0.36306731453782015</v>
      </c>
    </row>
    <row r="116" spans="1:14" ht="15.75" customHeight="1" x14ac:dyDescent="0.2">
      <c r="A116" s="2">
        <v>39693</v>
      </c>
      <c r="B116">
        <v>93.298546000000002</v>
      </c>
      <c r="C116" s="10">
        <v>31.201779999999999</v>
      </c>
      <c r="D116" s="10">
        <v>13.976599999999999</v>
      </c>
      <c r="E116">
        <v>1277.579956</v>
      </c>
      <c r="F116" s="99">
        <v>738.51000999999997</v>
      </c>
      <c r="G116">
        <f t="shared" ref="G116:J116" si="116">B116/B115-1</f>
        <v>-2.727332477487332E-2</v>
      </c>
      <c r="H116">
        <f t="shared" si="116"/>
        <v>1.2990208969256845E-2</v>
      </c>
      <c r="I116">
        <f t="shared" si="116"/>
        <v>-1.8724593317559823E-2</v>
      </c>
      <c r="J116">
        <f t="shared" si="116"/>
        <v>-4.0925143472405612E-3</v>
      </c>
      <c r="K116" s="38">
        <f t="shared" si="101"/>
        <v>-1.3387288708587297E-3</v>
      </c>
      <c r="L116" s="22">
        <f t="shared" si="98"/>
        <v>0.46748336640489085</v>
      </c>
      <c r="M116" s="22">
        <f t="shared" si="99"/>
        <v>2.3400848262055529</v>
      </c>
      <c r="N116" s="22">
        <f>COVAR(I86:I116,$K86:K116)/VAR($K86:$K116)</f>
        <v>0.41697110965715323</v>
      </c>
    </row>
    <row r="117" spans="1:14" ht="15.75" customHeight="1" x14ac:dyDescent="0.2">
      <c r="A117" s="2">
        <v>39694</v>
      </c>
      <c r="B117">
        <v>93.243378000000007</v>
      </c>
      <c r="C117" s="10">
        <v>31.777950000000001</v>
      </c>
      <c r="D117" s="10">
        <v>13.601559999999999</v>
      </c>
      <c r="E117">
        <v>1274.9799800000001</v>
      </c>
      <c r="F117" s="99">
        <v>741.90997300000004</v>
      </c>
      <c r="G117">
        <f t="shared" ref="G117:K132" si="117">B117/B116-1</f>
        <v>-5.9130610674251738E-4</v>
      </c>
      <c r="H117">
        <f t="shared" si="117"/>
        <v>1.846593367429672E-2</v>
      </c>
      <c r="I117">
        <f t="shared" si="117"/>
        <v>-2.6833421576062833E-2</v>
      </c>
      <c r="J117">
        <f t="shared" si="117"/>
        <v>-2.0350788909840878E-3</v>
      </c>
      <c r="K117" s="38">
        <f t="shared" si="117"/>
        <v>4.6038143748383664E-3</v>
      </c>
      <c r="L117" s="22">
        <f t="shared" si="98"/>
        <v>0.46489887769696542</v>
      </c>
      <c r="M117" s="22">
        <f t="shared" si="99"/>
        <v>2.3237252454994541</v>
      </c>
      <c r="N117" s="22">
        <f>COVAR(I87:I117,$K87:K117)/VAR($K87:$K117)</f>
        <v>0.36859074986750906</v>
      </c>
    </row>
    <row r="118" spans="1:14" ht="15.75" customHeight="1" x14ac:dyDescent="0.2">
      <c r="A118" s="2">
        <v>39695</v>
      </c>
      <c r="B118">
        <v>90.611716999999999</v>
      </c>
      <c r="C118" s="10">
        <v>30.337489999999999</v>
      </c>
      <c r="D118" s="10">
        <v>13.334860000000001</v>
      </c>
      <c r="E118">
        <v>1236.829956</v>
      </c>
      <c r="F118" s="99">
        <v>718.61999500000002</v>
      </c>
      <c r="G118">
        <f t="shared" ref="G118:J118" si="118">B118/B117-1</f>
        <v>-2.8223569935443615E-2</v>
      </c>
      <c r="H118">
        <f t="shared" si="118"/>
        <v>-4.5328915175459783E-2</v>
      </c>
      <c r="I118">
        <f t="shared" si="118"/>
        <v>-1.9608044959548598E-2</v>
      </c>
      <c r="J118">
        <f t="shared" si="118"/>
        <v>-2.9922057285950543E-2</v>
      </c>
      <c r="K118" s="38">
        <f t="shared" si="117"/>
        <v>-3.1391919299621041E-2</v>
      </c>
      <c r="L118" s="22">
        <f t="shared" si="98"/>
        <v>0.49993825537401709</v>
      </c>
      <c r="M118" s="22">
        <f t="shared" si="99"/>
        <v>2.1524103083041219</v>
      </c>
      <c r="N118" s="22">
        <f>COVAR(I88:I118,$K88:K118)/VAR($K88:$K118)</f>
        <v>0.50376628291870607</v>
      </c>
    </row>
    <row r="119" spans="1:14" ht="15.75" customHeight="1" x14ac:dyDescent="0.2">
      <c r="A119" s="2">
        <v>39696</v>
      </c>
      <c r="B119">
        <v>90.083786000000003</v>
      </c>
      <c r="C119" s="10">
        <v>31.689920000000001</v>
      </c>
      <c r="D119" s="10">
        <v>13.24319</v>
      </c>
      <c r="E119">
        <v>1242.3100589999999</v>
      </c>
      <c r="F119" s="99">
        <v>718.84997599999997</v>
      </c>
      <c r="G119">
        <f t="shared" ref="G119:J119" si="119">B119/B118-1</f>
        <v>-5.8262994839839433E-3</v>
      </c>
      <c r="H119">
        <f t="shared" si="119"/>
        <v>4.4579495535062463E-2</v>
      </c>
      <c r="I119">
        <f t="shared" si="119"/>
        <v>-6.8744628740009528E-3</v>
      </c>
      <c r="J119">
        <f t="shared" si="119"/>
        <v>4.4307650970250023E-3</v>
      </c>
      <c r="K119" s="38">
        <f t="shared" si="117"/>
        <v>3.2003145139314348E-4</v>
      </c>
      <c r="L119" s="22">
        <f t="shared" si="98"/>
        <v>0.49787164481358454</v>
      </c>
      <c r="M119" s="22">
        <f t="shared" si="99"/>
        <v>2.1673499440217467</v>
      </c>
      <c r="N119" s="22">
        <f>COVAR(I89:I119,$K89:K119)/VAR($K89:$K119)</f>
        <v>0.50185026008115818</v>
      </c>
    </row>
    <row r="120" spans="1:14" ht="15.75" customHeight="1" x14ac:dyDescent="0.2">
      <c r="A120" s="2">
        <v>39699</v>
      </c>
      <c r="B120">
        <v>92.416060999999999</v>
      </c>
      <c r="C120" s="10">
        <v>33.250419999999998</v>
      </c>
      <c r="D120" s="10">
        <v>12.918150000000001</v>
      </c>
      <c r="E120">
        <v>1267.790039</v>
      </c>
      <c r="F120" s="99">
        <v>732.85998500000005</v>
      </c>
      <c r="G120">
        <f t="shared" ref="G120:J120" si="120">B120/B119-1</f>
        <v>2.5890064167596094E-2</v>
      </c>
      <c r="H120">
        <f t="shared" si="120"/>
        <v>4.9242787611959882E-2</v>
      </c>
      <c r="I120">
        <f t="shared" si="120"/>
        <v>-2.4543935411332152E-2</v>
      </c>
      <c r="J120">
        <f t="shared" si="120"/>
        <v>2.0510161545749916E-2</v>
      </c>
      <c r="K120" s="38">
        <f t="shared" si="117"/>
        <v>1.948947550636082E-2</v>
      </c>
      <c r="L120" s="22">
        <f t="shared" si="98"/>
        <v>0.62702452781342266</v>
      </c>
      <c r="M120" s="22">
        <f t="shared" si="99"/>
        <v>2.114255916284304</v>
      </c>
      <c r="N120" s="22">
        <f>COVAR(I90:I120,$K90:K120)/VAR($K90:$K120)</f>
        <v>0.37096890074999384</v>
      </c>
    </row>
    <row r="121" spans="1:14" ht="15.75" customHeight="1" x14ac:dyDescent="0.2">
      <c r="A121" s="2">
        <v>39700</v>
      </c>
      <c r="B121">
        <v>90.643242000000001</v>
      </c>
      <c r="C121" s="10">
        <v>31.585899999999999</v>
      </c>
      <c r="D121" s="10">
        <v>12.501440000000001</v>
      </c>
      <c r="E121">
        <v>1224.51001</v>
      </c>
      <c r="F121" s="99">
        <v>707.28997800000002</v>
      </c>
      <c r="G121">
        <f t="shared" ref="G121:J121" si="121">B121/B120-1</f>
        <v>-1.9183018414948405E-2</v>
      </c>
      <c r="H121">
        <f t="shared" si="121"/>
        <v>-5.0060119541347148E-2</v>
      </c>
      <c r="I121">
        <f t="shared" si="121"/>
        <v>-3.2257714920480129E-2</v>
      </c>
      <c r="J121">
        <f t="shared" si="121"/>
        <v>-3.4138167731731173E-2</v>
      </c>
      <c r="K121" s="38">
        <f t="shared" si="117"/>
        <v>-3.4890712446252636E-2</v>
      </c>
      <c r="L121" s="22">
        <f t="shared" si="98"/>
        <v>0.60575977677135429</v>
      </c>
      <c r="M121" s="22">
        <f t="shared" si="99"/>
        <v>2.0130825130528613</v>
      </c>
      <c r="N121" s="22">
        <f>COVAR(I91:I121,$K91:K121)/VAR($K91:$K121)</f>
        <v>0.46895571154906346</v>
      </c>
    </row>
    <row r="122" spans="1:14" ht="15.75" customHeight="1" x14ac:dyDescent="0.2">
      <c r="A122" s="2">
        <v>39701</v>
      </c>
      <c r="B122">
        <v>93.006980999999996</v>
      </c>
      <c r="C122" s="10">
        <v>31.529869999999999</v>
      </c>
      <c r="D122" s="10">
        <v>12.743130000000001</v>
      </c>
      <c r="E122">
        <v>1232.040039</v>
      </c>
      <c r="F122" s="99">
        <v>717.15997300000004</v>
      </c>
      <c r="G122">
        <f t="shared" ref="G122:J122" si="122">B122/B121-1</f>
        <v>2.6077388096952703E-2</v>
      </c>
      <c r="H122">
        <f t="shared" si="122"/>
        <v>-1.7738927812726013E-3</v>
      </c>
      <c r="I122">
        <f t="shared" si="122"/>
        <v>1.9332972841528573E-2</v>
      </c>
      <c r="J122">
        <f t="shared" si="122"/>
        <v>6.1494221676472449E-3</v>
      </c>
      <c r="K122" s="38">
        <f t="shared" si="117"/>
        <v>1.3954665422956092E-2</v>
      </c>
      <c r="L122" s="22">
        <f t="shared" si="98"/>
        <v>0.61865884508134805</v>
      </c>
      <c r="M122" s="22">
        <f t="shared" si="99"/>
        <v>1.971558039633339</v>
      </c>
      <c r="N122" s="22">
        <f>COVAR(I92:I122,$K92:K122)/VAR($K92:$K122)</f>
        <v>0.48557609118225592</v>
      </c>
    </row>
    <row r="123" spans="1:14" ht="15.75" customHeight="1" x14ac:dyDescent="0.2">
      <c r="A123" s="2">
        <v>39702</v>
      </c>
      <c r="B123">
        <v>93.920990000000003</v>
      </c>
      <c r="C123" s="10">
        <v>33.330449999999999</v>
      </c>
      <c r="D123" s="10">
        <v>12.66812</v>
      </c>
      <c r="E123">
        <v>1249.0500489999999</v>
      </c>
      <c r="F123" s="99">
        <v>719</v>
      </c>
      <c r="G123">
        <f t="shared" ref="G123:J123" si="123">B123/B122-1</f>
        <v>9.827316080714521E-3</v>
      </c>
      <c r="H123">
        <f t="shared" si="123"/>
        <v>5.7107117790209827E-2</v>
      </c>
      <c r="I123">
        <f t="shared" si="123"/>
        <v>-5.8863089366584243E-3</v>
      </c>
      <c r="J123">
        <f t="shared" si="123"/>
        <v>1.3806377602635589E-2</v>
      </c>
      <c r="K123" s="38">
        <f t="shared" si="117"/>
        <v>2.5657134659966552E-3</v>
      </c>
      <c r="L123" s="22">
        <f t="shared" si="98"/>
        <v>0.63089254462754385</v>
      </c>
      <c r="M123" s="22">
        <f t="shared" si="99"/>
        <v>1.9152398855593382</v>
      </c>
      <c r="N123" s="22">
        <f>COVAR(I93:I123,$K93:K123)/VAR($K93:$K123)</f>
        <v>0.42950608567147169</v>
      </c>
    </row>
    <row r="124" spans="1:14" ht="15.75" customHeight="1" x14ac:dyDescent="0.2">
      <c r="A124" s="2">
        <v>39703</v>
      </c>
      <c r="B124">
        <v>93.739768999999995</v>
      </c>
      <c r="C124" s="10">
        <v>32.94632</v>
      </c>
      <c r="D124" s="10">
        <v>12.501440000000001</v>
      </c>
      <c r="E124">
        <v>1251.6999510000001</v>
      </c>
      <c r="F124" s="99">
        <v>720.26000999999997</v>
      </c>
      <c r="G124">
        <f t="shared" ref="G124:J124" si="124">B124/B123-1</f>
        <v>-1.9295047890786066E-3</v>
      </c>
      <c r="H124">
        <f t="shared" si="124"/>
        <v>-1.152489690358216E-2</v>
      </c>
      <c r="I124">
        <f t="shared" si="124"/>
        <v>-1.3157437725566212E-2</v>
      </c>
      <c r="J124">
        <f t="shared" si="124"/>
        <v>2.1215338825866237E-3</v>
      </c>
      <c r="K124" s="38">
        <f t="shared" si="117"/>
        <v>1.7524478442281222E-3</v>
      </c>
      <c r="L124" s="22">
        <f t="shared" si="98"/>
        <v>0.62931244570796563</v>
      </c>
      <c r="M124" s="22">
        <f t="shared" si="99"/>
        <v>1.9466057942548185</v>
      </c>
      <c r="N124" s="22">
        <f>COVAR(I94:I124,$K94:K124)/VAR($K94:$K124)</f>
        <v>0.42492807722540915</v>
      </c>
    </row>
    <row r="125" spans="1:14" ht="15.75" customHeight="1" x14ac:dyDescent="0.2">
      <c r="A125" s="2">
        <v>39706</v>
      </c>
      <c r="B125">
        <v>90.761405999999994</v>
      </c>
      <c r="C125" s="10">
        <v>29.609290000000001</v>
      </c>
      <c r="D125" s="10">
        <v>12.36809</v>
      </c>
      <c r="E125">
        <v>1192.6999510000001</v>
      </c>
      <c r="F125" s="99">
        <v>689.76000999999997</v>
      </c>
      <c r="G125">
        <f t="shared" ref="G125:J125" si="125">B125/B124-1</f>
        <v>-3.1772672706287586E-2</v>
      </c>
      <c r="H125">
        <f t="shared" si="125"/>
        <v>-0.10128688120554885</v>
      </c>
      <c r="I125">
        <f t="shared" si="125"/>
        <v>-1.0666771187959112E-2</v>
      </c>
      <c r="J125">
        <f t="shared" si="125"/>
        <v>-4.7135897027769436E-2</v>
      </c>
      <c r="K125" s="38">
        <f t="shared" si="117"/>
        <v>-4.2345818977232996E-2</v>
      </c>
      <c r="L125" s="22">
        <f t="shared" si="98"/>
        <v>0.63003907663436076</v>
      </c>
      <c r="M125" s="22">
        <f t="shared" si="99"/>
        <v>1.9927994565830023</v>
      </c>
      <c r="N125" s="22">
        <f>COVAR(I95:I125,$K95:K125)/VAR($K95:$K125)</f>
        <v>0.3717735219826665</v>
      </c>
    </row>
    <row r="126" spans="1:14" ht="15.75" customHeight="1" x14ac:dyDescent="0.2">
      <c r="A126" s="2">
        <v>39707</v>
      </c>
      <c r="B126">
        <v>91.439034000000007</v>
      </c>
      <c r="C126" s="10">
        <v>32.602209999999999</v>
      </c>
      <c r="D126" s="10">
        <v>12.309749999999999</v>
      </c>
      <c r="E126">
        <v>1213.599976</v>
      </c>
      <c r="F126" s="99">
        <v>710.65002400000003</v>
      </c>
      <c r="G126">
        <f t="shared" ref="G126:J126" si="126">B126/B125-1</f>
        <v>7.4660368306769254E-3</v>
      </c>
      <c r="H126">
        <f t="shared" si="126"/>
        <v>0.10108043793012245</v>
      </c>
      <c r="I126">
        <f t="shared" si="126"/>
        <v>-4.7169773182440533E-3</v>
      </c>
      <c r="J126">
        <f t="shared" si="126"/>
        <v>1.7523288218865618E-2</v>
      </c>
      <c r="K126" s="38">
        <f t="shared" si="117"/>
        <v>3.0285916401561197E-2</v>
      </c>
      <c r="L126" s="22">
        <f t="shared" si="98"/>
        <v>0.6235004376781228</v>
      </c>
      <c r="M126" s="22">
        <f t="shared" si="99"/>
        <v>2.1312429265917663</v>
      </c>
      <c r="N126" s="22">
        <f>COVAR(I96:I126,$K96:K126)/VAR($K96:$K126)</f>
        <v>0.33598530415482442</v>
      </c>
    </row>
    <row r="127" spans="1:14" ht="15.75" customHeight="1" x14ac:dyDescent="0.2">
      <c r="A127" s="2">
        <v>39708</v>
      </c>
      <c r="B127">
        <v>87.830321999999995</v>
      </c>
      <c r="C127" s="10">
        <v>28.624980000000001</v>
      </c>
      <c r="D127" s="10">
        <v>11.784689999999999</v>
      </c>
      <c r="E127">
        <v>1156.3900149999999</v>
      </c>
      <c r="F127" s="99">
        <v>676.38000499999998</v>
      </c>
      <c r="G127">
        <f t="shared" ref="G127:J127" si="127">B127/B126-1</f>
        <v>-3.9465771259132199E-2</v>
      </c>
      <c r="H127">
        <f t="shared" si="127"/>
        <v>-0.1219926501915054</v>
      </c>
      <c r="I127">
        <f t="shared" si="127"/>
        <v>-4.2653993785414013E-2</v>
      </c>
      <c r="J127">
        <f t="shared" si="127"/>
        <v>-4.7140707095729262E-2</v>
      </c>
      <c r="K127" s="38">
        <f t="shared" si="117"/>
        <v>-4.8223482505644788E-2</v>
      </c>
      <c r="L127" s="22">
        <f t="shared" si="98"/>
        <v>0.66179585892417803</v>
      </c>
      <c r="M127" s="22">
        <f t="shared" si="99"/>
        <v>2.2192994381922335</v>
      </c>
      <c r="N127" s="22">
        <f>COVAR(I97:I127,$K97:K127)/VAR($K97:$K127)</f>
        <v>0.39679179151297223</v>
      </c>
    </row>
    <row r="128" spans="1:14" ht="15.75" customHeight="1" x14ac:dyDescent="0.2">
      <c r="A128" s="2">
        <v>39709</v>
      </c>
      <c r="B128">
        <v>90.706253000000004</v>
      </c>
      <c r="C128" s="10">
        <v>32.250109999999999</v>
      </c>
      <c r="D128" s="10">
        <v>11.976369999999999</v>
      </c>
      <c r="E128">
        <v>1206.51001</v>
      </c>
      <c r="F128" s="99">
        <v>723.67999299999997</v>
      </c>
      <c r="G128">
        <f t="shared" ref="G128:J128" si="128">B128/B127-1</f>
        <v>3.2744170060084787E-2</v>
      </c>
      <c r="H128">
        <f t="shared" si="128"/>
        <v>0.1266421845534913</v>
      </c>
      <c r="I128">
        <f t="shared" si="128"/>
        <v>1.6265171166997217E-2</v>
      </c>
      <c r="J128">
        <f t="shared" si="128"/>
        <v>4.3341774271546285E-2</v>
      </c>
      <c r="K128" s="38">
        <f t="shared" si="117"/>
        <v>6.9931085558923245E-2</v>
      </c>
      <c r="L128" s="22">
        <f t="shared" si="98"/>
        <v>0.69981501824355197</v>
      </c>
      <c r="M128" s="22">
        <f t="shared" si="99"/>
        <v>2.3728063215978481</v>
      </c>
      <c r="N128" s="22">
        <f>COVAR(I98:I128,$K98:K128)/VAR($K98:$K128)</f>
        <v>0.38368663418604038</v>
      </c>
    </row>
    <row r="129" spans="1:14" ht="15.75" customHeight="1" x14ac:dyDescent="0.2">
      <c r="A129" s="2">
        <v>39710</v>
      </c>
      <c r="B129">
        <v>93.645218</v>
      </c>
      <c r="C129" s="10">
        <v>37.651789999999998</v>
      </c>
      <c r="D129" s="10">
        <v>12.37642</v>
      </c>
      <c r="E129">
        <v>1255.079956</v>
      </c>
      <c r="F129" s="99">
        <v>753.73999000000003</v>
      </c>
      <c r="G129">
        <f t="shared" ref="G129:J129" si="129">B129/B128-1</f>
        <v>3.2400908457766331E-2</v>
      </c>
      <c r="H129">
        <f t="shared" si="129"/>
        <v>0.16749338219311505</v>
      </c>
      <c r="I129">
        <f t="shared" si="129"/>
        <v>3.3403276618875433E-2</v>
      </c>
      <c r="J129">
        <f t="shared" si="129"/>
        <v>4.025656281127743E-2</v>
      </c>
      <c r="K129" s="38">
        <f t="shared" si="117"/>
        <v>4.1537692475630106E-2</v>
      </c>
      <c r="L129" s="22">
        <f t="shared" si="98"/>
        <v>0.71378139288862275</v>
      </c>
      <c r="M129" s="22">
        <f t="shared" si="99"/>
        <v>2.5680103987541676</v>
      </c>
      <c r="N129" s="22">
        <f>COVAR(I99:I129,$K99:K129)/VAR($K99:$K129)</f>
        <v>0.42400440072843565</v>
      </c>
    </row>
    <row r="130" spans="1:14" ht="15.75" customHeight="1" x14ac:dyDescent="0.2">
      <c r="A130" s="2">
        <v>39713</v>
      </c>
      <c r="B130">
        <v>91.565078999999997</v>
      </c>
      <c r="C130" s="10">
        <v>32.650239999999997</v>
      </c>
      <c r="D130" s="10">
        <v>12.58478</v>
      </c>
      <c r="E130">
        <v>1207.089966</v>
      </c>
      <c r="F130" s="99">
        <v>720.44000200000005</v>
      </c>
      <c r="G130">
        <f t="shared" ref="G130:J130" si="130">B130/B129-1</f>
        <v>-2.2212976214119107E-2</v>
      </c>
      <c r="H130">
        <f t="shared" si="130"/>
        <v>-0.13283697800290506</v>
      </c>
      <c r="I130">
        <f t="shared" si="130"/>
        <v>1.6835239915904632E-2</v>
      </c>
      <c r="J130">
        <f t="shared" si="130"/>
        <v>-3.823659980432359E-2</v>
      </c>
      <c r="K130" s="38">
        <f t="shared" si="117"/>
        <v>-4.4179675275024199E-2</v>
      </c>
      <c r="L130" s="22">
        <f t="shared" si="98"/>
        <v>0.71001597562228991</v>
      </c>
      <c r="M130" s="22">
        <f t="shared" si="99"/>
        <v>2.6655752483068498</v>
      </c>
      <c r="N130" s="22">
        <f>COVAR(I100:I130,$K100:K130)/VAR($K100:$K130)</f>
        <v>0.35428725128286787</v>
      </c>
    </row>
    <row r="131" spans="1:14" ht="15.75" customHeight="1" x14ac:dyDescent="0.2">
      <c r="A131" s="2">
        <v>39714</v>
      </c>
      <c r="B131">
        <v>90.895363000000003</v>
      </c>
      <c r="C131" s="10">
        <v>32.458170000000003</v>
      </c>
      <c r="D131" s="10">
        <v>12.58478</v>
      </c>
      <c r="E131">
        <v>1188.219971</v>
      </c>
      <c r="F131" s="99">
        <v>709.19000200000005</v>
      </c>
      <c r="G131">
        <f t="shared" ref="G131:J131" si="131">B131/B130-1</f>
        <v>-7.3140984239198348E-3</v>
      </c>
      <c r="H131">
        <f t="shared" si="131"/>
        <v>-5.8826520111335823E-3</v>
      </c>
      <c r="I131">
        <f t="shared" si="131"/>
        <v>0</v>
      </c>
      <c r="J131">
        <f t="shared" si="131"/>
        <v>-1.5632633466857948E-2</v>
      </c>
      <c r="K131" s="38">
        <f t="shared" si="117"/>
        <v>-1.5615457177237668E-2</v>
      </c>
      <c r="L131" s="22">
        <f t="shared" si="98"/>
        <v>0.73538625544099412</v>
      </c>
      <c r="M131" s="22">
        <f t="shared" si="99"/>
        <v>2.7118898238844373</v>
      </c>
      <c r="N131" s="22">
        <f>COVAR(I101:I131,$K101:K131)/VAR($K101:$K131)</f>
        <v>0.34301446191283902</v>
      </c>
    </row>
    <row r="132" spans="1:14" ht="15.75" customHeight="1" x14ac:dyDescent="0.2">
      <c r="A132" s="2">
        <v>39715</v>
      </c>
      <c r="B132">
        <v>91.762077000000005</v>
      </c>
      <c r="C132" s="10">
        <v>32.410170000000001</v>
      </c>
      <c r="D132" s="10">
        <v>12.58478</v>
      </c>
      <c r="E132">
        <v>1185.869995</v>
      </c>
      <c r="F132" s="99">
        <v>697.77002000000005</v>
      </c>
      <c r="G132">
        <f t="shared" ref="G132:J132" si="132">B132/B131-1</f>
        <v>9.5352938961252853E-3</v>
      </c>
      <c r="H132">
        <f t="shared" si="132"/>
        <v>-1.4788264403077234E-3</v>
      </c>
      <c r="I132">
        <f t="shared" si="132"/>
        <v>0</v>
      </c>
      <c r="J132">
        <f t="shared" si="132"/>
        <v>-1.977728078431662E-3</v>
      </c>
      <c r="K132" s="38">
        <f t="shared" si="117"/>
        <v>-1.6102852504680354E-2</v>
      </c>
      <c r="L132" s="22">
        <f t="shared" si="98"/>
        <v>0.75036807835813935</v>
      </c>
      <c r="M132" s="22">
        <f t="shared" si="99"/>
        <v>2.7172841048091319</v>
      </c>
      <c r="N132" s="22">
        <f>COVAR(I102:I132,$K102:K132)/VAR($K102:$K132)</f>
        <v>0.29832894323183212</v>
      </c>
    </row>
    <row r="133" spans="1:14" ht="15.75" customHeight="1" x14ac:dyDescent="0.2">
      <c r="A133" s="2">
        <v>39716</v>
      </c>
      <c r="B133">
        <v>94.637985</v>
      </c>
      <c r="C133" s="10">
        <v>34.7789</v>
      </c>
      <c r="D133" s="10">
        <v>12.62645</v>
      </c>
      <c r="E133">
        <v>1209.1800539999999</v>
      </c>
      <c r="F133" s="99">
        <v>705.73999000000003</v>
      </c>
      <c r="G133">
        <f t="shared" ref="G133:K148" si="133">B133/B132-1</f>
        <v>3.1340920934036731E-2</v>
      </c>
      <c r="H133">
        <f t="shared" si="133"/>
        <v>7.3086009730896073E-2</v>
      </c>
      <c r="I133">
        <f t="shared" si="133"/>
        <v>3.3111425070602163E-3</v>
      </c>
      <c r="J133">
        <f t="shared" si="133"/>
        <v>1.9656504590117363E-2</v>
      </c>
      <c r="K133" s="38">
        <f t="shared" si="133"/>
        <v>1.1422058517217337E-2</v>
      </c>
      <c r="L133" s="22">
        <f t="shared" si="98"/>
        <v>0.773179443037181</v>
      </c>
      <c r="M133" s="22">
        <f t="shared" si="99"/>
        <v>2.6820685133942428</v>
      </c>
      <c r="N133" s="22">
        <f>COVAR(I103:I133,$K103:K133)/VAR($K103:$K133)</f>
        <v>0.29714648689308304</v>
      </c>
    </row>
    <row r="134" spans="1:14" ht="15.75" customHeight="1" x14ac:dyDescent="0.2">
      <c r="A134" s="2">
        <v>39717</v>
      </c>
      <c r="B134">
        <v>94.094329999999999</v>
      </c>
      <c r="C134" s="10">
        <v>38.604100000000003</v>
      </c>
      <c r="D134" s="10">
        <v>12.57644</v>
      </c>
      <c r="E134">
        <v>1213.2700199999999</v>
      </c>
      <c r="F134" s="99">
        <v>704.78997800000002</v>
      </c>
      <c r="G134">
        <f t="shared" ref="G134:J134" si="134">B134/B133-1</f>
        <v>-5.7445749716670269E-3</v>
      </c>
      <c r="H134">
        <f t="shared" si="134"/>
        <v>0.10998622728148399</v>
      </c>
      <c r="I134">
        <f t="shared" si="134"/>
        <v>-3.9607332227189485E-3</v>
      </c>
      <c r="J134">
        <f t="shared" si="134"/>
        <v>3.3824292639217379E-3</v>
      </c>
      <c r="K134" s="38">
        <f t="shared" si="133"/>
        <v>-1.3461218203038028E-3</v>
      </c>
      <c r="L134" s="22">
        <f t="shared" si="98"/>
        <v>0.77080100337979618</v>
      </c>
      <c r="M134" s="22">
        <f t="shared" si="99"/>
        <v>2.7094706225666449</v>
      </c>
      <c r="N134" s="22">
        <f>COVAR(I104:I134,$K104:K134)/VAR($K104:$K134)</f>
        <v>0.30017425478121257</v>
      </c>
    </row>
    <row r="135" spans="1:14" ht="15.75" customHeight="1" x14ac:dyDescent="0.2">
      <c r="A135" s="2">
        <v>39720</v>
      </c>
      <c r="B135">
        <v>90.186211</v>
      </c>
      <c r="C135" s="10">
        <v>32.810279999999999</v>
      </c>
      <c r="D135" s="10">
        <v>12.70979</v>
      </c>
      <c r="E135">
        <v>1106.420044</v>
      </c>
      <c r="F135" s="99">
        <v>657.71997099999999</v>
      </c>
      <c r="G135">
        <f t="shared" ref="G135:J135" si="135">B135/B134-1</f>
        <v>-4.1534054177334578E-2</v>
      </c>
      <c r="H135">
        <f t="shared" si="135"/>
        <v>-0.15008302226965542</v>
      </c>
      <c r="I135">
        <f t="shared" si="135"/>
        <v>1.0603159558666864E-2</v>
      </c>
      <c r="J135">
        <f t="shared" si="135"/>
        <v>-8.8067762524948856E-2</v>
      </c>
      <c r="K135" s="38">
        <f t="shared" si="133"/>
        <v>-6.6785863121339717E-2</v>
      </c>
      <c r="L135" s="22">
        <f t="shared" si="98"/>
        <v>0.66082456731293615</v>
      </c>
      <c r="M135" s="22">
        <f t="shared" si="99"/>
        <v>2.4090742218010233</v>
      </c>
      <c r="N135" s="22">
        <f>COVAR(I105:I135,$K105:K135)/VAR($K105:$K135)</f>
        <v>0.20732744463299904</v>
      </c>
    </row>
    <row r="136" spans="1:14" ht="15.75" customHeight="1" x14ac:dyDescent="0.2">
      <c r="A136" s="2">
        <v>39721</v>
      </c>
      <c r="B136">
        <v>92.156013000000002</v>
      </c>
      <c r="C136" s="10">
        <v>37.371720000000003</v>
      </c>
      <c r="D136" s="10">
        <v>12.901479999999999</v>
      </c>
      <c r="E136">
        <v>1166.3599850000001</v>
      </c>
      <c r="F136" s="99">
        <v>679.580017</v>
      </c>
      <c r="G136">
        <f t="shared" ref="G136:J136" si="136">B136/B135-1</f>
        <v>2.1841498585631891E-2</v>
      </c>
      <c r="H136">
        <f t="shared" si="136"/>
        <v>0.1390247203010766</v>
      </c>
      <c r="I136">
        <f t="shared" si="136"/>
        <v>1.5082074526801659E-2</v>
      </c>
      <c r="J136">
        <f t="shared" si="136"/>
        <v>5.4174670212319587E-2</v>
      </c>
      <c r="K136" s="38">
        <f t="shared" si="133"/>
        <v>3.3236098892913235E-2</v>
      </c>
      <c r="L136" s="22">
        <f t="shared" si="98"/>
        <v>0.62902657839132781</v>
      </c>
      <c r="M136" s="22">
        <f t="shared" si="99"/>
        <v>2.3865146667769501</v>
      </c>
      <c r="N136" s="22">
        <f>COVAR(I106:I136,$K106:K136)/VAR($K106:$K136)</f>
        <v>0.21879245660537197</v>
      </c>
    </row>
    <row r="137" spans="1:14" ht="15.75" customHeight="1" x14ac:dyDescent="0.2">
      <c r="A137" s="2">
        <v>39722</v>
      </c>
      <c r="B137">
        <v>86.774506000000002</v>
      </c>
      <c r="C137" s="10">
        <v>39.716450000000002</v>
      </c>
      <c r="D137" s="10">
        <v>12.71813</v>
      </c>
      <c r="E137">
        <v>1161.0600589999999</v>
      </c>
      <c r="F137" s="99">
        <v>671.59002699999996</v>
      </c>
      <c r="G137">
        <f t="shared" ref="G137:J137" si="137">B137/B136-1</f>
        <v>-5.8395614402285356E-2</v>
      </c>
      <c r="H137">
        <f t="shared" si="137"/>
        <v>6.2740756914586804E-2</v>
      </c>
      <c r="I137">
        <f t="shared" si="137"/>
        <v>-1.421154782242029E-2</v>
      </c>
      <c r="J137">
        <f t="shared" si="137"/>
        <v>-4.5439881924619341E-3</v>
      </c>
      <c r="K137" s="38">
        <f t="shared" si="133"/>
        <v>-1.175724682911039E-2</v>
      </c>
      <c r="L137" s="22">
        <f t="shared" si="98"/>
        <v>0.6311146286638184</v>
      </c>
      <c r="M137" s="22">
        <f t="shared" si="99"/>
        <v>2.37528682825632</v>
      </c>
      <c r="N137" s="22">
        <f>COVAR(I107:I137,$K107:K137)/VAR($K107:$K137)</f>
        <v>0.21176409911530364</v>
      </c>
    </row>
    <row r="138" spans="1:14" ht="15.75" customHeight="1" x14ac:dyDescent="0.2">
      <c r="A138" s="2">
        <v>39723</v>
      </c>
      <c r="B138">
        <v>82.527587999999994</v>
      </c>
      <c r="C138" s="10">
        <v>40.200299999999999</v>
      </c>
      <c r="D138" s="10">
        <v>13.10984</v>
      </c>
      <c r="E138">
        <v>1114.280029</v>
      </c>
      <c r="F138" s="99">
        <v>637.669983</v>
      </c>
      <c r="G138">
        <f t="shared" ref="G138:J138" si="138">B138/B137-1</f>
        <v>-4.8942001467573992E-2</v>
      </c>
      <c r="H138">
        <f t="shared" si="138"/>
        <v>1.2182609472900952E-2</v>
      </c>
      <c r="I138">
        <f t="shared" si="138"/>
        <v>3.0799339211031729E-2</v>
      </c>
      <c r="J138">
        <f t="shared" si="138"/>
        <v>-4.0290792571308187E-2</v>
      </c>
      <c r="K138" s="38">
        <f t="shared" si="133"/>
        <v>-5.0507069248066694E-2</v>
      </c>
      <c r="L138" s="22">
        <f t="shared" si="98"/>
        <v>0.65754026395285969</v>
      </c>
      <c r="M138" s="22">
        <f t="shared" si="99"/>
        <v>2.2447135427245279</v>
      </c>
      <c r="N138" s="22">
        <f>COVAR(I108:I138,$K108:K138)/VAR($K108:$K138)</f>
        <v>0.13275926503728772</v>
      </c>
    </row>
    <row r="139" spans="1:14" ht="15.75" customHeight="1" x14ac:dyDescent="0.2">
      <c r="A139" s="2">
        <v>39724</v>
      </c>
      <c r="B139">
        <v>81.503242</v>
      </c>
      <c r="C139" s="10">
        <v>37.014940000000003</v>
      </c>
      <c r="D139" s="10">
        <v>12.959820000000001</v>
      </c>
      <c r="E139">
        <v>1099.2299800000001</v>
      </c>
      <c r="F139" s="99">
        <v>619.40002400000003</v>
      </c>
      <c r="G139">
        <f t="shared" ref="G139:J139" si="139">B139/B138-1</f>
        <v>-1.241216452369831E-2</v>
      </c>
      <c r="H139">
        <f t="shared" si="139"/>
        <v>-7.9237219622738997E-2</v>
      </c>
      <c r="I139">
        <f t="shared" si="139"/>
        <v>-1.1443312809309658E-2</v>
      </c>
      <c r="J139">
        <f t="shared" si="139"/>
        <v>-1.3506523143474558E-2</v>
      </c>
      <c r="K139" s="38">
        <f t="shared" si="133"/>
        <v>-2.8651119681134429E-2</v>
      </c>
      <c r="L139" s="22">
        <f t="shared" si="98"/>
        <v>0.6588073638559454</v>
      </c>
      <c r="M139" s="22">
        <f t="shared" si="99"/>
        <v>2.2675917984461478</v>
      </c>
      <c r="N139" s="22">
        <f>COVAR(I109:I139,$K109:K139)/VAR($K109:$K139)</f>
        <v>0.12798708119911284</v>
      </c>
    </row>
    <row r="140" spans="1:14" ht="15.75" customHeight="1" x14ac:dyDescent="0.2">
      <c r="A140" s="2">
        <v>39727</v>
      </c>
      <c r="B140">
        <v>79.281295999999998</v>
      </c>
      <c r="C140" s="10">
        <v>35.48272</v>
      </c>
      <c r="D140" s="10">
        <v>12.14306</v>
      </c>
      <c r="E140">
        <v>1056.8900149999999</v>
      </c>
      <c r="F140" s="99">
        <v>595.90997300000004</v>
      </c>
      <c r="G140">
        <f t="shared" ref="G140:J140" si="140">B140/B139-1</f>
        <v>-2.7262056643096555E-2</v>
      </c>
      <c r="H140">
        <f t="shared" si="140"/>
        <v>-4.1394636868248402E-2</v>
      </c>
      <c r="I140">
        <f t="shared" si="140"/>
        <v>-6.3022480250497281E-2</v>
      </c>
      <c r="J140">
        <f t="shared" si="140"/>
        <v>-3.8517840461374742E-2</v>
      </c>
      <c r="K140" s="38">
        <f t="shared" si="133"/>
        <v>-3.792387809142217E-2</v>
      </c>
      <c r="L140" s="22">
        <f t="shared" si="98"/>
        <v>0.6561718017433058</v>
      </c>
      <c r="M140" s="22">
        <f t="shared" si="99"/>
        <v>2.2475908326768455</v>
      </c>
      <c r="N140" s="22">
        <f>COVAR(I110:I140,$K110:K140)/VAR($K110:$K140)</f>
        <v>0.19143631900943772</v>
      </c>
    </row>
    <row r="141" spans="1:14" ht="15.75" customHeight="1" x14ac:dyDescent="0.2">
      <c r="A141" s="2">
        <v>39728</v>
      </c>
      <c r="B141">
        <v>75.365288000000007</v>
      </c>
      <c r="C141" s="10">
        <v>31.708649999999999</v>
      </c>
      <c r="D141" s="10">
        <v>12.268079999999999</v>
      </c>
      <c r="E141">
        <v>996.22997999999995</v>
      </c>
      <c r="F141" s="99">
        <v>558.95001200000002</v>
      </c>
      <c r="G141">
        <f t="shared" ref="G141:J141" si="141">B141/B140-1</f>
        <v>-4.9393844419495792E-2</v>
      </c>
      <c r="H141">
        <f t="shared" si="141"/>
        <v>-0.10636360459401084</v>
      </c>
      <c r="I141">
        <f t="shared" si="141"/>
        <v>1.0295592708921664E-2</v>
      </c>
      <c r="J141">
        <f t="shared" si="141"/>
        <v>-5.7394841600428959E-2</v>
      </c>
      <c r="K141" s="38">
        <f t="shared" si="133"/>
        <v>-6.2022726040196763E-2</v>
      </c>
      <c r="L141" s="22">
        <f t="shared" si="98"/>
        <v>0.66291137649069021</v>
      </c>
      <c r="M141" s="22">
        <f t="shared" si="99"/>
        <v>2.2469441100594074</v>
      </c>
      <c r="N141" s="22">
        <f>COVAR(I111:I141,$K111:K141)/VAR($K111:$K141)</f>
        <v>0.14246495556891461</v>
      </c>
    </row>
    <row r="142" spans="1:14" ht="15.75" customHeight="1" x14ac:dyDescent="0.2">
      <c r="A142" s="2">
        <v>39729</v>
      </c>
      <c r="B142">
        <v>71.346869999999996</v>
      </c>
      <c r="C142" s="10">
        <v>31.692519999999998</v>
      </c>
      <c r="D142" s="10">
        <v>12.459759999999999</v>
      </c>
      <c r="E142">
        <v>984.94000200000005</v>
      </c>
      <c r="F142" s="99">
        <v>546.57000700000003</v>
      </c>
      <c r="G142">
        <f t="shared" ref="G142:J142" si="142">B142/B141-1</f>
        <v>-5.3319215074186577E-2</v>
      </c>
      <c r="H142">
        <f t="shared" si="142"/>
        <v>-5.0869399990227659E-4</v>
      </c>
      <c r="I142">
        <f t="shared" si="142"/>
        <v>1.5624286766959372E-2</v>
      </c>
      <c r="J142">
        <f t="shared" si="142"/>
        <v>-1.1332702515136073E-2</v>
      </c>
      <c r="K142" s="38">
        <f t="shared" si="133"/>
        <v>-2.2148680086261474E-2</v>
      </c>
      <c r="L142" s="22">
        <f t="shared" si="98"/>
        <v>0.66807146635676296</v>
      </c>
      <c r="M142" s="22">
        <f t="shared" si="99"/>
        <v>2.2392851880673827</v>
      </c>
      <c r="N142" s="22">
        <f>COVAR(I112:I142,$K112:K142)/VAR($K112:$K142)</f>
        <v>0.13096196067902341</v>
      </c>
    </row>
    <row r="143" spans="1:14" ht="15.75" customHeight="1" x14ac:dyDescent="0.2">
      <c r="A143" s="2">
        <v>39730</v>
      </c>
      <c r="B143">
        <v>70.125572000000005</v>
      </c>
      <c r="C143" s="10">
        <v>29.57967</v>
      </c>
      <c r="D143" s="10">
        <v>12.959820000000001</v>
      </c>
      <c r="E143">
        <v>909.919983</v>
      </c>
      <c r="F143" s="99">
        <v>499.20001200000002</v>
      </c>
      <c r="G143">
        <f t="shared" ref="G143:J143" si="143">B143/B142-1</f>
        <v>-1.7117751626665512E-2</v>
      </c>
      <c r="H143">
        <f t="shared" si="143"/>
        <v>-6.6667150482195736E-2</v>
      </c>
      <c r="I143">
        <f t="shared" si="143"/>
        <v>4.0133999370774553E-2</v>
      </c>
      <c r="J143">
        <f t="shared" si="143"/>
        <v>-7.6167095302927978E-2</v>
      </c>
      <c r="K143" s="38">
        <f t="shared" si="133"/>
        <v>-8.66677541638321E-2</v>
      </c>
      <c r="L143" s="22">
        <f t="shared" si="98"/>
        <v>0.59322453821038512</v>
      </c>
      <c r="M143" s="22">
        <f t="shared" si="99"/>
        <v>2.0836581465457145</v>
      </c>
      <c r="N143" s="22">
        <f>COVAR(I113:I143,$K113:K143)/VAR($K113:$K143)</f>
        <v>1.4130104694885437E-2</v>
      </c>
    </row>
    <row r="144" spans="1:14" ht="15.75" customHeight="1" x14ac:dyDescent="0.2">
      <c r="A144" s="2">
        <v>39731</v>
      </c>
      <c r="B144">
        <v>69.140677999999994</v>
      </c>
      <c r="C144" s="10">
        <v>33.579549999999998</v>
      </c>
      <c r="D144" s="10">
        <v>11.33464</v>
      </c>
      <c r="E144">
        <v>899.21997099999999</v>
      </c>
      <c r="F144" s="99">
        <v>522.47997999999995</v>
      </c>
      <c r="G144">
        <f t="shared" ref="G144:J144" si="144">B144/B143-1</f>
        <v>-1.4044719663748539E-2</v>
      </c>
      <c r="H144">
        <f t="shared" si="144"/>
        <v>0.1352239561834192</v>
      </c>
      <c r="I144">
        <f t="shared" si="144"/>
        <v>-0.12540143304459472</v>
      </c>
      <c r="J144">
        <f t="shared" si="144"/>
        <v>-1.1759288948377744E-2</v>
      </c>
      <c r="K144" s="38">
        <f t="shared" si="133"/>
        <v>4.6634550161028354E-2</v>
      </c>
      <c r="L144" s="22">
        <f t="shared" si="98"/>
        <v>0.59005959512410078</v>
      </c>
      <c r="M144" s="22">
        <f t="shared" si="99"/>
        <v>2.0953790192180022</v>
      </c>
      <c r="N144" s="22">
        <f>COVAR(I114:I144,$K114:K144)/VAR($K114:$K144)</f>
        <v>-0.15279799286311521</v>
      </c>
    </row>
    <row r="145" spans="1:14" ht="15.75" customHeight="1" x14ac:dyDescent="0.2">
      <c r="A145" s="2">
        <v>39734</v>
      </c>
      <c r="B145">
        <v>72.654831000000001</v>
      </c>
      <c r="C145" s="10">
        <v>33.861809999999998</v>
      </c>
      <c r="D145" s="10">
        <v>11.609669999999999</v>
      </c>
      <c r="E145">
        <v>1003.349976</v>
      </c>
      <c r="F145" s="99">
        <v>570.89001499999995</v>
      </c>
      <c r="G145">
        <f t="shared" ref="G145:J145" si="145">B145/B144-1</f>
        <v>5.0826128722660346E-2</v>
      </c>
      <c r="H145">
        <f t="shared" si="145"/>
        <v>8.4057112141169288E-3</v>
      </c>
      <c r="I145">
        <f t="shared" si="145"/>
        <v>2.4264555380673736E-2</v>
      </c>
      <c r="J145">
        <f t="shared" si="145"/>
        <v>0.11580036960722695</v>
      </c>
      <c r="K145" s="38">
        <f t="shared" si="133"/>
        <v>9.2654334812981798E-2</v>
      </c>
      <c r="L145" s="22">
        <f t="shared" si="98"/>
        <v>0.54892089793065779</v>
      </c>
      <c r="M145" s="22">
        <f t="shared" si="99"/>
        <v>1.4274054978503683</v>
      </c>
      <c r="N145" s="22">
        <f>COVAR(I115:I145,$K115:K145)/VAR($K115:$K145)</f>
        <v>-5.8320213987106836E-2</v>
      </c>
    </row>
    <row r="146" spans="1:14" ht="15.75" customHeight="1" x14ac:dyDescent="0.2">
      <c r="A146" s="2">
        <v>39735</v>
      </c>
      <c r="B146">
        <v>73.750061000000002</v>
      </c>
      <c r="C146" s="10">
        <v>32.829560000000001</v>
      </c>
      <c r="D146" s="10">
        <v>11.467980000000001</v>
      </c>
      <c r="E146">
        <v>998.01000999999997</v>
      </c>
      <c r="F146" s="99">
        <v>554.65002400000003</v>
      </c>
      <c r="G146">
        <f t="shared" ref="G146:J146" si="146">B146/B145-1</f>
        <v>1.5074427741769814E-2</v>
      </c>
      <c r="H146">
        <f t="shared" si="146"/>
        <v>-3.0484194436150913E-2</v>
      </c>
      <c r="I146">
        <f t="shared" si="146"/>
        <v>-1.2204481264325273E-2</v>
      </c>
      <c r="J146">
        <f t="shared" si="146"/>
        <v>-5.3221369688855047E-3</v>
      </c>
      <c r="K146" s="38">
        <f t="shared" si="133"/>
        <v>-2.8446794607188797E-2</v>
      </c>
      <c r="L146" s="22">
        <f t="shared" si="98"/>
        <v>0.54852565709927359</v>
      </c>
      <c r="M146" s="22">
        <f t="shared" si="99"/>
        <v>1.424906758849054</v>
      </c>
      <c r="N146" s="22">
        <f>COVAR(I116:I146,$K116:K146)/VAR($K116:$K146)</f>
        <v>-5.3604178936397497E-2</v>
      </c>
    </row>
    <row r="147" spans="1:14" ht="15.75" customHeight="1" x14ac:dyDescent="0.2">
      <c r="A147" s="2">
        <v>39736</v>
      </c>
      <c r="B147">
        <v>69.566147000000001</v>
      </c>
      <c r="C147" s="10">
        <v>31.03931</v>
      </c>
      <c r="D147" s="10">
        <v>10.58455</v>
      </c>
      <c r="E147">
        <v>907.84002699999996</v>
      </c>
      <c r="F147" s="99">
        <v>502.10998499999999</v>
      </c>
      <c r="G147">
        <f t="shared" ref="G147:J147" si="147">B147/B146-1</f>
        <v>-5.6730990364875833E-2</v>
      </c>
      <c r="H147">
        <f t="shared" si="147"/>
        <v>-5.4531647697989238E-2</v>
      </c>
      <c r="I147">
        <f t="shared" si="147"/>
        <v>-7.7034490817040169E-2</v>
      </c>
      <c r="J147">
        <f t="shared" si="147"/>
        <v>-9.0349778155030758E-2</v>
      </c>
      <c r="K147" s="38">
        <f t="shared" si="133"/>
        <v>-9.4726470254331119E-2</v>
      </c>
      <c r="L147" s="22">
        <f t="shared" si="98"/>
        <v>0.55304161339932778</v>
      </c>
      <c r="M147" s="22">
        <f t="shared" si="99"/>
        <v>1.336574469924817</v>
      </c>
      <c r="N147" s="22">
        <f>COVAR(I117:I147,$K117:K147)/VAR($K117:$K147)</f>
        <v>5.7141535340828636E-2</v>
      </c>
    </row>
    <row r="148" spans="1:14" ht="15.75" customHeight="1" x14ac:dyDescent="0.2">
      <c r="A148" s="2">
        <v>39737</v>
      </c>
      <c r="B148">
        <v>72.111144999999993</v>
      </c>
      <c r="C148" s="10">
        <v>32.652169999999998</v>
      </c>
      <c r="D148" s="10">
        <v>10.834580000000001</v>
      </c>
      <c r="E148">
        <v>946.42999299999997</v>
      </c>
      <c r="F148" s="99">
        <v>536.57000700000003</v>
      </c>
      <c r="G148">
        <f t="shared" ref="G148:J148" si="148">B148/B147-1</f>
        <v>3.6583857375340756E-2</v>
      </c>
      <c r="H148">
        <f t="shared" si="148"/>
        <v>5.1961850956093958E-2</v>
      </c>
      <c r="I148">
        <f t="shared" si="148"/>
        <v>2.3622166270649281E-2</v>
      </c>
      <c r="J148">
        <f t="shared" si="148"/>
        <v>4.2507451590917844E-2</v>
      </c>
      <c r="K148" s="38">
        <f t="shared" si="133"/>
        <v>6.8630425662616679E-2</v>
      </c>
      <c r="L148" s="22">
        <f t="shared" si="98"/>
        <v>0.56596354787439462</v>
      </c>
      <c r="M148" s="22">
        <f t="shared" si="99"/>
        <v>1.3154793872241424</v>
      </c>
      <c r="N148" s="22">
        <f>COVAR(I118:I148,$K118:K148)/VAR($K118:$K148)</f>
        <v>9.46164268819399E-2</v>
      </c>
    </row>
    <row r="149" spans="1:14" ht="15.75" customHeight="1" x14ac:dyDescent="0.2">
      <c r="A149" s="2">
        <v>39738</v>
      </c>
      <c r="B149">
        <v>71.528084000000007</v>
      </c>
      <c r="C149" s="10">
        <v>31.716699999999999</v>
      </c>
      <c r="D149" s="10">
        <v>10.834580000000001</v>
      </c>
      <c r="E149">
        <v>940.54998799999998</v>
      </c>
      <c r="F149" s="99">
        <v>526.42999299999997</v>
      </c>
      <c r="G149">
        <f t="shared" ref="G149:K164" si="149">B149/B148-1</f>
        <v>-8.085587879654188E-3</v>
      </c>
      <c r="H149">
        <f t="shared" si="149"/>
        <v>-2.8649550703674476E-2</v>
      </c>
      <c r="I149">
        <f t="shared" si="149"/>
        <v>0</v>
      </c>
      <c r="J149">
        <f t="shared" si="149"/>
        <v>-6.2128261397987883E-3</v>
      </c>
      <c r="K149" s="38">
        <f t="shared" si="149"/>
        <v>-1.8897839737061717E-2</v>
      </c>
      <c r="L149" s="22">
        <f t="shared" si="98"/>
        <v>0.5629267142721649</v>
      </c>
      <c r="M149" s="22">
        <f t="shared" si="99"/>
        <v>1.3066708972212997</v>
      </c>
      <c r="N149" s="22">
        <f>COVAR(I119:I149,$K119:K149)/VAR($K119:$K149)</f>
        <v>8.963881369652682E-2</v>
      </c>
    </row>
    <row r="150" spans="1:14" ht="15.75" customHeight="1" x14ac:dyDescent="0.2">
      <c r="A150" s="2">
        <v>39741</v>
      </c>
      <c r="B150">
        <v>72.891204999999999</v>
      </c>
      <c r="C150" s="10">
        <v>32.789270000000002</v>
      </c>
      <c r="D150" s="10">
        <v>10.876250000000001</v>
      </c>
      <c r="E150">
        <v>985.40002400000003</v>
      </c>
      <c r="F150" s="99">
        <v>546.84002699999996</v>
      </c>
      <c r="G150">
        <f t="shared" ref="G150:J150" si="150">B150/B149-1</f>
        <v>1.9057144044288821E-2</v>
      </c>
      <c r="H150">
        <f t="shared" si="150"/>
        <v>3.3817200402311842E-2</v>
      </c>
      <c r="I150">
        <f t="shared" si="150"/>
        <v>3.846018950434571E-3</v>
      </c>
      <c r="J150">
        <f t="shared" si="150"/>
        <v>4.7684904122288874E-2</v>
      </c>
      <c r="K150" s="38">
        <f t="shared" si="149"/>
        <v>3.8770651884190821E-2</v>
      </c>
      <c r="L150" s="22">
        <f t="shared" si="98"/>
        <v>0.55859930315679518</v>
      </c>
      <c r="M150" s="22">
        <f t="shared" si="99"/>
        <v>1.2622642846616472</v>
      </c>
      <c r="N150" s="22">
        <f>COVAR(I120:I150,$K120:K150)/VAR($K120:$K150)</f>
        <v>9.3733589601160877E-2</v>
      </c>
    </row>
    <row r="151" spans="1:14" ht="15.75" customHeight="1" x14ac:dyDescent="0.2">
      <c r="A151" s="2">
        <v>39742</v>
      </c>
      <c r="B151">
        <v>70.015274000000005</v>
      </c>
      <c r="C151" s="10">
        <v>32.047350000000002</v>
      </c>
      <c r="D151" s="10">
        <v>10.917920000000001</v>
      </c>
      <c r="E151">
        <v>955.04998799999998</v>
      </c>
      <c r="F151" s="99">
        <v>530.65002400000003</v>
      </c>
      <c r="G151">
        <f t="shared" ref="G151:J151" si="151">B151/B150-1</f>
        <v>-3.9455116704408932E-2</v>
      </c>
      <c r="H151">
        <f t="shared" si="151"/>
        <v>-2.2626914231393402E-2</v>
      </c>
      <c r="I151">
        <f t="shared" si="151"/>
        <v>3.8312837604872474E-3</v>
      </c>
      <c r="J151">
        <f t="shared" si="151"/>
        <v>-3.0799711042020506E-2</v>
      </c>
      <c r="K151" s="38">
        <f t="shared" si="149"/>
        <v>-2.9606470266668961E-2</v>
      </c>
      <c r="L151" s="22">
        <f t="shared" si="98"/>
        <v>0.55788642666183152</v>
      </c>
      <c r="M151" s="22">
        <f t="shared" si="99"/>
        <v>1.2562492397243481</v>
      </c>
      <c r="N151" s="22">
        <f>COVAR(I121:I151,$K121:K151)/VAR($K121:$K151)</f>
        <v>9.9565974854546602E-2</v>
      </c>
    </row>
    <row r="152" spans="1:14" ht="15.75" customHeight="1" x14ac:dyDescent="0.2">
      <c r="A152" s="2">
        <v>39743</v>
      </c>
      <c r="B152">
        <v>65.870780999999994</v>
      </c>
      <c r="C152" s="10">
        <v>29.974830000000001</v>
      </c>
      <c r="D152" s="10">
        <v>10.78457</v>
      </c>
      <c r="E152">
        <v>896.78002900000001</v>
      </c>
      <c r="F152" s="99">
        <v>501.97000100000002</v>
      </c>
      <c r="G152">
        <f t="shared" ref="G152:J152" si="152">B152/B151-1</f>
        <v>-5.9194126698697391E-2</v>
      </c>
      <c r="H152">
        <f t="shared" si="152"/>
        <v>-6.467055778402897E-2</v>
      </c>
      <c r="I152">
        <f t="shared" si="152"/>
        <v>-1.221386491199794E-2</v>
      </c>
      <c r="J152">
        <f t="shared" si="152"/>
        <v>-6.1012470270823127E-2</v>
      </c>
      <c r="K152" s="38">
        <f t="shared" si="149"/>
        <v>-5.404696448294144E-2</v>
      </c>
      <c r="L152" s="22">
        <f t="shared" si="98"/>
        <v>0.57605934840887241</v>
      </c>
      <c r="M152" s="22">
        <f t="shared" si="99"/>
        <v>1.247569311324316</v>
      </c>
      <c r="N152" s="22">
        <f>COVAR(I122:I152,$K122:K152)/VAR($K122:$K152)</f>
        <v>9.2149768012746644E-2</v>
      </c>
    </row>
    <row r="153" spans="1:14" ht="15.75" customHeight="1" x14ac:dyDescent="0.2">
      <c r="A153" s="2">
        <v>39744</v>
      </c>
      <c r="B153">
        <v>66.461708000000002</v>
      </c>
      <c r="C153" s="10">
        <v>30.523199999999999</v>
      </c>
      <c r="D153" s="10">
        <v>10.53454</v>
      </c>
      <c r="E153">
        <v>908.10998500000005</v>
      </c>
      <c r="F153" s="99">
        <v>489.92001299999998</v>
      </c>
      <c r="G153">
        <f t="shared" ref="G153:J153" si="153">B153/B152-1</f>
        <v>8.9710033952687951E-3</v>
      </c>
      <c r="H153">
        <f t="shared" si="153"/>
        <v>1.8294348958776352E-2</v>
      </c>
      <c r="I153">
        <f t="shared" si="153"/>
        <v>-2.3184049062688672E-2</v>
      </c>
      <c r="J153">
        <f t="shared" si="153"/>
        <v>1.2634041385415351E-2</v>
      </c>
      <c r="K153" s="38">
        <f t="shared" si="149"/>
        <v>-2.4005394696883564E-2</v>
      </c>
      <c r="L153" s="22">
        <f t="shared" si="98"/>
        <v>0.5717642103232905</v>
      </c>
      <c r="M153" s="22">
        <f t="shared" si="99"/>
        <v>1.2491413667030613</v>
      </c>
      <c r="N153" s="22">
        <f>COVAR(I123:I153,$K123:K153)/VAR($K123:$K153)</f>
        <v>8.752543344531806E-2</v>
      </c>
    </row>
    <row r="154" spans="1:14" ht="15.75" customHeight="1" x14ac:dyDescent="0.2">
      <c r="A154" s="2">
        <v>39745</v>
      </c>
      <c r="B154">
        <v>64.665237000000005</v>
      </c>
      <c r="C154" s="10">
        <v>28.571650000000002</v>
      </c>
      <c r="D154" s="10">
        <v>9.8177939999999992</v>
      </c>
      <c r="E154">
        <v>876.77002000000005</v>
      </c>
      <c r="F154" s="99">
        <v>471.11999500000002</v>
      </c>
      <c r="G154">
        <f t="shared" ref="G154:J154" si="154">B154/B153-1</f>
        <v>-2.7030166001752454E-2</v>
      </c>
      <c r="H154">
        <f t="shared" si="154"/>
        <v>-6.393661215075741E-2</v>
      </c>
      <c r="I154">
        <f t="shared" si="154"/>
        <v>-6.8037712135508577E-2</v>
      </c>
      <c r="J154">
        <f t="shared" si="154"/>
        <v>-3.4511199653861291E-2</v>
      </c>
      <c r="K154" s="38">
        <f t="shared" si="149"/>
        <v>-3.837364774073837E-2</v>
      </c>
      <c r="L154" s="22">
        <f t="shared" si="98"/>
        <v>0.5698079892130905</v>
      </c>
      <c r="M154" s="22">
        <f t="shared" si="99"/>
        <v>1.2520613096548499</v>
      </c>
      <c r="N154" s="22">
        <f>COVAR(I124:I154,$K124:K154)/VAR($K124:$K154)</f>
        <v>0.1111091335586349</v>
      </c>
    </row>
    <row r="155" spans="1:14" ht="15.75" customHeight="1" x14ac:dyDescent="0.2">
      <c r="A155" s="2">
        <v>39748</v>
      </c>
      <c r="B155">
        <v>62.766365</v>
      </c>
      <c r="C155" s="10">
        <v>27.41846</v>
      </c>
      <c r="D155" s="10">
        <v>9.976146</v>
      </c>
      <c r="E155">
        <v>848.919983</v>
      </c>
      <c r="F155" s="99">
        <v>448.39999399999999</v>
      </c>
      <c r="G155">
        <f t="shared" ref="G155:J155" si="155">B155/B154-1</f>
        <v>-2.9364649200930071E-2</v>
      </c>
      <c r="H155">
        <f t="shared" si="155"/>
        <v>-4.0361337199636749E-2</v>
      </c>
      <c r="I155">
        <f t="shared" si="155"/>
        <v>1.6129081543165391E-2</v>
      </c>
      <c r="J155">
        <f t="shared" si="155"/>
        <v>-3.1764358229310896E-2</v>
      </c>
      <c r="K155" s="38">
        <f t="shared" si="149"/>
        <v>-4.8225507813566715E-2</v>
      </c>
      <c r="L155" s="22">
        <f t="shared" si="98"/>
        <v>0.57101214415700641</v>
      </c>
      <c r="M155" s="22">
        <f t="shared" si="99"/>
        <v>1.2611164678287414</v>
      </c>
      <c r="N155" s="22">
        <f>COVAR(I125:I155,$K125:K155)/VAR($K125:$K155)</f>
        <v>9.8846495138489004E-2</v>
      </c>
    </row>
    <row r="156" spans="1:14" ht="15.75" customHeight="1" x14ac:dyDescent="0.2">
      <c r="A156" s="2">
        <v>39749</v>
      </c>
      <c r="B156">
        <v>68.770340000000004</v>
      </c>
      <c r="C156" s="10">
        <v>30.32159</v>
      </c>
      <c r="D156" s="10">
        <v>9.8677989999999998</v>
      </c>
      <c r="E156">
        <v>940.51000999999997</v>
      </c>
      <c r="F156" s="99">
        <v>482.54998799999998</v>
      </c>
      <c r="G156">
        <f t="shared" ref="G156:J156" si="156">B156/B155-1</f>
        <v>9.5655929732429312E-2</v>
      </c>
      <c r="H156">
        <f t="shared" si="156"/>
        <v>0.1058823143239993</v>
      </c>
      <c r="I156">
        <f t="shared" si="156"/>
        <v>-1.0860606891679447E-2</v>
      </c>
      <c r="J156">
        <f t="shared" si="156"/>
        <v>0.10789005893857007</v>
      </c>
      <c r="K156" s="38">
        <f t="shared" si="149"/>
        <v>7.6159666496337985E-2</v>
      </c>
      <c r="L156" s="22">
        <f t="shared" si="98"/>
        <v>0.62763796360708657</v>
      </c>
      <c r="M156" s="22">
        <f t="shared" si="99"/>
        <v>1.163343863812768</v>
      </c>
      <c r="N156" s="22">
        <f>COVAR(I126:I156,$K126:K156)/VAR($K126:$K156)</f>
        <v>8.2813393065933397E-2</v>
      </c>
    </row>
    <row r="157" spans="1:14" ht="15.75" customHeight="1" x14ac:dyDescent="0.2">
      <c r="A157" s="2">
        <v>39750</v>
      </c>
      <c r="B157">
        <v>69.495223999999993</v>
      </c>
      <c r="C157" s="10">
        <v>28.797440000000002</v>
      </c>
      <c r="D157" s="10">
        <v>9.8344620000000003</v>
      </c>
      <c r="E157">
        <v>930.09002699999996</v>
      </c>
      <c r="F157" s="99">
        <v>490.88000499999998</v>
      </c>
      <c r="G157">
        <f t="shared" ref="G157:J157" si="157">B157/B156-1</f>
        <v>1.0540648773875283E-2</v>
      </c>
      <c r="H157">
        <f t="shared" si="157"/>
        <v>-5.0266163482851622E-2</v>
      </c>
      <c r="I157">
        <f t="shared" si="157"/>
        <v>-3.3783622872739505E-3</v>
      </c>
      <c r="J157">
        <f t="shared" si="157"/>
        <v>-1.1079077191320952E-2</v>
      </c>
      <c r="K157" s="38">
        <f t="shared" si="149"/>
        <v>1.7262495507512021E-2</v>
      </c>
      <c r="L157" s="22">
        <f t="shared" si="98"/>
        <v>0.62652567309134211</v>
      </c>
      <c r="M157" s="22">
        <f t="shared" si="99"/>
        <v>1.1436179249822918</v>
      </c>
      <c r="N157" s="22">
        <f>COVAR(I127:I157,$K127:K157)/VAR($K127:$K157)</f>
        <v>8.4016928369929494E-2</v>
      </c>
    </row>
    <row r="158" spans="1:14" ht="15.75" customHeight="1" x14ac:dyDescent="0.2">
      <c r="A158" s="2">
        <v>39751</v>
      </c>
      <c r="B158">
        <v>71.457168999999993</v>
      </c>
      <c r="C158" s="10">
        <v>30.337730000000001</v>
      </c>
      <c r="D158" s="10">
        <v>9.7011140000000005</v>
      </c>
      <c r="E158">
        <v>954.09002699999996</v>
      </c>
      <c r="F158" s="99">
        <v>514.17999299999997</v>
      </c>
      <c r="G158">
        <f t="shared" ref="G158:J158" si="158">B158/B157-1</f>
        <v>2.8231364503552125E-2</v>
      </c>
      <c r="H158">
        <f t="shared" si="158"/>
        <v>5.3487046070761712E-2</v>
      </c>
      <c r="I158">
        <f t="shared" si="158"/>
        <v>-1.3559257232373279E-2</v>
      </c>
      <c r="J158">
        <f t="shared" si="158"/>
        <v>2.5803953706945881E-2</v>
      </c>
      <c r="K158" s="38">
        <f t="shared" si="149"/>
        <v>4.7465750820304908E-2</v>
      </c>
      <c r="L158" s="22">
        <f t="shared" si="98"/>
        <v>0.62948674220439271</v>
      </c>
      <c r="M158" s="22">
        <f t="shared" si="99"/>
        <v>1.1082930225235903</v>
      </c>
      <c r="N158" s="22">
        <f>COVAR(I128:I158,$K128:K158)/VAR($K128:$K158)</f>
        <v>5.769516983166615E-2</v>
      </c>
    </row>
    <row r="159" spans="1:14" ht="15.75" customHeight="1" x14ac:dyDescent="0.2">
      <c r="A159" s="2">
        <v>39752</v>
      </c>
      <c r="B159">
        <v>73.253639000000007</v>
      </c>
      <c r="C159" s="10">
        <v>33.265050000000002</v>
      </c>
      <c r="D159" s="10">
        <v>9.8928019999999997</v>
      </c>
      <c r="E159">
        <v>968.75</v>
      </c>
      <c r="F159" s="99">
        <v>537.52002000000005</v>
      </c>
      <c r="G159">
        <f t="shared" ref="G159:J159" si="159">B159/B158-1</f>
        <v>2.5140514592734808E-2</v>
      </c>
      <c r="H159">
        <f t="shared" si="159"/>
        <v>9.6491069041751087E-2</v>
      </c>
      <c r="I159">
        <f t="shared" si="159"/>
        <v>1.9759380211386013E-2</v>
      </c>
      <c r="J159">
        <f t="shared" si="159"/>
        <v>1.5365398007666231E-2</v>
      </c>
      <c r="K159" s="38">
        <f t="shared" si="149"/>
        <v>4.5392717176376163E-2</v>
      </c>
      <c r="L159" s="22">
        <f t="shared" si="98"/>
        <v>0.62979235579077242</v>
      </c>
      <c r="M159" s="22">
        <f t="shared" si="99"/>
        <v>1.0837582398300543</v>
      </c>
      <c r="N159" s="22">
        <f>COVAR(I129:I159,$K129:K159)/VAR($K129:$K159)</f>
        <v>5.5529683949746923E-2</v>
      </c>
    </row>
    <row r="160" spans="1:14" ht="15.75" customHeight="1" x14ac:dyDescent="0.2">
      <c r="A160" s="2">
        <v>39755</v>
      </c>
      <c r="B160">
        <v>73.025154000000001</v>
      </c>
      <c r="C160" s="10">
        <v>32.845709999999997</v>
      </c>
      <c r="D160" s="10">
        <v>9.7511200000000002</v>
      </c>
      <c r="E160">
        <v>966.29998799999998</v>
      </c>
      <c r="F160" s="99">
        <v>538.5</v>
      </c>
      <c r="G160">
        <f t="shared" ref="G160:J160" si="160">B160/B159-1</f>
        <v>-3.1190941927131677E-3</v>
      </c>
      <c r="H160">
        <f t="shared" si="160"/>
        <v>-1.2606023439014957E-2</v>
      </c>
      <c r="I160">
        <f t="shared" si="160"/>
        <v>-1.4321726038790561E-2</v>
      </c>
      <c r="J160">
        <f t="shared" si="160"/>
        <v>-2.5290446451613491E-3</v>
      </c>
      <c r="K160" s="38">
        <f t="shared" si="149"/>
        <v>1.8231506986474688E-3</v>
      </c>
      <c r="L160" s="22">
        <f t="shared" si="98"/>
        <v>0.62416330844154189</v>
      </c>
      <c r="M160" s="22">
        <f t="shared" si="99"/>
        <v>1.0081903541969814</v>
      </c>
      <c r="N160" s="22">
        <f>COVAR(I130:I160,$K130:K160)/VAR($K130:$K160)</f>
        <v>2.759350812228975E-2</v>
      </c>
    </row>
    <row r="161" spans="1:14" ht="15.75" customHeight="1" x14ac:dyDescent="0.2">
      <c r="A161" s="2">
        <v>39756</v>
      </c>
      <c r="B161">
        <v>73.592483999999999</v>
      </c>
      <c r="C161" s="10">
        <v>34.006950000000003</v>
      </c>
      <c r="D161" s="10">
        <v>9.6677769999999992</v>
      </c>
      <c r="E161">
        <v>1005.75</v>
      </c>
      <c r="F161" s="99">
        <v>545.96997099999999</v>
      </c>
      <c r="G161">
        <f t="shared" ref="G161:J161" si="161">B161/B160-1</f>
        <v>7.7689668412064261E-3</v>
      </c>
      <c r="H161">
        <f t="shared" si="161"/>
        <v>3.5354388746658527E-2</v>
      </c>
      <c r="I161">
        <f t="shared" si="161"/>
        <v>-8.5470181886799779E-3</v>
      </c>
      <c r="J161">
        <f t="shared" si="161"/>
        <v>4.0825843412925833E-2</v>
      </c>
      <c r="K161" s="38">
        <f t="shared" si="149"/>
        <v>1.3871812441968334E-2</v>
      </c>
      <c r="L161" s="22">
        <f t="shared" si="98"/>
        <v>0.61653926273497095</v>
      </c>
      <c r="M161" s="22">
        <f t="shared" si="99"/>
        <v>0.95444065306154535</v>
      </c>
      <c r="N161" s="22">
        <f>COVAR(I131:I161,$K131:K161)/VAR($K131:$K161)</f>
        <v>3.9978273423179486E-2</v>
      </c>
    </row>
    <row r="162" spans="1:14" ht="15.75" customHeight="1" x14ac:dyDescent="0.2">
      <c r="A162" s="2">
        <v>39757</v>
      </c>
      <c r="B162">
        <v>70.866219000000001</v>
      </c>
      <c r="C162" s="10">
        <v>31.62801</v>
      </c>
      <c r="D162" s="10">
        <v>9.0010340000000006</v>
      </c>
      <c r="E162">
        <v>952.77002000000005</v>
      </c>
      <c r="F162" s="99">
        <v>514.64001499999995</v>
      </c>
      <c r="G162">
        <f t="shared" ref="G162:J162" si="162">B162/B161-1</f>
        <v>-3.704542708464631E-2</v>
      </c>
      <c r="H162">
        <f t="shared" si="162"/>
        <v>-6.9954524001711538E-2</v>
      </c>
      <c r="I162">
        <f t="shared" si="162"/>
        <v>-6.8965492273973528E-2</v>
      </c>
      <c r="J162">
        <f t="shared" si="162"/>
        <v>-5.2677086751180657E-2</v>
      </c>
      <c r="K162" s="38">
        <f t="shared" si="149"/>
        <v>-5.7384027811302585E-2</v>
      </c>
      <c r="L162" s="22">
        <f t="shared" si="98"/>
        <v>0.61739332711005712</v>
      </c>
      <c r="M162" s="22">
        <f t="shared" si="99"/>
        <v>0.9710635277460411</v>
      </c>
      <c r="N162" s="22">
        <f>COVAR(I132:I162,$K132:K162)/VAR($K132:$K162)</f>
        <v>8.0450664416519768E-2</v>
      </c>
    </row>
    <row r="163" spans="1:14" ht="15.75" customHeight="1" x14ac:dyDescent="0.2">
      <c r="A163" s="2">
        <v>39758</v>
      </c>
      <c r="B163">
        <v>67.467133000000004</v>
      </c>
      <c r="C163" s="10">
        <v>30.853829999999999</v>
      </c>
      <c r="D163" s="10">
        <v>9.2260580000000001</v>
      </c>
      <c r="E163">
        <v>904.88000499999998</v>
      </c>
      <c r="F163" s="99">
        <v>495.83999599999999</v>
      </c>
      <c r="G163">
        <f t="shared" ref="G163:J163" si="163">B163/B162-1</f>
        <v>-4.7964827924571463E-2</v>
      </c>
      <c r="H163">
        <f t="shared" si="163"/>
        <v>-2.4477670267588847E-2</v>
      </c>
      <c r="I163">
        <f t="shared" si="163"/>
        <v>2.4999794468057779E-2</v>
      </c>
      <c r="J163">
        <f t="shared" si="163"/>
        <v>-5.0263981857867512E-2</v>
      </c>
      <c r="K163" s="38">
        <f t="shared" si="149"/>
        <v>-3.6530426029930729E-2</v>
      </c>
      <c r="L163" s="22">
        <f t="shared" ref="L163:L226" si="164">COVAR(G133:G163,$J133:$J163)/VAR($J133:$J163)</f>
        <v>0.62322914969386922</v>
      </c>
      <c r="M163" s="22">
        <f t="shared" ref="M163:M226" si="165">COVAR(H133:H163,$J133:$J163)/VAR($J133:$J163)</f>
        <v>0.96138621054444318</v>
      </c>
      <c r="N163" s="22">
        <f>COVAR(I133:I163,$K133:K163)/VAR($K133:$K163)</f>
        <v>6.7584405107638482E-2</v>
      </c>
    </row>
    <row r="164" spans="1:14" ht="15.75" customHeight="1" x14ac:dyDescent="0.2">
      <c r="A164" s="2">
        <v>39759</v>
      </c>
      <c r="B164">
        <v>68.354515000000006</v>
      </c>
      <c r="C164" s="10">
        <v>30.442550000000001</v>
      </c>
      <c r="D164" s="10">
        <v>9.2760660000000001</v>
      </c>
      <c r="E164">
        <v>930.98999000000003</v>
      </c>
      <c r="F164" s="99">
        <v>505.790009</v>
      </c>
      <c r="G164">
        <f t="shared" ref="G164:J164" si="166">B164/B163-1</f>
        <v>1.3152804344005675E-2</v>
      </c>
      <c r="H164">
        <f t="shared" si="166"/>
        <v>-1.3329949636722516E-2</v>
      </c>
      <c r="I164">
        <f t="shared" si="166"/>
        <v>5.4202997639944961E-3</v>
      </c>
      <c r="J164">
        <f t="shared" si="166"/>
        <v>2.8854638024629731E-2</v>
      </c>
      <c r="K164" s="38">
        <f t="shared" si="149"/>
        <v>2.0066983462947663E-2</v>
      </c>
      <c r="L164" s="22">
        <f t="shared" si="164"/>
        <v>0.61474702264188186</v>
      </c>
      <c r="M164" s="22">
        <f t="shared" si="165"/>
        <v>0.92229016752124759</v>
      </c>
      <c r="N164" s="22">
        <f>COVAR(I134:I164,$K134:K164)/VAR($K134:$K164)</f>
        <v>6.9517037203979851E-2</v>
      </c>
    </row>
    <row r="165" spans="1:14" ht="15.75" customHeight="1" x14ac:dyDescent="0.2">
      <c r="A165" s="2">
        <v>39762</v>
      </c>
      <c r="B165">
        <v>66.452911</v>
      </c>
      <c r="C165" s="10">
        <v>29.36195</v>
      </c>
      <c r="D165" s="10">
        <v>8.6676610000000007</v>
      </c>
      <c r="E165">
        <v>919.21002199999998</v>
      </c>
      <c r="F165" s="99">
        <v>493.10000600000001</v>
      </c>
      <c r="G165">
        <f t="shared" ref="G165:K180" si="167">B165/B164-1</f>
        <v>-2.7819727782429693E-2</v>
      </c>
      <c r="H165">
        <f t="shared" si="167"/>
        <v>-3.5496369390869087E-2</v>
      </c>
      <c r="I165">
        <f t="shared" si="167"/>
        <v>-6.5588688135681639E-2</v>
      </c>
      <c r="J165">
        <f t="shared" si="167"/>
        <v>-1.2653162898131787E-2</v>
      </c>
      <c r="K165" s="38">
        <f t="shared" si="167"/>
        <v>-2.5089469491675898E-2</v>
      </c>
      <c r="L165" s="22">
        <f t="shared" si="164"/>
        <v>0.61606103677724999</v>
      </c>
      <c r="M165" s="22">
        <f t="shared" si="165"/>
        <v>0.90951355204588336</v>
      </c>
      <c r="N165" s="22">
        <f>COVAR(I135:I165,$K135:K165)/VAR($K135:$K165)</f>
        <v>8.0127647672979821E-2</v>
      </c>
    </row>
    <row r="166" spans="1:14" ht="15.75" customHeight="1" x14ac:dyDescent="0.2">
      <c r="A166" s="2">
        <v>39763</v>
      </c>
      <c r="B166">
        <v>65.557609999999997</v>
      </c>
      <c r="C166" s="10">
        <v>29.313559999999999</v>
      </c>
      <c r="D166" s="10">
        <v>8.5426459999999995</v>
      </c>
      <c r="E166">
        <v>898.95001200000002</v>
      </c>
      <c r="F166" s="99">
        <v>482.290009</v>
      </c>
      <c r="G166">
        <f t="shared" ref="G166:J166" si="168">B166/B165-1</f>
        <v>-1.3472713031337347E-2</v>
      </c>
      <c r="H166">
        <f t="shared" si="168"/>
        <v>-1.6480513044944134E-3</v>
      </c>
      <c r="I166">
        <f t="shared" si="168"/>
        <v>-1.4423152912879433E-2</v>
      </c>
      <c r="J166">
        <f t="shared" si="168"/>
        <v>-2.2040675705339519E-2</v>
      </c>
      <c r="K166" s="38">
        <f t="shared" si="167"/>
        <v>-2.1922524576079572E-2</v>
      </c>
      <c r="L166" s="22">
        <f t="shared" si="164"/>
        <v>0.63806793571867804</v>
      </c>
      <c r="M166" s="22">
        <f t="shared" si="165"/>
        <v>0.82599033822734325</v>
      </c>
      <c r="N166" s="22">
        <f>COVAR(I136:I166,$K136:K166)/VAR($K136:$K166)</f>
        <v>0.10254647386855339</v>
      </c>
    </row>
    <row r="167" spans="1:14" ht="15.75" customHeight="1" x14ac:dyDescent="0.2">
      <c r="A167" s="2">
        <v>39764</v>
      </c>
      <c r="B167">
        <v>63.180588</v>
      </c>
      <c r="C167" s="10">
        <v>27.878129999999999</v>
      </c>
      <c r="D167" s="10">
        <v>8.167605</v>
      </c>
      <c r="E167">
        <v>852.29998799999998</v>
      </c>
      <c r="F167" s="99">
        <v>452.79998799999998</v>
      </c>
      <c r="G167">
        <f t="shared" ref="G167:J167" si="169">B167/B166-1</f>
        <v>-3.6258521321933412E-2</v>
      </c>
      <c r="H167">
        <f t="shared" si="169"/>
        <v>-4.8968122602645381E-2</v>
      </c>
      <c r="I167">
        <f t="shared" si="169"/>
        <v>-4.3902205475914502E-2</v>
      </c>
      <c r="J167">
        <f t="shared" si="169"/>
        <v>-5.1893902193974273E-2</v>
      </c>
      <c r="K167" s="38">
        <f t="shared" si="167"/>
        <v>-6.1145826058362385E-2</v>
      </c>
      <c r="L167" s="22">
        <f t="shared" si="164"/>
        <v>0.64296826511035687</v>
      </c>
      <c r="M167" s="22">
        <f t="shared" si="165"/>
        <v>0.74850423271786126</v>
      </c>
      <c r="N167" s="22">
        <f>COVAR(I137:I167,$K137:K167)/VAR($K137:$K167)</f>
        <v>0.10644714343999213</v>
      </c>
    </row>
    <row r="168" spans="1:14" ht="15.75" customHeight="1" x14ac:dyDescent="0.2">
      <c r="A168" s="2">
        <v>39765</v>
      </c>
      <c r="B168">
        <v>66.722335999999999</v>
      </c>
      <c r="C168" s="10">
        <v>29.990950000000002</v>
      </c>
      <c r="D168" s="10">
        <v>8.6009869999999999</v>
      </c>
      <c r="E168">
        <v>911.28997800000002</v>
      </c>
      <c r="F168" s="99">
        <v>491.23001099999999</v>
      </c>
      <c r="G168">
        <f t="shared" ref="G168:J168" si="170">B168/B167-1</f>
        <v>5.6057534633897399E-2</v>
      </c>
      <c r="H168">
        <f t="shared" si="170"/>
        <v>7.578772320812055E-2</v>
      </c>
      <c r="I168">
        <f t="shared" si="170"/>
        <v>5.306108706285384E-2</v>
      </c>
      <c r="J168">
        <f t="shared" si="170"/>
        <v>6.9212707767866366E-2</v>
      </c>
      <c r="K168" s="38">
        <f t="shared" si="167"/>
        <v>8.4871961171518517E-2</v>
      </c>
      <c r="L168" s="22">
        <f t="shared" si="164"/>
        <v>0.6600683173120574</v>
      </c>
      <c r="M168" s="22">
        <f t="shared" si="165"/>
        <v>0.76998456976305074</v>
      </c>
      <c r="N168" s="22">
        <f>COVAR(I138:I168,$K138:K168)/VAR($K138:$K168)</f>
        <v>0.17255708604942666</v>
      </c>
    </row>
    <row r="169" spans="1:14" ht="15.75" customHeight="1" x14ac:dyDescent="0.2">
      <c r="A169" s="2">
        <v>39766</v>
      </c>
      <c r="B169">
        <v>63.648079000000003</v>
      </c>
      <c r="C169" s="10">
        <v>27.79749</v>
      </c>
      <c r="D169" s="10">
        <v>8.3509589999999996</v>
      </c>
      <c r="E169">
        <v>873.28997800000002</v>
      </c>
      <c r="F169" s="99">
        <v>456.51998900000001</v>
      </c>
      <c r="G169">
        <f t="shared" ref="G169:J169" si="171">B169/B168-1</f>
        <v>-4.6075380214505635E-2</v>
      </c>
      <c r="H169">
        <f t="shared" si="171"/>
        <v>-7.3137396447928493E-2</v>
      </c>
      <c r="I169">
        <f t="shared" si="171"/>
        <v>-2.9069687002201028E-2</v>
      </c>
      <c r="J169">
        <f t="shared" si="171"/>
        <v>-4.1699130811685525E-2</v>
      </c>
      <c r="K169" s="38">
        <f t="shared" si="167"/>
        <v>-7.0659408470057805E-2</v>
      </c>
      <c r="L169" s="22">
        <f t="shared" si="164"/>
        <v>0.6586260932061162</v>
      </c>
      <c r="M169" s="22">
        <f t="shared" si="165"/>
        <v>0.8083512433861445</v>
      </c>
      <c r="N169" s="22">
        <f>COVAR(I139:I169,$K139:K169)/VAR($K139:$K169)</f>
        <v>0.2022986577498449</v>
      </c>
    </row>
    <row r="170" spans="1:14" ht="15.75" customHeight="1" x14ac:dyDescent="0.2">
      <c r="A170" s="2">
        <v>39769</v>
      </c>
      <c r="B170">
        <v>61.389935000000001</v>
      </c>
      <c r="C170" s="10">
        <v>26.426559999999998</v>
      </c>
      <c r="D170" s="10">
        <v>8.2092759999999991</v>
      </c>
      <c r="E170">
        <v>850.75</v>
      </c>
      <c r="F170" s="99">
        <v>451.29998799999998</v>
      </c>
      <c r="G170">
        <f t="shared" ref="G170:J170" si="172">B170/B169-1</f>
        <v>-3.5478588442551473E-2</v>
      </c>
      <c r="H170">
        <f t="shared" si="172"/>
        <v>-4.9318481632694255E-2</v>
      </c>
      <c r="I170">
        <f t="shared" si="172"/>
        <v>-1.6966075393257229E-2</v>
      </c>
      <c r="J170">
        <f t="shared" si="172"/>
        <v>-2.5810416434207673E-2</v>
      </c>
      <c r="K170" s="38">
        <f t="shared" si="167"/>
        <v>-1.1434331739633929E-2</v>
      </c>
      <c r="L170" s="22">
        <f t="shared" si="164"/>
        <v>0.66228665206087844</v>
      </c>
      <c r="M170" s="22">
        <f t="shared" si="165"/>
        <v>0.80870364957480811</v>
      </c>
      <c r="N170" s="22">
        <f>COVAR(I140:I170,$K140:K170)/VAR($K140:$K170)</f>
        <v>0.20390307423536799</v>
      </c>
    </row>
    <row r="171" spans="1:14" ht="15.75" customHeight="1" x14ac:dyDescent="0.2">
      <c r="A171" s="2">
        <v>39770</v>
      </c>
      <c r="B171">
        <v>63.449986000000003</v>
      </c>
      <c r="C171" s="10">
        <v>25.918510000000001</v>
      </c>
      <c r="D171" s="10">
        <v>8.2592800000000004</v>
      </c>
      <c r="E171">
        <v>859.11999500000002</v>
      </c>
      <c r="F171" s="99">
        <v>447.51001000000002</v>
      </c>
      <c r="G171">
        <f t="shared" ref="G171:J171" si="173">B171/B170-1</f>
        <v>3.3556820022695888E-2</v>
      </c>
      <c r="H171">
        <f t="shared" si="173"/>
        <v>-1.922497669011769E-2</v>
      </c>
      <c r="I171">
        <f t="shared" si="173"/>
        <v>6.0911583433180816E-3</v>
      </c>
      <c r="J171">
        <f t="shared" si="173"/>
        <v>9.8383720246841833E-3</v>
      </c>
      <c r="K171" s="38">
        <f t="shared" si="167"/>
        <v>-8.3979129199532876E-3</v>
      </c>
      <c r="L171" s="22">
        <f t="shared" si="164"/>
        <v>0.66972272687442858</v>
      </c>
      <c r="M171" s="22">
        <f t="shared" si="165"/>
        <v>0.80111373788760987</v>
      </c>
      <c r="N171" s="22">
        <f>COVAR(I141:I171,$K141:K171)/VAR($K141:$K171)</f>
        <v>0.18779008766637462</v>
      </c>
    </row>
    <row r="172" spans="1:14" ht="15.75" customHeight="1" x14ac:dyDescent="0.2">
      <c r="A172" s="2">
        <v>39771</v>
      </c>
      <c r="B172">
        <v>60.193516000000002</v>
      </c>
      <c r="C172" s="10">
        <v>22.958929999999999</v>
      </c>
      <c r="D172" s="10">
        <v>8.1092630000000003</v>
      </c>
      <c r="E172">
        <v>806.580017</v>
      </c>
      <c r="F172" s="99">
        <v>412.38000499999998</v>
      </c>
      <c r="G172">
        <f t="shared" ref="G172:J172" si="174">B172/B171-1</f>
        <v>-5.1323415579634601E-2</v>
      </c>
      <c r="H172">
        <f t="shared" si="174"/>
        <v>-0.11418789120207917</v>
      </c>
      <c r="I172">
        <f t="shared" si="174"/>
        <v>-1.8163447661297405E-2</v>
      </c>
      <c r="J172">
        <f t="shared" si="174"/>
        <v>-6.1155575828496511E-2</v>
      </c>
      <c r="K172" s="38">
        <f t="shared" si="167"/>
        <v>-7.8501048501686155E-2</v>
      </c>
      <c r="L172" s="22">
        <f t="shared" si="164"/>
        <v>0.66957693574465393</v>
      </c>
      <c r="M172" s="22">
        <f t="shared" si="165"/>
        <v>0.80734805710195034</v>
      </c>
      <c r="N172" s="22">
        <f>COVAR(I142:I172,$K142:K172)/VAR($K142:$K172)</f>
        <v>0.20270698886198921</v>
      </c>
    </row>
    <row r="173" spans="1:14" ht="15.75" customHeight="1" x14ac:dyDescent="0.2">
      <c r="A173" s="2">
        <v>39772</v>
      </c>
      <c r="B173">
        <v>56.841937999999999</v>
      </c>
      <c r="C173" s="10">
        <v>18.854220000000002</v>
      </c>
      <c r="D173" s="10">
        <v>7.5842049999999999</v>
      </c>
      <c r="E173">
        <v>752.44000200000005</v>
      </c>
      <c r="F173" s="99">
        <v>385.30999800000001</v>
      </c>
      <c r="G173">
        <f t="shared" ref="G173:J173" si="175">B173/B172-1</f>
        <v>-5.5680050323028252E-2</v>
      </c>
      <c r="H173">
        <f t="shared" si="175"/>
        <v>-0.17878489981893742</v>
      </c>
      <c r="I173">
        <f t="shared" si="175"/>
        <v>-6.4747930853888969E-2</v>
      </c>
      <c r="J173">
        <f t="shared" si="175"/>
        <v>-6.7122931214399162E-2</v>
      </c>
      <c r="K173" s="38">
        <f t="shared" si="167"/>
        <v>-6.5643354846945057E-2</v>
      </c>
      <c r="L173" s="22">
        <f t="shared" si="164"/>
        <v>0.67246045814703304</v>
      </c>
      <c r="M173" s="22">
        <f t="shared" si="165"/>
        <v>0.8978719263917242</v>
      </c>
      <c r="N173" s="22">
        <f>COVAR(I143:I173,$K143:K173)/VAR($K143:$K173)</f>
        <v>0.23325637375632413</v>
      </c>
    </row>
    <row r="174" spans="1:14" ht="15.75" customHeight="1" x14ac:dyDescent="0.2">
      <c r="A174" s="2">
        <v>39773</v>
      </c>
      <c r="B174">
        <v>59.329856999999997</v>
      </c>
      <c r="C174" s="10">
        <v>18.32198</v>
      </c>
      <c r="D174" s="10">
        <v>7.7008840000000003</v>
      </c>
      <c r="E174">
        <v>800.03002900000001</v>
      </c>
      <c r="F174" s="99">
        <v>406.540009</v>
      </c>
      <c r="G174">
        <f t="shared" ref="G174:J174" si="176">B174/B173-1</f>
        <v>4.3769074164923705E-2</v>
      </c>
      <c r="H174">
        <f t="shared" si="176"/>
        <v>-2.8229224014570842E-2</v>
      </c>
      <c r="I174">
        <f t="shared" si="176"/>
        <v>1.5384473389102871E-2</v>
      </c>
      <c r="J174">
        <f t="shared" si="176"/>
        <v>6.3247603627538007E-2</v>
      </c>
      <c r="K174" s="38">
        <f t="shared" si="167"/>
        <v>5.5098520957662656E-2</v>
      </c>
      <c r="L174" s="22">
        <f t="shared" si="164"/>
        <v>0.70826439434973687</v>
      </c>
      <c r="M174" s="22">
        <f t="shared" si="165"/>
        <v>0.84178783679194769</v>
      </c>
      <c r="N174" s="22">
        <f>COVAR(I144:I174,$K144:K174)/VAR($K144:$K174)</f>
        <v>0.31591275299882188</v>
      </c>
    </row>
    <row r="175" spans="1:14" ht="15.75" customHeight="1" x14ac:dyDescent="0.2">
      <c r="A175" s="2">
        <v>39776</v>
      </c>
      <c r="B175">
        <v>63.299464999999998</v>
      </c>
      <c r="C175" s="10">
        <v>22.241209999999999</v>
      </c>
      <c r="D175" s="10">
        <v>7.7758929999999999</v>
      </c>
      <c r="E175">
        <v>851.80999799999995</v>
      </c>
      <c r="F175" s="99">
        <v>436.79998799999998</v>
      </c>
      <c r="G175">
        <f t="shared" ref="G175:J175" si="177">B175/B174-1</f>
        <v>6.690742571653252E-2</v>
      </c>
      <c r="H175">
        <f t="shared" si="177"/>
        <v>0.21390864961101363</v>
      </c>
      <c r="I175">
        <f t="shared" si="177"/>
        <v>9.740310333203217E-3</v>
      </c>
      <c r="J175">
        <f t="shared" si="177"/>
        <v>6.4722531808865336E-2</v>
      </c>
      <c r="K175" s="38">
        <f t="shared" si="167"/>
        <v>7.4432966817787438E-2</v>
      </c>
      <c r="L175" s="22">
        <f t="shared" si="164"/>
        <v>0.72517297159181981</v>
      </c>
      <c r="M175" s="22">
        <f t="shared" si="165"/>
        <v>0.99528343101287231</v>
      </c>
      <c r="N175" s="22">
        <f>COVAR(I145:I175,$K145:K175)/VAR($K145:$K175)</f>
        <v>0.38954424649787212</v>
      </c>
    </row>
    <row r="176" spans="1:14" ht="15.75" customHeight="1" x14ac:dyDescent="0.2">
      <c r="A176" s="2">
        <v>39777</v>
      </c>
      <c r="B176">
        <v>63.901623000000001</v>
      </c>
      <c r="C176" s="10">
        <v>24.007280000000002</v>
      </c>
      <c r="D176" s="10">
        <v>7.0841469999999997</v>
      </c>
      <c r="E176">
        <v>857.39001499999995</v>
      </c>
      <c r="F176" s="99">
        <v>443.17999300000002</v>
      </c>
      <c r="G176">
        <f t="shared" ref="G176:J176" si="178">B176/B175-1</f>
        <v>9.512845013776916E-3</v>
      </c>
      <c r="H176">
        <f t="shared" si="178"/>
        <v>7.9405302139586853E-2</v>
      </c>
      <c r="I176">
        <f t="shared" si="178"/>
        <v>-8.8960329058025867E-2</v>
      </c>
      <c r="J176">
        <f t="shared" si="178"/>
        <v>6.550776597012975E-3</v>
      </c>
      <c r="K176" s="38">
        <f t="shared" si="167"/>
        <v>1.4606238954383954E-2</v>
      </c>
      <c r="L176" s="22">
        <f t="shared" si="164"/>
        <v>0.78594976741027478</v>
      </c>
      <c r="M176" s="22">
        <f t="shared" si="165"/>
        <v>1.1833644104303351</v>
      </c>
      <c r="N176" s="22">
        <f>COVAR(I146:I176,$K146:K176)/VAR($K146:$K176)</f>
        <v>0.37011284437910408</v>
      </c>
    </row>
    <row r="177" spans="1:14" ht="15.75" customHeight="1" x14ac:dyDescent="0.2">
      <c r="A177" s="2">
        <v>39778</v>
      </c>
      <c r="B177">
        <v>64.709823999999998</v>
      </c>
      <c r="C177" s="10">
        <v>24.692740000000001</v>
      </c>
      <c r="D177" s="10">
        <v>8.167605</v>
      </c>
      <c r="E177">
        <v>887.67999299999997</v>
      </c>
      <c r="F177" s="99">
        <v>468.85998499999999</v>
      </c>
      <c r="G177">
        <f t="shared" ref="G177:J177" si="179">B177/B176-1</f>
        <v>1.2647581736695335E-2</v>
      </c>
      <c r="H177">
        <f t="shared" si="179"/>
        <v>2.8552172507672724E-2</v>
      </c>
      <c r="I177">
        <f t="shared" si="179"/>
        <v>0.15294120802405708</v>
      </c>
      <c r="J177">
        <f t="shared" si="179"/>
        <v>3.532812077360159E-2</v>
      </c>
      <c r="K177" s="38">
        <f t="shared" si="167"/>
        <v>5.7944835970968445E-2</v>
      </c>
      <c r="L177" s="22">
        <f t="shared" si="164"/>
        <v>0.77805814054806577</v>
      </c>
      <c r="M177" s="22">
        <f t="shared" si="165"/>
        <v>1.1765691934796214</v>
      </c>
      <c r="N177" s="22">
        <f>COVAR(I147:I177,$K147:K177)/VAR($K147:$K177)</f>
        <v>0.4829390411289034</v>
      </c>
    </row>
    <row r="178" spans="1:14" ht="15.75" customHeight="1" x14ac:dyDescent="0.2">
      <c r="A178" s="2">
        <v>39780</v>
      </c>
      <c r="B178">
        <v>64.654349999999994</v>
      </c>
      <c r="C178" s="10">
        <v>25.531420000000001</v>
      </c>
      <c r="D178" s="10">
        <v>8.4759729999999998</v>
      </c>
      <c r="E178">
        <v>896.23999000000003</v>
      </c>
      <c r="F178" s="99">
        <v>473.14001500000001</v>
      </c>
      <c r="G178">
        <f t="shared" ref="G178:J178" si="180">B178/B177-1</f>
        <v>-8.5727323257756005E-4</v>
      </c>
      <c r="H178">
        <f t="shared" si="180"/>
        <v>3.396463899915525E-2</v>
      </c>
      <c r="I178">
        <f t="shared" si="180"/>
        <v>3.7755008965296488E-2</v>
      </c>
      <c r="J178">
        <f t="shared" si="180"/>
        <v>9.6431113323516282E-3</v>
      </c>
      <c r="K178" s="38">
        <f t="shared" si="167"/>
        <v>9.128588783280378E-3</v>
      </c>
      <c r="L178" s="22">
        <f t="shared" si="164"/>
        <v>0.80216029454908699</v>
      </c>
      <c r="M178" s="22">
        <f t="shared" si="165"/>
        <v>1.266057203120579</v>
      </c>
      <c r="N178" s="22">
        <f>COVAR(I148:I178,$K148:K178)/VAR($K148:$K178)</f>
        <v>0.46019672073494383</v>
      </c>
    </row>
    <row r="179" spans="1:14" ht="15.75" customHeight="1" x14ac:dyDescent="0.2">
      <c r="A179" s="2">
        <v>39783</v>
      </c>
      <c r="B179">
        <v>60.930382000000002</v>
      </c>
      <c r="C179" s="10">
        <v>21.063829999999999</v>
      </c>
      <c r="D179" s="10">
        <v>8.2509460000000008</v>
      </c>
      <c r="E179">
        <v>816.21002199999998</v>
      </c>
      <c r="F179" s="99">
        <v>417.07000699999998</v>
      </c>
      <c r="G179">
        <f t="shared" ref="G179:J179" si="181">B179/B178-1</f>
        <v>-5.7598104381220927E-2</v>
      </c>
      <c r="H179">
        <f t="shared" si="181"/>
        <v>-0.17498400010653548</v>
      </c>
      <c r="I179">
        <f t="shared" si="181"/>
        <v>-2.6548810384365185E-2</v>
      </c>
      <c r="J179">
        <f t="shared" si="181"/>
        <v>-8.9295243342132125E-2</v>
      </c>
      <c r="K179" s="38">
        <f t="shared" si="167"/>
        <v>-0.11850616355076204</v>
      </c>
      <c r="L179" s="22">
        <f t="shared" si="164"/>
        <v>0.77653701274721021</v>
      </c>
      <c r="M179" s="22">
        <f t="shared" si="165"/>
        <v>1.3332927848041991</v>
      </c>
      <c r="N179" s="22">
        <f>COVAR(I149:I179,$K149:K179)/VAR($K149:$K179)</f>
        <v>0.41392869268397298</v>
      </c>
    </row>
    <row r="180" spans="1:14" ht="15.75" customHeight="1" x14ac:dyDescent="0.2">
      <c r="A180" s="2">
        <v>39784</v>
      </c>
      <c r="B180">
        <v>63.259856999999997</v>
      </c>
      <c r="C180" s="10">
        <v>23.00732</v>
      </c>
      <c r="D180" s="10">
        <v>8.4759729999999998</v>
      </c>
      <c r="E180">
        <v>848.80999799999995</v>
      </c>
      <c r="F180" s="99">
        <v>441.82000699999998</v>
      </c>
      <c r="G180">
        <f t="shared" ref="G180:J180" si="182">B180/B179-1</f>
        <v>3.8231747833125329E-2</v>
      </c>
      <c r="H180">
        <f t="shared" si="182"/>
        <v>9.2266696037710094E-2</v>
      </c>
      <c r="I180">
        <f t="shared" si="182"/>
        <v>2.7272872710595752E-2</v>
      </c>
      <c r="J180">
        <f t="shared" si="182"/>
        <v>3.9940671054391919E-2</v>
      </c>
      <c r="K180" s="38">
        <f t="shared" si="167"/>
        <v>5.9342555409408693E-2</v>
      </c>
      <c r="L180" s="22">
        <f t="shared" si="164"/>
        <v>0.78121005295697632</v>
      </c>
      <c r="M180" s="22">
        <f t="shared" si="165"/>
        <v>1.3584732659113068</v>
      </c>
      <c r="N180" s="22">
        <f>COVAR(I150:I180,$K150:K180)/VAR($K150:$K180)</f>
        <v>0.42124700256084491</v>
      </c>
    </row>
    <row r="181" spans="1:14" ht="15.75" customHeight="1" x14ac:dyDescent="0.2">
      <c r="A181" s="2">
        <v>39785</v>
      </c>
      <c r="B181">
        <v>63.917473000000001</v>
      </c>
      <c r="C181" s="10">
        <v>24.394369999999999</v>
      </c>
      <c r="D181" s="10">
        <v>8.7926749999999991</v>
      </c>
      <c r="E181">
        <v>870.73999000000003</v>
      </c>
      <c r="F181" s="99">
        <v>453.76001000000002</v>
      </c>
      <c r="G181">
        <f t="shared" ref="G181:K196" si="183">B181/B180-1</f>
        <v>1.0395470859189571E-2</v>
      </c>
      <c r="H181">
        <f t="shared" si="183"/>
        <v>6.0287334639584245E-2</v>
      </c>
      <c r="I181">
        <f t="shared" si="183"/>
        <v>3.7364677777996569E-2</v>
      </c>
      <c r="J181">
        <f t="shared" si="183"/>
        <v>2.5836161274811031E-2</v>
      </c>
      <c r="K181" s="38">
        <f t="shared" si="183"/>
        <v>2.7024586507690795E-2</v>
      </c>
      <c r="L181" s="22">
        <f t="shared" si="164"/>
        <v>0.79078813596597586</v>
      </c>
      <c r="M181" s="22">
        <f t="shared" si="165"/>
        <v>1.3919522886393763</v>
      </c>
      <c r="N181" s="22">
        <f>COVAR(I151:I181,$K151:K181)/VAR($K151:$K181)</f>
        <v>0.43692301208517459</v>
      </c>
    </row>
    <row r="182" spans="1:14" ht="15.75" customHeight="1" x14ac:dyDescent="0.2">
      <c r="A182" s="2">
        <v>39786</v>
      </c>
      <c r="B182">
        <v>61.358223000000002</v>
      </c>
      <c r="C182" s="10">
        <v>25.063700000000001</v>
      </c>
      <c r="D182" s="10">
        <v>9.1177119999999992</v>
      </c>
      <c r="E182">
        <v>845.21997099999999</v>
      </c>
      <c r="F182" s="99">
        <v>439.52999899999998</v>
      </c>
      <c r="G182">
        <f t="shared" ref="G182:J182" si="184">B182/B181-1</f>
        <v>-4.003991209101776E-2</v>
      </c>
      <c r="H182">
        <f t="shared" si="184"/>
        <v>2.7437888332430882E-2</v>
      </c>
      <c r="I182">
        <f t="shared" si="184"/>
        <v>3.696679338199127E-2</v>
      </c>
      <c r="J182">
        <f t="shared" si="184"/>
        <v>-2.93084265028416E-2</v>
      </c>
      <c r="K182" s="38">
        <f t="shared" si="183"/>
        <v>-3.1360213959797933E-2</v>
      </c>
      <c r="L182" s="22">
        <f t="shared" si="164"/>
        <v>0.79119906272223506</v>
      </c>
      <c r="M182" s="22">
        <f t="shared" si="165"/>
        <v>1.3738539252437902</v>
      </c>
      <c r="N182" s="22">
        <f>COVAR(I152:I182,$K152:K182)/VAR($K152:$K182)</f>
        <v>0.42575526234582828</v>
      </c>
    </row>
    <row r="183" spans="1:14" ht="15.75" customHeight="1" x14ac:dyDescent="0.2">
      <c r="A183" s="2">
        <v>39787</v>
      </c>
      <c r="B183">
        <v>63.854064999999999</v>
      </c>
      <c r="C183" s="10">
        <v>26.894279999999998</v>
      </c>
      <c r="D183" s="10">
        <v>9.167719</v>
      </c>
      <c r="E183">
        <v>876.07000700000003</v>
      </c>
      <c r="F183" s="99">
        <v>461.08999599999999</v>
      </c>
      <c r="G183">
        <f t="shared" ref="G183:J183" si="185">B183/B182-1</f>
        <v>4.0676569137277685E-2</v>
      </c>
      <c r="H183">
        <f t="shared" si="185"/>
        <v>7.3037101465465826E-2</v>
      </c>
      <c r="I183">
        <f t="shared" si="185"/>
        <v>5.4845996451742263E-3</v>
      </c>
      <c r="J183">
        <f t="shared" si="185"/>
        <v>3.6499416789099959E-2</v>
      </c>
      <c r="K183" s="38">
        <f t="shared" si="183"/>
        <v>4.9052390164613158E-2</v>
      </c>
      <c r="L183" s="22">
        <f t="shared" si="164"/>
        <v>0.7901619977409472</v>
      </c>
      <c r="M183" s="22">
        <f t="shared" si="165"/>
        <v>1.4067239377782037</v>
      </c>
      <c r="N183" s="22">
        <f>COVAR(I153:I183,$K153:K183)/VAR($K153:$K183)</f>
        <v>0.42665534774868918</v>
      </c>
    </row>
    <row r="184" spans="1:14" ht="15.75" customHeight="1" x14ac:dyDescent="0.2">
      <c r="A184" s="2">
        <v>39790</v>
      </c>
      <c r="B184">
        <v>67.237365999999994</v>
      </c>
      <c r="C184" s="10">
        <v>29.426459999999999</v>
      </c>
      <c r="D184" s="10">
        <v>9.5594300000000008</v>
      </c>
      <c r="E184">
        <v>909.70001200000002</v>
      </c>
      <c r="F184" s="99">
        <v>481.38000499999998</v>
      </c>
      <c r="G184">
        <f t="shared" ref="G184:J184" si="186">B184/B183-1</f>
        <v>5.2984896106457624E-2</v>
      </c>
      <c r="H184">
        <f t="shared" si="186"/>
        <v>9.4153106162351285E-2</v>
      </c>
      <c r="I184">
        <f t="shared" si="186"/>
        <v>4.2727204007888986E-2</v>
      </c>
      <c r="J184">
        <f t="shared" si="186"/>
        <v>3.8387348877702232E-2</v>
      </c>
      <c r="K184" s="38">
        <f t="shared" si="183"/>
        <v>4.4004444199652548E-2</v>
      </c>
      <c r="L184" s="22">
        <f t="shared" si="164"/>
        <v>0.80259207148854339</v>
      </c>
      <c r="M184" s="22">
        <f t="shared" si="165"/>
        <v>1.4282411321351869</v>
      </c>
      <c r="N184" s="22">
        <f>COVAR(I154:I184,$K154:K184)/VAR($K154:$K184)</f>
        <v>0.43762430040825673</v>
      </c>
    </row>
    <row r="185" spans="1:14" ht="15.75" customHeight="1" x14ac:dyDescent="0.2">
      <c r="A185" s="2">
        <v>39791</v>
      </c>
      <c r="B185">
        <v>65.517989999999998</v>
      </c>
      <c r="C185" s="10">
        <v>27.386199999999999</v>
      </c>
      <c r="D185" s="10">
        <v>10.334519999999999</v>
      </c>
      <c r="E185">
        <v>888.669983</v>
      </c>
      <c r="F185" s="99">
        <v>465.709991</v>
      </c>
      <c r="G185">
        <f t="shared" ref="G185:J185" si="187">B185/B184-1</f>
        <v>-2.5571733431675403E-2</v>
      </c>
      <c r="H185">
        <f t="shared" si="187"/>
        <v>-6.9334197861380509E-2</v>
      </c>
      <c r="I185">
        <f t="shared" si="187"/>
        <v>8.1081194171618964E-2</v>
      </c>
      <c r="J185">
        <f t="shared" si="187"/>
        <v>-2.3117542841144867E-2</v>
      </c>
      <c r="K185" s="38">
        <f t="shared" si="183"/>
        <v>-3.2552274372093959E-2</v>
      </c>
      <c r="L185" s="22">
        <f t="shared" si="164"/>
        <v>0.80577884066313166</v>
      </c>
      <c r="M185" s="22">
        <f t="shared" si="165"/>
        <v>1.4341163803587238</v>
      </c>
      <c r="N185" s="22">
        <f>COVAR(I155:I185,$K155:K185)/VAR($K155:$K185)</f>
        <v>0.37676826015154619</v>
      </c>
    </row>
    <row r="186" spans="1:14" ht="15.75" customHeight="1" x14ac:dyDescent="0.2">
      <c r="A186" s="2">
        <v>39792</v>
      </c>
      <c r="B186">
        <v>65.652694999999994</v>
      </c>
      <c r="C186" s="10">
        <v>27.031379999999999</v>
      </c>
      <c r="D186" s="10">
        <v>10.434530000000001</v>
      </c>
      <c r="E186">
        <v>899.23999000000003</v>
      </c>
      <c r="F186" s="99">
        <v>476.39999399999999</v>
      </c>
      <c r="G186">
        <f t="shared" ref="G186:J186" si="188">B186/B185-1</f>
        <v>2.0560001917029336E-3</v>
      </c>
      <c r="H186">
        <f t="shared" si="188"/>
        <v>-1.2956160401954242E-2</v>
      </c>
      <c r="I186">
        <f t="shared" si="188"/>
        <v>9.6772757709115975E-3</v>
      </c>
      <c r="J186">
        <f t="shared" si="188"/>
        <v>1.1894187046036508E-2</v>
      </c>
      <c r="K186" s="38">
        <f t="shared" si="183"/>
        <v>2.2954205850395759E-2</v>
      </c>
      <c r="L186" s="22">
        <f t="shared" si="164"/>
        <v>0.80315771017612392</v>
      </c>
      <c r="M186" s="22">
        <f t="shared" si="165"/>
        <v>1.4334923069886067</v>
      </c>
      <c r="N186" s="22">
        <f>COVAR(I156:I186,$K156:K186)/VAR($K156:$K186)</f>
        <v>0.39656192119839484</v>
      </c>
    </row>
    <row r="187" spans="1:14" ht="15.75" customHeight="1" x14ac:dyDescent="0.2">
      <c r="A187" s="2">
        <v>39793</v>
      </c>
      <c r="B187">
        <v>63.846156999999998</v>
      </c>
      <c r="C187" s="10">
        <v>24.144369999999999</v>
      </c>
      <c r="D187" s="10">
        <v>10.05115</v>
      </c>
      <c r="E187">
        <v>873.59002699999996</v>
      </c>
      <c r="F187" s="99">
        <v>451.209991</v>
      </c>
      <c r="G187">
        <f t="shared" ref="G187:J187" si="189">B187/B186-1</f>
        <v>-2.7516585572001206E-2</v>
      </c>
      <c r="H187">
        <f t="shared" si="189"/>
        <v>-0.10680216844275059</v>
      </c>
      <c r="I187">
        <f t="shared" si="189"/>
        <v>-3.674147278315365E-2</v>
      </c>
      <c r="J187">
        <f t="shared" si="189"/>
        <v>-2.8524046178151075E-2</v>
      </c>
      <c r="K187" s="38">
        <f t="shared" si="183"/>
        <v>-5.287574163991271E-2</v>
      </c>
      <c r="L187" s="22">
        <f t="shared" si="164"/>
        <v>0.79234976896927711</v>
      </c>
      <c r="M187" s="22">
        <f t="shared" si="165"/>
        <v>1.5709656982339171</v>
      </c>
      <c r="N187" s="22">
        <f>COVAR(I157:I187,$K157:K187)/VAR($K157:$K187)</f>
        <v>0.44852680244501564</v>
      </c>
    </row>
    <row r="188" spans="1:14" ht="15.75" customHeight="1" x14ac:dyDescent="0.2">
      <c r="A188" s="2">
        <v>39794</v>
      </c>
      <c r="B188">
        <v>65.129752999999994</v>
      </c>
      <c r="C188" s="10">
        <v>24.950800000000001</v>
      </c>
      <c r="D188" s="10">
        <v>9.6261050000000008</v>
      </c>
      <c r="E188">
        <v>879.72997999999995</v>
      </c>
      <c r="F188" s="99">
        <v>468.42999300000002</v>
      </c>
      <c r="G188">
        <f t="shared" ref="G188:J188" si="190">B188/B187-1</f>
        <v>2.0104514669536E-2</v>
      </c>
      <c r="H188">
        <f t="shared" si="190"/>
        <v>3.3400333079720124E-2</v>
      </c>
      <c r="I188">
        <f t="shared" si="190"/>
        <v>-4.2288195878083523E-2</v>
      </c>
      <c r="J188">
        <f t="shared" si="190"/>
        <v>7.0284147142627429E-3</v>
      </c>
      <c r="K188" s="38">
        <f t="shared" si="183"/>
        <v>3.816405297638914E-2</v>
      </c>
      <c r="L188" s="22">
        <f t="shared" si="164"/>
        <v>0.79828209087363877</v>
      </c>
      <c r="M188" s="22">
        <f t="shared" si="165"/>
        <v>1.5686269991990216</v>
      </c>
      <c r="N188" s="22">
        <f>COVAR(I158:I188,$K158:K188)/VAR($K158:$K188)</f>
        <v>0.42221206246423115</v>
      </c>
    </row>
    <row r="189" spans="1:14" ht="15.75" customHeight="1" x14ac:dyDescent="0.2">
      <c r="A189" s="2">
        <v>39797</v>
      </c>
      <c r="B189">
        <v>65.581389999999999</v>
      </c>
      <c r="C189" s="10">
        <v>23.087949999999999</v>
      </c>
      <c r="D189" s="10">
        <v>9.7927909999999994</v>
      </c>
      <c r="E189">
        <v>868.57000700000003</v>
      </c>
      <c r="F189" s="99">
        <v>452.57000699999998</v>
      </c>
      <c r="G189">
        <f t="shared" ref="G189:J189" si="191">B189/B188-1</f>
        <v>6.9344190511517745E-3</v>
      </c>
      <c r="H189">
        <f t="shared" si="191"/>
        <v>-7.4660932715584383E-2</v>
      </c>
      <c r="I189">
        <f t="shared" si="191"/>
        <v>1.7316038002909595E-2</v>
      </c>
      <c r="J189">
        <f t="shared" si="191"/>
        <v>-1.2685679985579124E-2</v>
      </c>
      <c r="K189" s="38">
        <f t="shared" si="183"/>
        <v>-3.3857750863532043E-2</v>
      </c>
      <c r="L189" s="22">
        <f t="shared" si="164"/>
        <v>0.79077912377975179</v>
      </c>
      <c r="M189" s="22">
        <f t="shared" si="165"/>
        <v>1.5733958115131803</v>
      </c>
      <c r="N189" s="22">
        <f>COVAR(I159:I189,$K159:K189)/VAR($K159:$K189)</f>
        <v>0.43181994804163448</v>
      </c>
    </row>
    <row r="190" spans="1:14" ht="15.75" customHeight="1" x14ac:dyDescent="0.2">
      <c r="A190" s="2">
        <v>39798</v>
      </c>
      <c r="B190">
        <v>68.457511999999994</v>
      </c>
      <c r="C190" s="10">
        <v>26.087859999999999</v>
      </c>
      <c r="D190" s="10">
        <v>9.6261050000000008</v>
      </c>
      <c r="E190">
        <v>913.17999299999997</v>
      </c>
      <c r="F190" s="99">
        <v>482.85000600000001</v>
      </c>
      <c r="G190">
        <f t="shared" ref="G190:J190" si="192">B190/B189-1</f>
        <v>4.3855764569796341E-2</v>
      </c>
      <c r="H190">
        <f t="shared" si="192"/>
        <v>0.12993401319736053</v>
      </c>
      <c r="I190">
        <f t="shared" si="192"/>
        <v>-1.702129658439544E-2</v>
      </c>
      <c r="J190">
        <f t="shared" si="192"/>
        <v>5.1360265310197217E-2</v>
      </c>
      <c r="K190" s="38">
        <f t="shared" si="183"/>
        <v>6.6906773607734893E-2</v>
      </c>
      <c r="L190" s="22">
        <f t="shared" si="164"/>
        <v>0.78909218528122849</v>
      </c>
      <c r="M190" s="22">
        <f t="shared" si="165"/>
        <v>1.5969073040439792</v>
      </c>
      <c r="N190" s="22">
        <f>COVAR(I160:I190,$K160:K190)/VAR($K160:$K190)</f>
        <v>0.39230654196273118</v>
      </c>
    </row>
    <row r="191" spans="1:14" ht="15.75" customHeight="1" x14ac:dyDescent="0.2">
      <c r="A191" s="2">
        <v>39799</v>
      </c>
      <c r="B191">
        <v>68.013840000000002</v>
      </c>
      <c r="C191" s="10">
        <v>25.692710000000002</v>
      </c>
      <c r="D191" s="10">
        <v>9.9928129999999999</v>
      </c>
      <c r="E191">
        <v>904.419983</v>
      </c>
      <c r="F191" s="99">
        <v>486.58999599999999</v>
      </c>
      <c r="G191">
        <f t="shared" ref="G191:J191" si="193">B191/B190-1</f>
        <v>-6.4809834163997992E-3</v>
      </c>
      <c r="H191">
        <f t="shared" si="193"/>
        <v>-1.5146892079304197E-2</v>
      </c>
      <c r="I191">
        <f t="shared" si="193"/>
        <v>3.8095158945388619E-2</v>
      </c>
      <c r="J191">
        <f t="shared" si="193"/>
        <v>-9.5928623788847922E-3</v>
      </c>
      <c r="K191" s="38">
        <f t="shared" si="183"/>
        <v>7.7456559045792073E-3</v>
      </c>
      <c r="L191" s="22">
        <f t="shared" si="164"/>
        <v>0.78878286571714618</v>
      </c>
      <c r="M191" s="22">
        <f t="shared" si="165"/>
        <v>1.5962971640252508</v>
      </c>
      <c r="N191" s="22">
        <f>COVAR(I161:I191,$K161:K191)/VAR($K161:$K191)</f>
        <v>0.3970074290015877</v>
      </c>
    </row>
    <row r="192" spans="1:14" ht="15.75" customHeight="1" x14ac:dyDescent="0.2">
      <c r="A192" s="2">
        <v>39800</v>
      </c>
      <c r="B192">
        <v>66.555946000000006</v>
      </c>
      <c r="C192" s="10">
        <v>24.362110000000001</v>
      </c>
      <c r="D192" s="10">
        <v>8.8343480000000003</v>
      </c>
      <c r="E192">
        <v>885.28002900000001</v>
      </c>
      <c r="F192" s="99">
        <v>479.17001299999998</v>
      </c>
      <c r="G192">
        <f t="shared" ref="G192:J192" si="194">B192/B191-1</f>
        <v>-2.1435254942229309E-2</v>
      </c>
      <c r="H192">
        <f t="shared" si="194"/>
        <v>-5.1789009411619125E-2</v>
      </c>
      <c r="I192">
        <f t="shared" si="194"/>
        <v>-0.11592981876074326</v>
      </c>
      <c r="J192">
        <f t="shared" si="194"/>
        <v>-2.1162683664409876E-2</v>
      </c>
      <c r="K192" s="38">
        <f t="shared" si="183"/>
        <v>-1.5248942767002505E-2</v>
      </c>
      <c r="L192" s="22">
        <f t="shared" si="164"/>
        <v>0.80996902171467855</v>
      </c>
      <c r="M192" s="22">
        <f t="shared" si="165"/>
        <v>1.6250095299144256</v>
      </c>
      <c r="N192" s="22">
        <f>COVAR(I162:I192,$K162:K192)/VAR($K162:$K192)</f>
        <v>0.41721893668118215</v>
      </c>
    </row>
    <row r="193" spans="1:14" ht="15.75" customHeight="1" x14ac:dyDescent="0.2">
      <c r="A193" s="2">
        <v>39801</v>
      </c>
      <c r="B193">
        <v>66.175612999999998</v>
      </c>
      <c r="C193" s="10">
        <v>24.450810000000001</v>
      </c>
      <c r="D193" s="10">
        <v>8.5843190000000007</v>
      </c>
      <c r="E193">
        <v>887.88000499999998</v>
      </c>
      <c r="F193" s="99">
        <v>486.26001000000002</v>
      </c>
      <c r="G193">
        <f t="shared" ref="G193:J193" si="195">B193/B192-1</f>
        <v>-5.7144856749539175E-3</v>
      </c>
      <c r="H193">
        <f t="shared" si="195"/>
        <v>3.6408997414427713E-3</v>
      </c>
      <c r="I193">
        <f t="shared" si="195"/>
        <v>-2.8301918828644745E-2</v>
      </c>
      <c r="J193">
        <f t="shared" si="195"/>
        <v>2.9368967048051253E-3</v>
      </c>
      <c r="K193" s="38">
        <f t="shared" si="183"/>
        <v>1.4796412145265059E-2</v>
      </c>
      <c r="L193" s="22">
        <f t="shared" si="164"/>
        <v>0.81603812912636431</v>
      </c>
      <c r="M193" s="22">
        <f t="shared" si="165"/>
        <v>1.6448110454805829</v>
      </c>
      <c r="N193" s="22">
        <f>COVAR(I163:I193,$K163:K193)/VAR($K163:$K193)</f>
        <v>0.37934482370000983</v>
      </c>
    </row>
    <row r="194" spans="1:14" ht="15.75" customHeight="1" x14ac:dyDescent="0.2">
      <c r="A194" s="2">
        <v>39804</v>
      </c>
      <c r="B194">
        <v>64.963356000000005</v>
      </c>
      <c r="C194" s="10">
        <v>24.047609999999999</v>
      </c>
      <c r="D194" s="10">
        <v>8.8593510000000002</v>
      </c>
      <c r="E194">
        <v>871.63000499999998</v>
      </c>
      <c r="F194" s="99">
        <v>475.07000699999998</v>
      </c>
      <c r="G194">
        <f t="shared" ref="G194:J194" si="196">B194/B193-1</f>
        <v>-1.8318787617426335E-2</v>
      </c>
      <c r="H194">
        <f t="shared" si="196"/>
        <v>-1.6490251243210463E-2</v>
      </c>
      <c r="I194">
        <f t="shared" si="196"/>
        <v>3.2038883923116046E-2</v>
      </c>
      <c r="J194">
        <f t="shared" si="196"/>
        <v>-1.8302022692807451E-2</v>
      </c>
      <c r="K194" s="38">
        <f t="shared" si="183"/>
        <v>-2.3012385904405463E-2</v>
      </c>
      <c r="L194" s="22">
        <f t="shared" si="164"/>
        <v>0.81172425321820396</v>
      </c>
      <c r="M194" s="22">
        <f t="shared" si="165"/>
        <v>1.701776442757021</v>
      </c>
      <c r="N194" s="22">
        <f>COVAR(I164:I194,$K164:K194)/VAR($K164:$K194)</f>
        <v>0.38556915784021978</v>
      </c>
    </row>
    <row r="195" spans="1:14" ht="15.75" customHeight="1" x14ac:dyDescent="0.2">
      <c r="A195" s="2">
        <v>39805</v>
      </c>
      <c r="B195">
        <v>63.861984</v>
      </c>
      <c r="C195" s="10">
        <v>23.47504</v>
      </c>
      <c r="D195" s="10">
        <v>8.8760180000000002</v>
      </c>
      <c r="E195">
        <v>863.15997300000004</v>
      </c>
      <c r="F195" s="99">
        <v>468.64001500000001</v>
      </c>
      <c r="G195">
        <f t="shared" ref="G195:J195" si="197">B195/B194-1</f>
        <v>-1.695374235284286E-2</v>
      </c>
      <c r="H195">
        <f t="shared" si="197"/>
        <v>-2.3809850542319988E-2</v>
      </c>
      <c r="I195">
        <f t="shared" si="197"/>
        <v>1.8812890470194521E-3</v>
      </c>
      <c r="J195">
        <f t="shared" si="197"/>
        <v>-9.7174626291116617E-3</v>
      </c>
      <c r="K195" s="38">
        <f t="shared" si="183"/>
        <v>-1.3534830457103464E-2</v>
      </c>
      <c r="L195" s="22">
        <f t="shared" si="164"/>
        <v>0.8198271787440975</v>
      </c>
      <c r="M195" s="22">
        <f t="shared" si="165"/>
        <v>1.7397220009212626</v>
      </c>
      <c r="N195" s="22">
        <f>COVAR(I165:I195,$K165:K195)/VAR($K165:$K195)</f>
        <v>0.38514613653039464</v>
      </c>
    </row>
    <row r="196" spans="1:14" ht="15.75" customHeight="1" x14ac:dyDescent="0.2">
      <c r="A196" s="2">
        <v>39806</v>
      </c>
      <c r="B196">
        <v>63.798611000000001</v>
      </c>
      <c r="C196" s="10">
        <v>24.07179</v>
      </c>
      <c r="D196" s="10">
        <v>8.8843540000000001</v>
      </c>
      <c r="E196">
        <v>868.15002400000003</v>
      </c>
      <c r="F196" s="99">
        <v>470.48998999999998</v>
      </c>
      <c r="G196">
        <f t="shared" ref="G196:J196" si="198">B196/B195-1</f>
        <v>-9.9234311292295541E-4</v>
      </c>
      <c r="H196">
        <f t="shared" si="198"/>
        <v>2.542061696167508E-2</v>
      </c>
      <c r="I196">
        <f t="shared" si="198"/>
        <v>9.3915988002724049E-4</v>
      </c>
      <c r="J196">
        <f t="shared" si="198"/>
        <v>5.7811427268303905E-3</v>
      </c>
      <c r="K196" s="38">
        <f t="shared" si="183"/>
        <v>3.9475395629626764E-3</v>
      </c>
      <c r="L196" s="22">
        <f t="shared" si="164"/>
        <v>0.81503264726478697</v>
      </c>
      <c r="M196" s="22">
        <f t="shared" si="165"/>
        <v>1.7394942496006358</v>
      </c>
      <c r="N196" s="22">
        <f>COVAR(I166:I196,$K166:K196)/VAR($K166:$K196)</f>
        <v>0.36732694408508604</v>
      </c>
    </row>
    <row r="197" spans="1:14" ht="15.75" customHeight="1" x14ac:dyDescent="0.2">
      <c r="A197" s="2">
        <v>39808</v>
      </c>
      <c r="B197">
        <v>64.440421999999998</v>
      </c>
      <c r="C197" s="10">
        <v>24.031479999999998</v>
      </c>
      <c r="D197" s="10">
        <v>8.8510159999999996</v>
      </c>
      <c r="E197">
        <v>872.79998799999998</v>
      </c>
      <c r="F197" s="99">
        <v>476.76998900000001</v>
      </c>
      <c r="G197">
        <f t="shared" ref="G197:K212" si="199">B197/B196-1</f>
        <v>1.005995255915515E-2</v>
      </c>
      <c r="H197">
        <f t="shared" si="199"/>
        <v>-1.6745742630690508E-3</v>
      </c>
      <c r="I197">
        <f t="shared" si="199"/>
        <v>-3.7524394007713013E-3</v>
      </c>
      <c r="J197">
        <f t="shared" si="199"/>
        <v>5.3561756280040562E-3</v>
      </c>
      <c r="K197" s="38">
        <f t="shared" si="199"/>
        <v>1.3347784508656702E-2</v>
      </c>
      <c r="L197" s="22">
        <f t="shared" si="164"/>
        <v>0.81784405392306636</v>
      </c>
      <c r="M197" s="22">
        <f t="shared" si="165"/>
        <v>1.7557800881223191</v>
      </c>
      <c r="N197" s="22">
        <f>COVAR(I167:I197,$K167:K197)/VAR($K167:$K197)</f>
        <v>0.36316032758897338</v>
      </c>
    </row>
    <row r="198" spans="1:14" ht="15.75" customHeight="1" x14ac:dyDescent="0.2">
      <c r="A198" s="2">
        <v>39811</v>
      </c>
      <c r="B198">
        <v>64.377028999999993</v>
      </c>
      <c r="C198" s="10">
        <v>24.015350000000002</v>
      </c>
      <c r="D198" s="10">
        <v>8.6676610000000007</v>
      </c>
      <c r="E198">
        <v>869.419983</v>
      </c>
      <c r="F198" s="99">
        <v>466.14999399999999</v>
      </c>
      <c r="G198">
        <f t="shared" ref="G198:J198" si="200">B198/B197-1</f>
        <v>-9.8374588546312758E-4</v>
      </c>
      <c r="H198">
        <f t="shared" si="200"/>
        <v>-6.7120293881184345E-4</v>
      </c>
      <c r="I198">
        <f t="shared" si="200"/>
        <v>-2.0715700886768107E-2</v>
      </c>
      <c r="J198">
        <f t="shared" si="200"/>
        <v>-3.8725997324371431E-3</v>
      </c>
      <c r="K198" s="38">
        <f t="shared" si="199"/>
        <v>-2.2274881483783981E-2</v>
      </c>
      <c r="L198" s="22">
        <f t="shared" si="164"/>
        <v>0.82619605681027675</v>
      </c>
      <c r="M198" s="22">
        <f t="shared" si="165"/>
        <v>1.810190677157693</v>
      </c>
      <c r="N198" s="22">
        <f>COVAR(I168:I198,$K168:K198)/VAR($K168:$K198)</f>
        <v>0.34831500345997835</v>
      </c>
    </row>
    <row r="199" spans="1:14" ht="15.75" customHeight="1" x14ac:dyDescent="0.2">
      <c r="A199" s="2">
        <v>39812</v>
      </c>
      <c r="B199">
        <v>66.199409000000003</v>
      </c>
      <c r="C199" s="10">
        <v>25.007249999999999</v>
      </c>
      <c r="D199" s="10">
        <v>8.7926749999999991</v>
      </c>
      <c r="E199">
        <v>890.64001499999995</v>
      </c>
      <c r="F199" s="99">
        <v>482.76998900000001</v>
      </c>
      <c r="G199">
        <f t="shared" ref="G199:J199" si="201">B199/B198-1</f>
        <v>2.8307923312211436E-2</v>
      </c>
      <c r="H199">
        <f t="shared" si="201"/>
        <v>4.1302750116071429E-2</v>
      </c>
      <c r="I199">
        <f t="shared" si="201"/>
        <v>1.4423037541500427E-2</v>
      </c>
      <c r="J199">
        <f t="shared" si="201"/>
        <v>2.4407113265074276E-2</v>
      </c>
      <c r="K199" s="38">
        <f t="shared" si="199"/>
        <v>3.5653749252220424E-2</v>
      </c>
      <c r="L199" s="22">
        <f t="shared" si="164"/>
        <v>0.8356805349107318</v>
      </c>
      <c r="M199" s="22">
        <f t="shared" si="165"/>
        <v>1.893009701863023</v>
      </c>
      <c r="N199" s="22">
        <f>COVAR(I169:I199,$K169:K199)/VAR($K169:$K199)</f>
        <v>0.32305043962426261</v>
      </c>
    </row>
    <row r="200" spans="1:14" ht="15.75" customHeight="1" x14ac:dyDescent="0.2">
      <c r="A200" s="2">
        <v>39813</v>
      </c>
      <c r="B200">
        <v>66.682709000000003</v>
      </c>
      <c r="C200" s="10">
        <v>25.426580000000001</v>
      </c>
      <c r="D200" s="10">
        <v>9.0843749999999996</v>
      </c>
      <c r="E200">
        <v>903.25</v>
      </c>
      <c r="F200" s="99">
        <v>499.45001200000002</v>
      </c>
      <c r="G200">
        <f t="shared" ref="G200:J200" si="202">B200/B199-1</f>
        <v>7.3006694062782707E-3</v>
      </c>
      <c r="H200">
        <f t="shared" si="202"/>
        <v>1.6768337182217152E-2</v>
      </c>
      <c r="I200">
        <f t="shared" si="202"/>
        <v>3.3175341974996275E-2</v>
      </c>
      <c r="J200">
        <f t="shared" si="202"/>
        <v>1.4158340954397941E-2</v>
      </c>
      <c r="K200" s="38">
        <f t="shared" si="199"/>
        <v>3.4550662593071824E-2</v>
      </c>
      <c r="L200" s="22">
        <f t="shared" si="164"/>
        <v>0.82267256568442837</v>
      </c>
      <c r="M200" s="22">
        <f t="shared" si="165"/>
        <v>1.9019175700156621</v>
      </c>
      <c r="N200" s="22">
        <f>COVAR(I170:I200,$K170:K200)/VAR($K170:$K200)</f>
        <v>0.32423500955754636</v>
      </c>
    </row>
    <row r="201" spans="1:14" ht="15.75" customHeight="1" x14ac:dyDescent="0.2">
      <c r="A201" s="2">
        <v>39815</v>
      </c>
      <c r="B201">
        <v>69.226089000000002</v>
      </c>
      <c r="C201" s="10">
        <v>25.589839999999999</v>
      </c>
      <c r="D201" s="10">
        <v>9.2343930000000007</v>
      </c>
      <c r="E201">
        <v>931.79998799999998</v>
      </c>
      <c r="F201" s="99">
        <v>505.83999599999999</v>
      </c>
      <c r="G201">
        <f t="shared" ref="G201:J201" si="203">B201/B200-1</f>
        <v>3.8141521814898161E-2</v>
      </c>
      <c r="H201">
        <f t="shared" si="203"/>
        <v>6.4208399242051684E-3</v>
      </c>
      <c r="I201">
        <f t="shared" si="203"/>
        <v>1.651384932920541E-2</v>
      </c>
      <c r="J201">
        <f t="shared" si="203"/>
        <v>3.1608068641018505E-2</v>
      </c>
      <c r="K201" s="38">
        <f t="shared" si="199"/>
        <v>1.2794041138195045E-2</v>
      </c>
      <c r="L201" s="22">
        <f t="shared" si="164"/>
        <v>0.81983153443801959</v>
      </c>
      <c r="M201" s="22">
        <f t="shared" si="165"/>
        <v>1.867953007837331</v>
      </c>
      <c r="N201" s="22">
        <f>COVAR(I171:I201,$K171:K201)/VAR($K171:$K201)</f>
        <v>0.32148884543099993</v>
      </c>
    </row>
    <row r="202" spans="1:14" ht="15.75" customHeight="1" x14ac:dyDescent="0.2">
      <c r="A202" s="2">
        <v>39818</v>
      </c>
      <c r="B202">
        <v>68.790306000000001</v>
      </c>
      <c r="C202" s="10">
        <v>23.875689999999999</v>
      </c>
      <c r="D202" s="10">
        <v>9.0427049999999998</v>
      </c>
      <c r="E202">
        <v>927.45001200000002</v>
      </c>
      <c r="F202" s="99">
        <v>505.02999899999998</v>
      </c>
      <c r="G202">
        <f t="shared" ref="G202:J202" si="204">B202/B201-1</f>
        <v>-6.295068900974643E-3</v>
      </c>
      <c r="H202">
        <f t="shared" si="204"/>
        <v>-6.698556927280519E-2</v>
      </c>
      <c r="I202">
        <f t="shared" si="204"/>
        <v>-2.0758050908164849E-2</v>
      </c>
      <c r="J202">
        <f t="shared" si="204"/>
        <v>-4.6683580768622779E-3</v>
      </c>
      <c r="K202" s="38">
        <f t="shared" si="199"/>
        <v>-1.6012909346930781E-3</v>
      </c>
      <c r="L202" s="22">
        <f t="shared" si="164"/>
        <v>0.81652576272879684</v>
      </c>
      <c r="M202" s="22">
        <f t="shared" si="165"/>
        <v>1.8840167450545673</v>
      </c>
      <c r="N202" s="22">
        <f>COVAR(I172:I202,$K172:K202)/VAR($K172:$K202)</f>
        <v>0.32505776038279011</v>
      </c>
    </row>
    <row r="203" spans="1:14" ht="15.75" customHeight="1" x14ac:dyDescent="0.2">
      <c r="A203" s="2">
        <v>39819</v>
      </c>
      <c r="B203">
        <v>70.699828999999994</v>
      </c>
      <c r="C203" s="10">
        <v>24.389939999999999</v>
      </c>
      <c r="D203" s="10">
        <v>8.9010210000000001</v>
      </c>
      <c r="E203">
        <v>934.70001200000002</v>
      </c>
      <c r="F203" s="99">
        <v>514.71002199999998</v>
      </c>
      <c r="G203">
        <f t="shared" ref="G203:J203" si="205">B203/B202-1</f>
        <v>2.7758605987302731E-2</v>
      </c>
      <c r="H203">
        <f t="shared" si="205"/>
        <v>2.1538644537602902E-2</v>
      </c>
      <c r="I203">
        <f t="shared" si="205"/>
        <v>-1.5668320485960785E-2</v>
      </c>
      <c r="J203">
        <f t="shared" si="205"/>
        <v>7.817132897939949E-3</v>
      </c>
      <c r="K203" s="38">
        <f t="shared" si="199"/>
        <v>1.9167223767236008E-2</v>
      </c>
      <c r="L203" s="22">
        <f t="shared" si="164"/>
        <v>0.8175875582572748</v>
      </c>
      <c r="M203" s="22">
        <f t="shared" si="165"/>
        <v>1.9038394013765776</v>
      </c>
      <c r="N203" s="22">
        <f>COVAR(I173:I203,$K173:K203)/VAR($K173:$K203)</f>
        <v>0.3290827578604919</v>
      </c>
    </row>
    <row r="204" spans="1:14" ht="15.75" customHeight="1" x14ac:dyDescent="0.2">
      <c r="A204" s="2">
        <v>39820</v>
      </c>
      <c r="B204">
        <v>69.558860999999993</v>
      </c>
      <c r="C204" s="10">
        <v>22.928820000000002</v>
      </c>
      <c r="D204" s="10">
        <v>8.8426810000000007</v>
      </c>
      <c r="E204">
        <v>906.65002400000003</v>
      </c>
      <c r="F204" s="99">
        <v>497.10000600000001</v>
      </c>
      <c r="G204">
        <f t="shared" ref="G204:J204" si="206">B204/B203-1</f>
        <v>-1.6138200277683867E-2</v>
      </c>
      <c r="H204">
        <f t="shared" si="206"/>
        <v>-5.990666643706366E-2</v>
      </c>
      <c r="I204">
        <f t="shared" si="206"/>
        <v>-6.5543042758802184E-3</v>
      </c>
      <c r="J204">
        <f t="shared" si="206"/>
        <v>-3.0009615534272616E-2</v>
      </c>
      <c r="K204" s="38">
        <f t="shared" si="199"/>
        <v>-3.4213470201285401E-2</v>
      </c>
      <c r="L204" s="22">
        <f t="shared" si="164"/>
        <v>0.80789686433395813</v>
      </c>
      <c r="M204" s="22">
        <f t="shared" si="165"/>
        <v>1.8013530405043348</v>
      </c>
      <c r="N204" s="22">
        <f>COVAR(I174:I204,$K174:K204)/VAR($K174:$K204)</f>
        <v>0.26369105743442073</v>
      </c>
    </row>
    <row r="205" spans="1:14" ht="15.75" customHeight="1" x14ac:dyDescent="0.2">
      <c r="A205" s="2">
        <v>39821</v>
      </c>
      <c r="B205">
        <v>69.075569000000002</v>
      </c>
      <c r="C205" s="10">
        <v>22.218679999999999</v>
      </c>
      <c r="D205" s="10">
        <v>8.8760180000000002</v>
      </c>
      <c r="E205">
        <v>909.72997999999995</v>
      </c>
      <c r="F205" s="99">
        <v>502.01001000000002</v>
      </c>
      <c r="G205">
        <f t="shared" ref="G205:J205" si="207">B205/B204-1</f>
        <v>-6.94795735657594E-3</v>
      </c>
      <c r="H205">
        <f t="shared" si="207"/>
        <v>-3.0971502240412008E-2</v>
      </c>
      <c r="I205">
        <f t="shared" si="207"/>
        <v>3.7700104753297659E-3</v>
      </c>
      <c r="J205">
        <f t="shared" si="207"/>
        <v>3.3970726503835813E-3</v>
      </c>
      <c r="K205" s="38">
        <f t="shared" si="199"/>
        <v>9.8772961994291197E-3</v>
      </c>
      <c r="L205" s="22">
        <f t="shared" si="164"/>
        <v>0.83047800174065833</v>
      </c>
      <c r="M205" s="22">
        <f t="shared" si="165"/>
        <v>2.1029523998824056</v>
      </c>
      <c r="N205" s="22">
        <f>COVAR(I175:I205,$K175:K205)/VAR($K175:$K205)</f>
        <v>0.26660361761066498</v>
      </c>
    </row>
    <row r="206" spans="1:14" ht="15.75" customHeight="1" x14ac:dyDescent="0.2">
      <c r="A206" s="2">
        <v>39822</v>
      </c>
      <c r="B206">
        <v>67.110564999999994</v>
      </c>
      <c r="C206" s="10">
        <v>21.198350000000001</v>
      </c>
      <c r="D206" s="10">
        <v>8.6426590000000001</v>
      </c>
      <c r="E206">
        <v>890.34997599999997</v>
      </c>
      <c r="F206" s="99">
        <v>481.29998799999998</v>
      </c>
      <c r="G206">
        <f t="shared" ref="G206:J206" si="208">B206/B205-1</f>
        <v>-2.8447163424741517E-2</v>
      </c>
      <c r="H206">
        <f t="shared" si="208"/>
        <v>-4.5922169993896977E-2</v>
      </c>
      <c r="I206">
        <f t="shared" si="208"/>
        <v>-2.6290956147227318E-2</v>
      </c>
      <c r="J206">
        <f t="shared" si="208"/>
        <v>-2.1303028839392502E-2</v>
      </c>
      <c r="K206" s="38">
        <f t="shared" si="199"/>
        <v>-4.1254201285747305E-2</v>
      </c>
      <c r="L206" s="22">
        <f t="shared" si="164"/>
        <v>0.81569834105215699</v>
      </c>
      <c r="M206" s="22">
        <f t="shared" si="165"/>
        <v>1.9115133599347192</v>
      </c>
      <c r="N206" s="22">
        <f>COVAR(I176:I206,$K176:K206)/VAR($K176:$K206)</f>
        <v>0.30532815134065155</v>
      </c>
    </row>
    <row r="207" spans="1:14" ht="15.75" customHeight="1" x14ac:dyDescent="0.2">
      <c r="A207" s="2">
        <v>39825</v>
      </c>
      <c r="B207">
        <v>67.910835000000006</v>
      </c>
      <c r="C207" s="10">
        <v>20.333110000000001</v>
      </c>
      <c r="D207" s="10">
        <v>8.2092759999999991</v>
      </c>
      <c r="E207">
        <v>870.26000999999997</v>
      </c>
      <c r="F207" s="99">
        <v>468.79998799999998</v>
      </c>
      <c r="G207">
        <f t="shared" ref="G207:J207" si="209">B207/B206-1</f>
        <v>1.1924650015985083E-2</v>
      </c>
      <c r="H207">
        <f t="shared" si="209"/>
        <v>-4.0816384294060648E-2</v>
      </c>
      <c r="I207">
        <f t="shared" si="209"/>
        <v>-5.014463720019513E-2</v>
      </c>
      <c r="J207">
        <f t="shared" si="209"/>
        <v>-2.256412258273599E-2</v>
      </c>
      <c r="K207" s="38">
        <f t="shared" si="199"/>
        <v>-2.5971328301799157E-2</v>
      </c>
      <c r="L207" s="22">
        <f t="shared" si="164"/>
        <v>0.78677500883587048</v>
      </c>
      <c r="M207" s="22">
        <f t="shared" si="165"/>
        <v>1.8894675078577348</v>
      </c>
      <c r="N207" s="22">
        <f>COVAR(I177:I207,$K177:K207)/VAR($K177:$K207)</f>
        <v>0.35603371277632623</v>
      </c>
    </row>
    <row r="208" spans="1:14" ht="15.75" customHeight="1" x14ac:dyDescent="0.2">
      <c r="A208" s="2">
        <v>39826</v>
      </c>
      <c r="B208">
        <v>67.617660999999998</v>
      </c>
      <c r="C208" s="10">
        <v>21.508520000000001</v>
      </c>
      <c r="D208" s="10">
        <v>8.1842710000000007</v>
      </c>
      <c r="E208">
        <v>871.78997800000002</v>
      </c>
      <c r="F208" s="99">
        <v>473.790009</v>
      </c>
      <c r="G208">
        <f t="shared" ref="G208:J208" si="210">B208/B207-1</f>
        <v>-4.317043075674265E-3</v>
      </c>
      <c r="H208">
        <f t="shared" si="210"/>
        <v>5.7807684117186175E-2</v>
      </c>
      <c r="I208">
        <f t="shared" si="210"/>
        <v>-3.0459446119242006E-3</v>
      </c>
      <c r="J208">
        <f t="shared" si="210"/>
        <v>1.7580584910479313E-3</v>
      </c>
      <c r="K208" s="38">
        <f t="shared" si="199"/>
        <v>1.0644243019903854E-2</v>
      </c>
      <c r="L208" s="22">
        <f t="shared" si="164"/>
        <v>0.81240337784804106</v>
      </c>
      <c r="M208" s="22">
        <f t="shared" si="165"/>
        <v>1.9468373444999256</v>
      </c>
      <c r="N208" s="22">
        <f>COVAR(I178:I208,$K178:K208)/VAR($K178:$K208)</f>
        <v>0.19416691127326832</v>
      </c>
    </row>
    <row r="209" spans="1:14" ht="15.75" customHeight="1" x14ac:dyDescent="0.2">
      <c r="A209" s="2">
        <v>39827</v>
      </c>
      <c r="B209">
        <v>65.914162000000005</v>
      </c>
      <c r="C209" s="10">
        <v>21.149370000000001</v>
      </c>
      <c r="D209" s="10">
        <v>7.3341760000000003</v>
      </c>
      <c r="E209">
        <v>842.61999500000002</v>
      </c>
      <c r="F209" s="99">
        <v>453.17001299999998</v>
      </c>
      <c r="G209">
        <f t="shared" ref="G209:J209" si="211">B209/B208-1</f>
        <v>-2.5193107463447939E-2</v>
      </c>
      <c r="H209">
        <f t="shared" si="211"/>
        <v>-1.6698034081377933E-2</v>
      </c>
      <c r="I209">
        <f t="shared" si="211"/>
        <v>-0.1038693611196404</v>
      </c>
      <c r="J209">
        <f t="shared" si="211"/>
        <v>-3.3459874208372709E-2</v>
      </c>
      <c r="K209" s="38">
        <f t="shared" si="199"/>
        <v>-4.3521382064432679E-2</v>
      </c>
      <c r="L209" s="22">
        <f t="shared" si="164"/>
        <v>0.81605672290257247</v>
      </c>
      <c r="M209" s="22">
        <f t="shared" si="165"/>
        <v>1.8719636790173841</v>
      </c>
      <c r="N209" s="22">
        <f>COVAR(I179:I209,$K179:K209)/VAR($K179:$K209)</f>
        <v>0.27382116844739118</v>
      </c>
    </row>
    <row r="210" spans="1:14" ht="15.75" customHeight="1" x14ac:dyDescent="0.2">
      <c r="A210" s="2">
        <v>39828</v>
      </c>
      <c r="B210">
        <v>66.651015999999998</v>
      </c>
      <c r="C210" s="10">
        <v>19.867840000000001</v>
      </c>
      <c r="D210" s="10">
        <v>7.6508789999999998</v>
      </c>
      <c r="E210">
        <v>843.73999000000003</v>
      </c>
      <c r="F210" s="99">
        <v>462.61999500000002</v>
      </c>
      <c r="G210">
        <f t="shared" ref="G210:J210" si="212">B210/B209-1</f>
        <v>1.1178993673620408E-2</v>
      </c>
      <c r="H210">
        <f t="shared" si="212"/>
        <v>-6.0594239922985849E-2</v>
      </c>
      <c r="I210">
        <f t="shared" si="212"/>
        <v>4.3181810744656213E-2</v>
      </c>
      <c r="J210">
        <f t="shared" si="212"/>
        <v>1.3291816081340002E-3</v>
      </c>
      <c r="K210" s="38">
        <f t="shared" si="199"/>
        <v>2.0853061166692832E-2</v>
      </c>
      <c r="L210" s="22">
        <f t="shared" si="164"/>
        <v>0.89969738121003395</v>
      </c>
      <c r="M210" s="22">
        <f t="shared" si="165"/>
        <v>1.8650800614065406</v>
      </c>
      <c r="N210" s="22">
        <f>COVAR(I180:I210,$K180:K210)/VAR($K180:$K210)</f>
        <v>0.33503239536430024</v>
      </c>
    </row>
    <row r="211" spans="1:14" ht="15.75" customHeight="1" x14ac:dyDescent="0.2">
      <c r="A211" s="2">
        <v>39829</v>
      </c>
      <c r="B211">
        <v>67.284874000000002</v>
      </c>
      <c r="C211" s="10">
        <v>18.627120000000001</v>
      </c>
      <c r="D211" s="10">
        <v>8.0009180000000004</v>
      </c>
      <c r="E211">
        <v>850.11999500000002</v>
      </c>
      <c r="F211" s="99">
        <v>466.45001200000002</v>
      </c>
      <c r="G211">
        <f t="shared" ref="G211:J211" si="213">B211/B210-1</f>
        <v>9.5101025916843884E-3</v>
      </c>
      <c r="H211">
        <f t="shared" si="213"/>
        <v>-6.2448660750237583E-2</v>
      </c>
      <c r="I211">
        <f t="shared" si="213"/>
        <v>4.5751475091946991E-2</v>
      </c>
      <c r="J211">
        <f t="shared" si="213"/>
        <v>7.5615771157178102E-3</v>
      </c>
      <c r="K211" s="38">
        <f t="shared" si="199"/>
        <v>8.2789698702927517E-3</v>
      </c>
      <c r="L211" s="22">
        <f t="shared" si="164"/>
        <v>0.90216577067595971</v>
      </c>
      <c r="M211" s="22">
        <f t="shared" si="165"/>
        <v>1.7817478013224821</v>
      </c>
      <c r="N211" s="22">
        <f>COVAR(I181:I211,$K181:K211)/VAR($K181:$K211)</f>
        <v>0.32573139289262509</v>
      </c>
    </row>
    <row r="212" spans="1:14" ht="15.75" customHeight="1" x14ac:dyDescent="0.2">
      <c r="A212" s="2">
        <v>39833</v>
      </c>
      <c r="B212">
        <v>64.955414000000005</v>
      </c>
      <c r="C212" s="10">
        <v>14.7662</v>
      </c>
      <c r="D212" s="10">
        <v>8.0342549999999999</v>
      </c>
      <c r="E212">
        <v>805.21997099999999</v>
      </c>
      <c r="F212" s="99">
        <v>433.64999399999999</v>
      </c>
      <c r="G212">
        <f t="shared" ref="G212:J212" si="214">B212/B211-1</f>
        <v>-3.4620856984884818E-2</v>
      </c>
      <c r="H212">
        <f t="shared" si="214"/>
        <v>-0.20727412503919029</v>
      </c>
      <c r="I212">
        <f t="shared" si="214"/>
        <v>4.1666468772707521E-3</v>
      </c>
      <c r="J212">
        <f t="shared" si="214"/>
        <v>-5.2816101566932394E-2</v>
      </c>
      <c r="K212" s="38">
        <f t="shared" si="199"/>
        <v>-7.0318398877005528E-2</v>
      </c>
      <c r="L212" s="22">
        <f t="shared" si="164"/>
        <v>0.89062833059008872</v>
      </c>
      <c r="M212" s="22">
        <f t="shared" si="165"/>
        <v>2.0578229901543224</v>
      </c>
      <c r="N212" s="22">
        <f>COVAR(I182:I212,$K182:K212)/VAR($K182:$K212)</f>
        <v>0.24038248670802265</v>
      </c>
    </row>
    <row r="213" spans="1:14" ht="15.75" customHeight="1" x14ac:dyDescent="0.2">
      <c r="A213" s="2">
        <v>39834</v>
      </c>
      <c r="B213">
        <v>72.435051000000001</v>
      </c>
      <c r="C213" s="10">
        <v>18.47203</v>
      </c>
      <c r="D213" s="10">
        <v>8.3759619999999995</v>
      </c>
      <c r="E213">
        <v>840.23999000000003</v>
      </c>
      <c r="F213" s="99">
        <v>456.76001000000002</v>
      </c>
      <c r="G213">
        <f t="shared" ref="G213:K228" si="215">B213/B212-1</f>
        <v>0.11515032449797014</v>
      </c>
      <c r="H213">
        <f t="shared" si="215"/>
        <v>0.25096707345153124</v>
      </c>
      <c r="I213">
        <f t="shared" si="215"/>
        <v>4.253126145485786E-2</v>
      </c>
      <c r="J213">
        <f t="shared" si="215"/>
        <v>4.3491244953237862E-2</v>
      </c>
      <c r="K213" s="38">
        <f t="shared" si="215"/>
        <v>5.3291862838121151E-2</v>
      </c>
      <c r="L213" s="22">
        <f t="shared" si="164"/>
        <v>1.0354911456661495</v>
      </c>
      <c r="M213" s="22">
        <f t="shared" si="165"/>
        <v>2.6112617393304269</v>
      </c>
      <c r="N213" s="22">
        <f>COVAR(I183:I213,$K183:K213)/VAR($K183:$K213)</f>
        <v>0.3285246227826033</v>
      </c>
    </row>
    <row r="214" spans="1:14" ht="15.75" customHeight="1" x14ac:dyDescent="0.2">
      <c r="A214" s="2">
        <v>39835</v>
      </c>
      <c r="B214">
        <v>71.365371999999994</v>
      </c>
      <c r="C214" s="10">
        <v>18.85567</v>
      </c>
      <c r="D214" s="10">
        <v>8.3509589999999996</v>
      </c>
      <c r="E214">
        <v>827.5</v>
      </c>
      <c r="F214" s="99">
        <v>442.85000600000001</v>
      </c>
      <c r="G214">
        <f t="shared" ref="G214:J214" si="216">B214/B213-1</f>
        <v>-1.4767422473410119E-2</v>
      </c>
      <c r="H214">
        <f t="shared" si="216"/>
        <v>2.0768697322384178E-2</v>
      </c>
      <c r="I214">
        <f t="shared" si="216"/>
        <v>-2.9850899514587415E-3</v>
      </c>
      <c r="J214">
        <f t="shared" si="216"/>
        <v>-1.5162322850165721E-2</v>
      </c>
      <c r="K214" s="38">
        <f t="shared" si="215"/>
        <v>-3.045363800565648E-2</v>
      </c>
      <c r="L214" s="22">
        <f t="shared" si="164"/>
        <v>1.0478909486994654</v>
      </c>
      <c r="M214" s="22">
        <f t="shared" si="165"/>
        <v>2.5976617978982333</v>
      </c>
      <c r="N214" s="22">
        <f>COVAR(I184:I214,$K184:K214)/VAR($K184:$K214)</f>
        <v>0.33260615522991693</v>
      </c>
    </row>
    <row r="215" spans="1:14" ht="15.75" customHeight="1" x14ac:dyDescent="0.2">
      <c r="A215" s="2">
        <v>39836</v>
      </c>
      <c r="B215">
        <v>70.905845999999997</v>
      </c>
      <c r="C215" s="10">
        <v>19.818860000000001</v>
      </c>
      <c r="D215" s="10">
        <v>8.3342910000000003</v>
      </c>
      <c r="E215">
        <v>831.95001200000002</v>
      </c>
      <c r="F215" s="99">
        <v>444.35998499999999</v>
      </c>
      <c r="G215">
        <f t="shared" ref="G215:J215" si="217">B215/B214-1</f>
        <v>-6.4390612298635963E-3</v>
      </c>
      <c r="H215">
        <f t="shared" si="217"/>
        <v>5.1082247408869685E-2</v>
      </c>
      <c r="I215">
        <f t="shared" si="217"/>
        <v>-1.9959384305442418E-3</v>
      </c>
      <c r="J215">
        <f t="shared" si="217"/>
        <v>5.3776580060422852E-3</v>
      </c>
      <c r="K215" s="38">
        <f t="shared" si="215"/>
        <v>3.4096849487228464E-3</v>
      </c>
      <c r="L215" s="22">
        <f t="shared" si="164"/>
        <v>1.023595999439356</v>
      </c>
      <c r="M215" s="22">
        <f t="shared" si="165"/>
        <v>2.6309372451387878</v>
      </c>
      <c r="N215" s="22">
        <f>COVAR(I185:I215,$K185:K215)/VAR($K185:$K215)</f>
        <v>0.29012471765218845</v>
      </c>
    </row>
    <row r="216" spans="1:14" ht="15.75" customHeight="1" x14ac:dyDescent="0.2">
      <c r="A216" s="2">
        <v>39839</v>
      </c>
      <c r="B216">
        <v>72.577652</v>
      </c>
      <c r="C216" s="10">
        <v>19.998449999999998</v>
      </c>
      <c r="D216" s="10">
        <v>8.3176210000000008</v>
      </c>
      <c r="E216">
        <v>836.57000700000003</v>
      </c>
      <c r="F216" s="99">
        <v>450.05999800000001</v>
      </c>
      <c r="G216">
        <f t="shared" ref="G216:J216" si="218">B216/B215-1</f>
        <v>2.3577830239836617E-2</v>
      </c>
      <c r="H216">
        <f t="shared" si="218"/>
        <v>9.0615706453347489E-3</v>
      </c>
      <c r="I216">
        <f t="shared" si="218"/>
        <v>-2.0001701404473993E-3</v>
      </c>
      <c r="J216">
        <f t="shared" si="218"/>
        <v>5.5532122523727079E-3</v>
      </c>
      <c r="K216" s="38">
        <f t="shared" si="215"/>
        <v>1.2827466901638385E-2</v>
      </c>
      <c r="L216" s="22">
        <f t="shared" si="164"/>
        <v>1.0212513279255075</v>
      </c>
      <c r="M216" s="22">
        <f t="shared" si="165"/>
        <v>2.6239999541688941</v>
      </c>
      <c r="N216" s="22">
        <f>COVAR(I186:I216,$K186:K216)/VAR($K186:$K216)</f>
        <v>0.38445544275019367</v>
      </c>
    </row>
    <row r="217" spans="1:14" ht="15.75" customHeight="1" x14ac:dyDescent="0.2">
      <c r="A217" s="2">
        <v>39840</v>
      </c>
      <c r="B217">
        <v>72.625206000000006</v>
      </c>
      <c r="C217" s="10">
        <v>20.455549999999999</v>
      </c>
      <c r="D217" s="10">
        <v>8.5926530000000003</v>
      </c>
      <c r="E217">
        <v>845.71002199999998</v>
      </c>
      <c r="F217" s="99">
        <v>455.57998700000002</v>
      </c>
      <c r="G217">
        <f t="shared" ref="G217:J217" si="219">B217/B216-1</f>
        <v>6.5521546494795579E-4</v>
      </c>
      <c r="H217">
        <f t="shared" si="219"/>
        <v>2.2856771399783593E-2</v>
      </c>
      <c r="I217">
        <f t="shared" si="219"/>
        <v>3.306618563168473E-2</v>
      </c>
      <c r="J217">
        <f t="shared" si="219"/>
        <v>1.09255829440702E-2</v>
      </c>
      <c r="K217" s="38">
        <f t="shared" si="215"/>
        <v>1.2265006942474344E-2</v>
      </c>
      <c r="L217" s="22">
        <f t="shared" si="164"/>
        <v>1.0219575885754288</v>
      </c>
      <c r="M217" s="22">
        <f t="shared" si="165"/>
        <v>2.6588900821599779</v>
      </c>
      <c r="N217" s="22">
        <f>COVAR(I187:I217,$K187:K217)/VAR($K187:$K217)</f>
        <v>0.39398224858289382</v>
      </c>
    </row>
    <row r="218" spans="1:14" ht="15.75" customHeight="1" x14ac:dyDescent="0.2">
      <c r="A218" s="2">
        <v>39841</v>
      </c>
      <c r="B218">
        <v>75.128983000000005</v>
      </c>
      <c r="C218" s="10">
        <v>22.577829999999999</v>
      </c>
      <c r="D218" s="10">
        <v>9.167719</v>
      </c>
      <c r="E218">
        <v>874.09002699999996</v>
      </c>
      <c r="F218" s="99">
        <v>473.01998900000001</v>
      </c>
      <c r="G218">
        <f t="shared" ref="G218:J218" si="220">B218/B217-1</f>
        <v>3.4475317013214379E-2</v>
      </c>
      <c r="H218">
        <f t="shared" si="220"/>
        <v>0.10375081579326872</v>
      </c>
      <c r="I218">
        <f t="shared" si="220"/>
        <v>6.6925313986262447E-2</v>
      </c>
      <c r="J218">
        <f t="shared" si="220"/>
        <v>3.3557607527086919E-2</v>
      </c>
      <c r="K218" s="38">
        <f t="shared" si="215"/>
        <v>3.8280878216013559E-2</v>
      </c>
      <c r="L218" s="22">
        <f t="shared" si="164"/>
        <v>1.0028417058291965</v>
      </c>
      <c r="M218" s="22">
        <f t="shared" si="165"/>
        <v>2.6365798359917592</v>
      </c>
      <c r="N218" s="22">
        <f>COVAR(I188:I218,$K188:K218)/VAR($K188:$K218)</f>
        <v>0.44475301706036008</v>
      </c>
    </row>
    <row r="219" spans="1:14" ht="15.75" customHeight="1" x14ac:dyDescent="0.2">
      <c r="A219" s="2">
        <v>39842</v>
      </c>
      <c r="B219">
        <v>73.298676</v>
      </c>
      <c r="C219" s="10">
        <v>20.757560000000002</v>
      </c>
      <c r="D219" s="10">
        <v>9.0843749999999996</v>
      </c>
      <c r="E219">
        <v>845.14001499999995</v>
      </c>
      <c r="F219" s="99">
        <v>453.23998999999998</v>
      </c>
      <c r="G219">
        <f t="shared" ref="G219:J219" si="221">B219/B218-1</f>
        <v>-2.4362195878520065E-2</v>
      </c>
      <c r="H219">
        <f t="shared" si="221"/>
        <v>-8.0622008403819057E-2</v>
      </c>
      <c r="I219">
        <f t="shared" si="221"/>
        <v>-9.0910290771346602E-3</v>
      </c>
      <c r="J219">
        <f t="shared" si="221"/>
        <v>-3.3120171956841249E-2</v>
      </c>
      <c r="K219" s="38">
        <f t="shared" si="215"/>
        <v>-4.1816412540654824E-2</v>
      </c>
      <c r="L219" s="22">
        <f t="shared" si="164"/>
        <v>0.99035839128088943</v>
      </c>
      <c r="M219" s="22">
        <f t="shared" si="165"/>
        <v>2.6108362332640689</v>
      </c>
      <c r="N219" s="22">
        <f>COVAR(I189:I219,$K189:K219)/VAR($K189:$K219)</f>
        <v>0.50008156439453255</v>
      </c>
    </row>
    <row r="220" spans="1:14" ht="15.75" customHeight="1" x14ac:dyDescent="0.2">
      <c r="A220" s="2">
        <v>39843</v>
      </c>
      <c r="B220">
        <v>72.617264000000006</v>
      </c>
      <c r="C220" s="10">
        <v>20.822870000000002</v>
      </c>
      <c r="D220" s="10">
        <v>9.3677419999999998</v>
      </c>
      <c r="E220">
        <v>825.88000499999998</v>
      </c>
      <c r="F220" s="99">
        <v>443.52999899999998</v>
      </c>
      <c r="G220">
        <f t="shared" ref="G220:J220" si="222">B220/B219-1</f>
        <v>-9.2963752851414894E-3</v>
      </c>
      <c r="H220">
        <f t="shared" si="222"/>
        <v>3.1463235563331526E-3</v>
      </c>
      <c r="I220">
        <f t="shared" si="222"/>
        <v>3.1192789817681366E-2</v>
      </c>
      <c r="J220">
        <f t="shared" si="222"/>
        <v>-2.2789135123367665E-2</v>
      </c>
      <c r="K220" s="38">
        <f t="shared" si="215"/>
        <v>-2.1423508989134032E-2</v>
      </c>
      <c r="L220" s="22">
        <f t="shared" si="164"/>
        <v>0.9890732596992563</v>
      </c>
      <c r="M220" s="22">
        <f t="shared" si="165"/>
        <v>2.5019418134398994</v>
      </c>
      <c r="N220" s="22">
        <f>COVAR(I190:I220,$K190:K220)/VAR($K190:$K220)</f>
        <v>0.50983007194831043</v>
      </c>
    </row>
    <row r="221" spans="1:14" ht="15.75" customHeight="1" x14ac:dyDescent="0.2">
      <c r="A221" s="2">
        <v>39846</v>
      </c>
      <c r="B221">
        <v>72.046806000000004</v>
      </c>
      <c r="C221" s="10">
        <v>20.56982</v>
      </c>
      <c r="D221" s="10">
        <v>9.4760869999999997</v>
      </c>
      <c r="E221">
        <v>825.44000200000005</v>
      </c>
      <c r="F221" s="99">
        <v>449.60998499999999</v>
      </c>
      <c r="G221">
        <f t="shared" ref="G221:J221" si="223">B221/B220-1</f>
        <v>-7.8556801589220182E-3</v>
      </c>
      <c r="H221">
        <f t="shared" si="223"/>
        <v>-1.2152503473344511E-2</v>
      </c>
      <c r="I221">
        <f t="shared" si="223"/>
        <v>1.1565754052577537E-2</v>
      </c>
      <c r="J221">
        <f t="shared" si="223"/>
        <v>-5.3276867987617216E-4</v>
      </c>
      <c r="K221" s="38">
        <f t="shared" si="215"/>
        <v>1.3708173096990572E-2</v>
      </c>
      <c r="L221" s="22">
        <f t="shared" si="164"/>
        <v>1.0401717884999202</v>
      </c>
      <c r="M221" s="22">
        <f t="shared" si="165"/>
        <v>2.5220644482808643</v>
      </c>
      <c r="N221" s="22">
        <f>COVAR(I191:I221,$K191:K221)/VAR($K191:$K221)</f>
        <v>0.65730179550008139</v>
      </c>
    </row>
    <row r="222" spans="1:14" ht="15.75" customHeight="1" x14ac:dyDescent="0.2">
      <c r="A222" s="2">
        <v>39847</v>
      </c>
      <c r="B222">
        <v>74.067245</v>
      </c>
      <c r="C222" s="10">
        <v>19.631119999999999</v>
      </c>
      <c r="D222" s="10">
        <v>9.6761110000000006</v>
      </c>
      <c r="E222">
        <v>838.51000999999997</v>
      </c>
      <c r="F222" s="99">
        <v>452.89999399999999</v>
      </c>
      <c r="G222">
        <f t="shared" ref="G222:J222" si="224">B222/B221-1</f>
        <v>2.8043422216385228E-2</v>
      </c>
      <c r="H222">
        <f t="shared" si="224"/>
        <v>-4.5634818389271303E-2</v>
      </c>
      <c r="I222">
        <f t="shared" si="224"/>
        <v>2.1108290795557316E-2</v>
      </c>
      <c r="J222">
        <f t="shared" si="224"/>
        <v>1.5833989106818214E-2</v>
      </c>
      <c r="K222" s="38">
        <f t="shared" si="215"/>
        <v>7.3174731651033387E-3</v>
      </c>
      <c r="L222" s="22">
        <f t="shared" si="164"/>
        <v>1.0466836270963054</v>
      </c>
      <c r="M222" s="22">
        <f t="shared" si="165"/>
        <v>2.4124838877283237</v>
      </c>
      <c r="N222" s="22">
        <f>COVAR(I192:I222,$K192:K222)/VAR($K192:$K222)</f>
        <v>0.65049692297685069</v>
      </c>
    </row>
    <row r="223" spans="1:14" ht="15.75" customHeight="1" x14ac:dyDescent="0.2">
      <c r="A223" s="2">
        <v>39848</v>
      </c>
      <c r="B223">
        <v>73.552261000000001</v>
      </c>
      <c r="C223" s="10">
        <v>19.622969999999999</v>
      </c>
      <c r="D223" s="10">
        <v>9.8261280000000006</v>
      </c>
      <c r="E223">
        <v>832.22997999999995</v>
      </c>
      <c r="F223" s="99">
        <v>448.48001099999999</v>
      </c>
      <c r="G223">
        <f t="shared" ref="G223:J223" si="225">B223/B222-1</f>
        <v>-6.9529250075387461E-3</v>
      </c>
      <c r="H223">
        <f t="shared" si="225"/>
        <v>-4.1515715863382763E-4</v>
      </c>
      <c r="I223">
        <f t="shared" si="225"/>
        <v>1.5503852735877066E-2</v>
      </c>
      <c r="J223">
        <f t="shared" si="225"/>
        <v>-7.4895110673753873E-3</v>
      </c>
      <c r="K223" s="38">
        <f t="shared" si="215"/>
        <v>-9.7592913635586864E-3</v>
      </c>
      <c r="L223" s="22">
        <f t="shared" si="164"/>
        <v>1.0428176363652994</v>
      </c>
      <c r="M223" s="22">
        <f t="shared" si="165"/>
        <v>2.4069399404639586</v>
      </c>
      <c r="N223" s="22">
        <f>COVAR(I193:I223,$K193:K223)/VAR($K193:$K223)</f>
        <v>0.58486794265369835</v>
      </c>
    </row>
    <row r="224" spans="1:14" ht="15.75" customHeight="1" x14ac:dyDescent="0.2">
      <c r="A224" s="2">
        <v>39849</v>
      </c>
      <c r="B224">
        <v>73.219452000000004</v>
      </c>
      <c r="C224" s="10">
        <v>20.031089999999999</v>
      </c>
      <c r="D224" s="10">
        <v>10.11783</v>
      </c>
      <c r="E224">
        <v>845.84997599999997</v>
      </c>
      <c r="F224" s="99">
        <v>455.07998700000002</v>
      </c>
      <c r="G224">
        <f t="shared" ref="G224:J224" si="226">B224/B223-1</f>
        <v>-4.5247963213530529E-3</v>
      </c>
      <c r="H224">
        <f t="shared" si="226"/>
        <v>2.0798074909149866E-2</v>
      </c>
      <c r="I224">
        <f t="shared" si="226"/>
        <v>2.9686362725989124E-2</v>
      </c>
      <c r="J224">
        <f t="shared" si="226"/>
        <v>1.6365663731556568E-2</v>
      </c>
      <c r="K224" s="38">
        <f t="shared" si="215"/>
        <v>1.4716321437121982E-2</v>
      </c>
      <c r="L224" s="22">
        <f t="shared" si="164"/>
        <v>1.0127655616679039</v>
      </c>
      <c r="M224" s="22">
        <f t="shared" si="165"/>
        <v>2.3833679639661072</v>
      </c>
      <c r="N224" s="22">
        <f>COVAR(I194:I224,$K194:K224)/VAR($K194:$K224)</f>
        <v>0.62398203563465104</v>
      </c>
    </row>
    <row r="225" spans="1:14" ht="15.75" customHeight="1" x14ac:dyDescent="0.2">
      <c r="A225" s="2">
        <v>39850</v>
      </c>
      <c r="B225">
        <v>76.589248999999995</v>
      </c>
      <c r="C225" s="10">
        <v>22.553339999999999</v>
      </c>
      <c r="D225" s="10">
        <v>10.40953</v>
      </c>
      <c r="E225">
        <v>868.59997599999997</v>
      </c>
      <c r="F225" s="99">
        <v>470.70001200000002</v>
      </c>
      <c r="G225">
        <f t="shared" ref="G225:J225" si="227">B225/B224-1</f>
        <v>4.6023248029771979E-2</v>
      </c>
      <c r="H225">
        <f t="shared" si="227"/>
        <v>0.12591676239286032</v>
      </c>
      <c r="I225">
        <f t="shared" si="227"/>
        <v>2.883029266156889E-2</v>
      </c>
      <c r="J225">
        <f t="shared" si="227"/>
        <v>2.6896022516408991E-2</v>
      </c>
      <c r="K225" s="38">
        <f t="shared" si="215"/>
        <v>3.4323691320664373E-2</v>
      </c>
      <c r="L225" s="22">
        <f t="shared" si="164"/>
        <v>1.0308741927599225</v>
      </c>
      <c r="M225" s="22">
        <f t="shared" si="165"/>
        <v>2.5296789597744316</v>
      </c>
      <c r="N225" s="22">
        <f>COVAR(I195:I225,$K195:K225)/VAR($K195:$K225)</f>
        <v>0.66013387284241865</v>
      </c>
    </row>
    <row r="226" spans="1:14" ht="15.75" customHeight="1" x14ac:dyDescent="0.2">
      <c r="A226" s="2">
        <v>39853</v>
      </c>
      <c r="B226">
        <v>77.130981000000006</v>
      </c>
      <c r="C226" s="10">
        <v>22.26765</v>
      </c>
      <c r="D226" s="10">
        <v>10.309519999999999</v>
      </c>
      <c r="E226">
        <v>869.89001499999995</v>
      </c>
      <c r="F226" s="99">
        <v>467.94000199999999</v>
      </c>
      <c r="G226">
        <f t="shared" ref="G226:J226" si="228">B226/B225-1</f>
        <v>7.0732120640066842E-3</v>
      </c>
      <c r="H226">
        <f t="shared" si="228"/>
        <v>-1.2667303379455097E-2</v>
      </c>
      <c r="I226">
        <f t="shared" si="228"/>
        <v>-9.6075423193939802E-3</v>
      </c>
      <c r="J226">
        <f t="shared" si="228"/>
        <v>1.485193455727174E-3</v>
      </c>
      <c r="K226" s="38">
        <f t="shared" si="215"/>
        <v>-5.8636284887114698E-3</v>
      </c>
      <c r="L226" s="22">
        <f t="shared" si="164"/>
        <v>1.0223614619503156</v>
      </c>
      <c r="M226" s="22">
        <f t="shared" si="165"/>
        <v>2.5293685086395441</v>
      </c>
      <c r="N226" s="22">
        <f>COVAR(I196:I226,$K196:K226)/VAR($K196:$K226)</f>
        <v>0.66593471113517355</v>
      </c>
    </row>
    <row r="227" spans="1:14" ht="15.75" customHeight="1" x14ac:dyDescent="0.2">
      <c r="A227" s="2">
        <v>39854</v>
      </c>
      <c r="B227">
        <v>74.302879000000004</v>
      </c>
      <c r="C227" s="10">
        <v>20.096399999999999</v>
      </c>
      <c r="D227" s="10">
        <v>10.00948</v>
      </c>
      <c r="E227">
        <v>827.15997300000004</v>
      </c>
      <c r="F227" s="99">
        <v>445.76998900000001</v>
      </c>
      <c r="G227">
        <f t="shared" ref="G227:J227" si="229">B227/B226-1</f>
        <v>-3.6666226247012212E-2</v>
      </c>
      <c r="H227">
        <f t="shared" si="229"/>
        <v>-9.7506921475773223E-2</v>
      </c>
      <c r="I227">
        <f t="shared" si="229"/>
        <v>-2.9103197821042981E-2</v>
      </c>
      <c r="J227">
        <f t="shared" si="229"/>
        <v>-4.912120068420367E-2</v>
      </c>
      <c r="K227" s="38">
        <f t="shared" si="215"/>
        <v>-4.7377896536402564E-2</v>
      </c>
      <c r="L227" s="22">
        <f t="shared" ref="L227:L290" si="230">COVAR(G197:G227,$J197:$J227)/VAR($J197:$J227)</f>
        <v>1.0018068979066763</v>
      </c>
      <c r="M227" s="22">
        <f t="shared" ref="M227:M290" si="231">COVAR(H197:H227,$J197:$J227)/VAR($J197:$J227)</f>
        <v>2.4376142896164885</v>
      </c>
      <c r="N227" s="22">
        <f>COVAR(I197:I227,$K197:K227)/VAR($K197:$K227)</f>
        <v>0.66996842859999817</v>
      </c>
    </row>
    <row r="228" spans="1:14" ht="15.75" customHeight="1" x14ac:dyDescent="0.2">
      <c r="A228" s="2">
        <v>39855</v>
      </c>
      <c r="B228">
        <v>75.808563000000007</v>
      </c>
      <c r="C228" s="10">
        <v>21.296299999999999</v>
      </c>
      <c r="D228" s="10">
        <v>10.1845</v>
      </c>
      <c r="E228">
        <v>833.73999000000003</v>
      </c>
      <c r="F228" s="99">
        <v>447.95001200000002</v>
      </c>
      <c r="G228">
        <f t="shared" ref="G228:J228" si="232">B228/B227-1</f>
        <v>2.0264140774410633E-2</v>
      </c>
      <c r="H228">
        <f t="shared" si="232"/>
        <v>5.970721124181444E-2</v>
      </c>
      <c r="I228">
        <f t="shared" si="232"/>
        <v>1.7485423818220269E-2</v>
      </c>
      <c r="J228">
        <f t="shared" si="232"/>
        <v>7.9549509342613511E-3</v>
      </c>
      <c r="K228" s="38">
        <f t="shared" si="215"/>
        <v>4.8904660560269431E-3</v>
      </c>
      <c r="L228" s="22">
        <f t="shared" si="230"/>
        <v>1.0055130401234387</v>
      </c>
      <c r="M228" s="22">
        <f t="shared" si="231"/>
        <v>2.4646985471370861</v>
      </c>
      <c r="N228" s="22">
        <f>COVAR(I198:I228,$K198:K228)/VAR($K198:$K228)</f>
        <v>0.68209945092945978</v>
      </c>
    </row>
    <row r="229" spans="1:14" ht="15.75" customHeight="1" x14ac:dyDescent="0.2">
      <c r="A229" s="2">
        <v>39856</v>
      </c>
      <c r="B229">
        <v>75.736862000000002</v>
      </c>
      <c r="C229" s="10">
        <v>21.377929999999999</v>
      </c>
      <c r="D229" s="10">
        <v>10.226179999999999</v>
      </c>
      <c r="E229">
        <v>835.19000200000005</v>
      </c>
      <c r="F229" s="99">
        <v>450.42001299999998</v>
      </c>
      <c r="G229">
        <f t="shared" ref="G229:K244" si="233">B229/B228-1</f>
        <v>-9.4581663551651651E-4</v>
      </c>
      <c r="H229">
        <f t="shared" si="233"/>
        <v>3.8330602029461591E-3</v>
      </c>
      <c r="I229">
        <f t="shared" si="233"/>
        <v>4.0924934950168357E-3</v>
      </c>
      <c r="J229">
        <f t="shared" si="233"/>
        <v>1.7391657080045864E-3</v>
      </c>
      <c r="K229" s="38">
        <f t="shared" si="233"/>
        <v>5.5140103445292521E-3</v>
      </c>
      <c r="L229" s="22">
        <f t="shared" si="230"/>
        <v>1.0032988217802081</v>
      </c>
      <c r="M229" s="22">
        <f t="shared" si="231"/>
        <v>2.4654354770835485</v>
      </c>
      <c r="N229" s="22">
        <f>COVAR(I199:I229,$K199:K229)/VAR($K199:$K229)</f>
        <v>0.67169042521503142</v>
      </c>
    </row>
    <row r="230" spans="1:14" ht="15.75" customHeight="1" x14ac:dyDescent="0.2">
      <c r="A230" s="2">
        <v>39857</v>
      </c>
      <c r="B230">
        <v>74.756973000000002</v>
      </c>
      <c r="C230" s="10">
        <v>20.15353</v>
      </c>
      <c r="D230" s="10">
        <v>10.259510000000001</v>
      </c>
      <c r="E230">
        <v>826.84002699999996</v>
      </c>
      <c r="F230" s="99">
        <v>448.35998499999999</v>
      </c>
      <c r="G230">
        <f t="shared" ref="G230:J230" si="234">B230/B229-1</f>
        <v>-1.2938072348442464E-2</v>
      </c>
      <c r="H230">
        <f t="shared" si="234"/>
        <v>-5.7274020450062246E-2</v>
      </c>
      <c r="I230">
        <f t="shared" si="234"/>
        <v>3.2592815694620914E-3</v>
      </c>
      <c r="J230">
        <f t="shared" si="234"/>
        <v>-9.9976951112976664E-3</v>
      </c>
      <c r="K230" s="38">
        <f t="shared" si="233"/>
        <v>-4.5735712014198793E-3</v>
      </c>
      <c r="L230" s="22">
        <f t="shared" si="230"/>
        <v>1.0137613929960236</v>
      </c>
      <c r="M230" s="22">
        <f t="shared" si="231"/>
        <v>2.5181431398665799</v>
      </c>
      <c r="N230" s="22">
        <f>COVAR(I200:I230,$K200:K230)/VAR($K200:$K230)</f>
        <v>0.69639576933462632</v>
      </c>
    </row>
    <row r="231" spans="1:14" ht="15.75" customHeight="1" x14ac:dyDescent="0.2">
      <c r="A231" s="2">
        <v>39861</v>
      </c>
      <c r="B231">
        <v>72.231612999999996</v>
      </c>
      <c r="C231" s="10">
        <v>17.672090000000001</v>
      </c>
      <c r="D231" s="10">
        <v>10.1845</v>
      </c>
      <c r="E231">
        <v>789.169983</v>
      </c>
      <c r="F231" s="99">
        <v>428.89999399999999</v>
      </c>
      <c r="G231">
        <f t="shared" ref="G231:J231" si="235">B231/B230-1</f>
        <v>-3.3780929037883989E-2</v>
      </c>
      <c r="H231">
        <f t="shared" si="235"/>
        <v>-0.12312681698938099</v>
      </c>
      <c r="I231">
        <f t="shared" si="235"/>
        <v>-7.3112653528287774E-3</v>
      </c>
      <c r="J231">
        <f t="shared" si="235"/>
        <v>-4.5559047421394272E-2</v>
      </c>
      <c r="K231" s="38">
        <f t="shared" si="233"/>
        <v>-4.3402604271208567E-2</v>
      </c>
      <c r="L231" s="22">
        <f t="shared" si="230"/>
        <v>1.0110414063191533</v>
      </c>
      <c r="M231" s="22">
        <f t="shared" si="231"/>
        <v>2.5542553840060425</v>
      </c>
      <c r="N231" s="22">
        <f>COVAR(I201:I231,$K201:K231)/VAR($K201:$K231)</f>
        <v>0.66843627367257197</v>
      </c>
    </row>
    <row r="232" spans="1:14" ht="15.75" customHeight="1" x14ac:dyDescent="0.2">
      <c r="A232" s="2">
        <v>39862</v>
      </c>
      <c r="B232">
        <v>72.900795000000002</v>
      </c>
      <c r="C232" s="10">
        <v>17.55782</v>
      </c>
      <c r="D232" s="10">
        <v>10.092829999999999</v>
      </c>
      <c r="E232">
        <v>788.419983</v>
      </c>
      <c r="F232" s="99">
        <v>423.17999300000002</v>
      </c>
      <c r="G232">
        <f t="shared" ref="G232:J232" si="236">B232/B231-1</f>
        <v>9.2643923097772696E-3</v>
      </c>
      <c r="H232">
        <f t="shared" si="236"/>
        <v>-6.4661282281835986E-3</v>
      </c>
      <c r="I232">
        <f t="shared" si="236"/>
        <v>-9.0009327900241187E-3</v>
      </c>
      <c r="J232">
        <f t="shared" si="236"/>
        <v>-9.5036559442984725E-4</v>
      </c>
      <c r="K232" s="38">
        <f t="shared" si="233"/>
        <v>-1.3336444579199469E-2</v>
      </c>
      <c r="L232" s="22">
        <f t="shared" si="230"/>
        <v>1.0164981233318837</v>
      </c>
      <c r="M232" s="22">
        <f t="shared" si="231"/>
        <v>2.7274010312441415</v>
      </c>
      <c r="N232" s="22">
        <f>COVAR(I202:I232,$K202:K232)/VAR($K202:$K232)</f>
        <v>0.67041185816591242</v>
      </c>
    </row>
    <row r="233" spans="1:14" ht="15.75" customHeight="1" x14ac:dyDescent="0.2">
      <c r="A233" s="2">
        <v>39863</v>
      </c>
      <c r="B233">
        <v>70.845466999999999</v>
      </c>
      <c r="C233" s="10">
        <v>16.815010000000001</v>
      </c>
      <c r="D233" s="10">
        <v>10.11783</v>
      </c>
      <c r="E233">
        <v>778.94000200000005</v>
      </c>
      <c r="F233" s="99">
        <v>416.709991</v>
      </c>
      <c r="G233">
        <f t="shared" ref="G233:J233" si="237">B233/B232-1</f>
        <v>-2.8193492265756515E-2</v>
      </c>
      <c r="H233">
        <f t="shared" si="237"/>
        <v>-4.2306505021693974E-2</v>
      </c>
      <c r="I233">
        <f t="shared" si="237"/>
        <v>2.4770059537315703E-3</v>
      </c>
      <c r="J233">
        <f t="shared" si="237"/>
        <v>-1.2024024256625077E-2</v>
      </c>
      <c r="K233" s="38">
        <f t="shared" si="233"/>
        <v>-1.5289007294822743E-2</v>
      </c>
      <c r="L233" s="22">
        <f t="shared" si="230"/>
        <v>1.0260539169912983</v>
      </c>
      <c r="M233" s="22">
        <f t="shared" si="231"/>
        <v>2.7353839529705399</v>
      </c>
      <c r="N233" s="22">
        <f>COVAR(I203:I233,$K203:K233)/VAR($K203:$K233)</f>
        <v>0.67256637065463798</v>
      </c>
    </row>
    <row r="234" spans="1:14" ht="15.75" customHeight="1" x14ac:dyDescent="0.2">
      <c r="A234" s="2">
        <v>39864</v>
      </c>
      <c r="B234">
        <v>70.733947999999998</v>
      </c>
      <c r="C234" s="10">
        <v>16.24363</v>
      </c>
      <c r="D234" s="10">
        <v>10.25118</v>
      </c>
      <c r="E234">
        <v>770.04998799999998</v>
      </c>
      <c r="F234" s="99">
        <v>410.959991</v>
      </c>
      <c r="G234">
        <f t="shared" ref="G234:J234" si="238">B234/B233-1</f>
        <v>-1.5741162380932261E-3</v>
      </c>
      <c r="H234">
        <f t="shared" si="238"/>
        <v>-3.3980354457119E-2</v>
      </c>
      <c r="I234">
        <f t="shared" si="238"/>
        <v>1.317970355303455E-2</v>
      </c>
      <c r="J234">
        <f t="shared" si="238"/>
        <v>-1.1412963741975202E-2</v>
      </c>
      <c r="K234" s="38">
        <f t="shared" si="233"/>
        <v>-1.3798565247263306E-2</v>
      </c>
      <c r="L234" s="22">
        <f t="shared" si="230"/>
        <v>1.0145555164217439</v>
      </c>
      <c r="M234" s="22">
        <f t="shared" si="231"/>
        <v>2.7445567504675812</v>
      </c>
      <c r="N234" s="22">
        <f>COVAR(I204:I234,$K204:K234)/VAR($K204:$K234)</f>
        <v>0.70743277772973356</v>
      </c>
    </row>
    <row r="235" spans="1:14" ht="15.75" customHeight="1" x14ac:dyDescent="0.2">
      <c r="A235" s="2">
        <v>39867</v>
      </c>
      <c r="B235">
        <v>67.212753000000006</v>
      </c>
      <c r="C235" s="10">
        <v>15.92529</v>
      </c>
      <c r="D235" s="10">
        <v>10.134499999999999</v>
      </c>
      <c r="E235">
        <v>743.330017</v>
      </c>
      <c r="F235" s="99">
        <v>394.57998700000002</v>
      </c>
      <c r="G235">
        <f t="shared" ref="G235:J235" si="239">B235/B234-1</f>
        <v>-4.9780835080773245E-2</v>
      </c>
      <c r="H235">
        <f t="shared" si="239"/>
        <v>-1.9597836197943419E-2</v>
      </c>
      <c r="I235">
        <f t="shared" si="239"/>
        <v>-1.1382104304089924E-2</v>
      </c>
      <c r="J235">
        <f t="shared" si="239"/>
        <v>-3.4699008397361286E-2</v>
      </c>
      <c r="K235" s="38">
        <f t="shared" si="233"/>
        <v>-3.9857904318476578E-2</v>
      </c>
      <c r="L235" s="22">
        <f t="shared" si="230"/>
        <v>1.0609977193843774</v>
      </c>
      <c r="M235" s="22">
        <f t="shared" si="231"/>
        <v>2.6483170750980025</v>
      </c>
      <c r="N235" s="22">
        <f>COVAR(I205:I235,$K205:K235)/VAR($K205:$K235)</f>
        <v>0.70646396604010409</v>
      </c>
    </row>
    <row r="236" spans="1:14" ht="15.75" customHeight="1" x14ac:dyDescent="0.2">
      <c r="A236" s="2">
        <v>39868</v>
      </c>
      <c r="B236">
        <v>68.829955999999996</v>
      </c>
      <c r="C236" s="10">
        <v>17.15785</v>
      </c>
      <c r="D236" s="10">
        <v>10.084490000000001</v>
      </c>
      <c r="E236">
        <v>773.14001499999995</v>
      </c>
      <c r="F236" s="99">
        <v>412.48001099999999</v>
      </c>
      <c r="G236">
        <f t="shared" ref="G236:J236" si="240">B236/B235-1</f>
        <v>2.4060954622703745E-2</v>
      </c>
      <c r="H236">
        <f t="shared" si="240"/>
        <v>7.7396392781544199E-2</v>
      </c>
      <c r="I236">
        <f t="shared" si="240"/>
        <v>-4.9346292367653533E-3</v>
      </c>
      <c r="J236">
        <f t="shared" si="240"/>
        <v>4.0103315241203141E-2</v>
      </c>
      <c r="K236" s="38">
        <f t="shared" si="233"/>
        <v>4.5364753889557852E-2</v>
      </c>
      <c r="L236" s="22">
        <f t="shared" si="230"/>
        <v>1.006433721152594</v>
      </c>
      <c r="M236" s="22">
        <f t="shared" si="231"/>
        <v>2.5730519744464453</v>
      </c>
      <c r="N236" s="22">
        <f>COVAR(I206:I236,$K206:K236)/VAR($K206:$K236)</f>
        <v>0.62498534212845991</v>
      </c>
    </row>
    <row r="237" spans="1:14" ht="15.75" customHeight="1" x14ac:dyDescent="0.2">
      <c r="A237" s="2">
        <v>39869</v>
      </c>
      <c r="B237">
        <v>68.431633000000005</v>
      </c>
      <c r="C237" s="10">
        <v>17.737390000000001</v>
      </c>
      <c r="D237" s="10">
        <v>10.176170000000001</v>
      </c>
      <c r="E237">
        <v>764.90002400000003</v>
      </c>
      <c r="F237" s="99">
        <v>401.44000199999999</v>
      </c>
      <c r="G237">
        <f t="shared" ref="G237:J237" si="241">B237/B236-1</f>
        <v>-5.7870587626118741E-3</v>
      </c>
      <c r="H237">
        <f t="shared" si="241"/>
        <v>3.3776959234403048E-2</v>
      </c>
      <c r="I237">
        <f t="shared" si="241"/>
        <v>9.0911885479583177E-3</v>
      </c>
      <c r="J237">
        <f t="shared" si="241"/>
        <v>-1.0657825025393253E-2</v>
      </c>
      <c r="K237" s="38">
        <f t="shared" si="233"/>
        <v>-2.6764955162881798E-2</v>
      </c>
      <c r="L237" s="22">
        <f t="shared" si="230"/>
        <v>0.99593577353945473</v>
      </c>
      <c r="M237" s="22">
        <f t="shared" si="231"/>
        <v>2.5578645142872021</v>
      </c>
      <c r="N237" s="22">
        <f>COVAR(I207:I237,$K207:K237)/VAR($K207:$K237)</f>
        <v>0.59987837197860128</v>
      </c>
    </row>
    <row r="238" spans="1:14" ht="15.75" customHeight="1" x14ac:dyDescent="0.2">
      <c r="A238" s="2">
        <v>39870</v>
      </c>
      <c r="B238">
        <v>70.877335000000002</v>
      </c>
      <c r="C238" s="10">
        <v>18.814859999999999</v>
      </c>
      <c r="D238" s="10">
        <v>10.20951</v>
      </c>
      <c r="E238">
        <v>752.830017</v>
      </c>
      <c r="F238" s="99">
        <v>392.95001200000002</v>
      </c>
      <c r="G238">
        <f t="shared" ref="G238:J238" si="242">B238/B237-1</f>
        <v>3.5739348789177505E-2</v>
      </c>
      <c r="H238">
        <f t="shared" si="242"/>
        <v>6.0745690318586787E-2</v>
      </c>
      <c r="I238">
        <f t="shared" si="242"/>
        <v>3.2762817445068926E-3</v>
      </c>
      <c r="J238">
        <f t="shared" si="242"/>
        <v>-1.577984915843067E-2</v>
      </c>
      <c r="K238" s="38">
        <f t="shared" si="233"/>
        <v>-2.1148839073590775E-2</v>
      </c>
      <c r="L238" s="22">
        <f t="shared" si="230"/>
        <v>0.99632281089258878</v>
      </c>
      <c r="M238" s="22">
        <f t="shared" si="231"/>
        <v>2.5094838054185478</v>
      </c>
      <c r="N238" s="22">
        <f>COVAR(I208:I238,$K208:K238)/VAR($K208:$K238)</f>
        <v>0.56193386411503266</v>
      </c>
    </row>
    <row r="239" spans="1:14" ht="15.75" customHeight="1" x14ac:dyDescent="0.2">
      <c r="A239" s="2">
        <v>39871</v>
      </c>
      <c r="B239">
        <v>73.315078999999997</v>
      </c>
      <c r="C239" s="10">
        <v>18.651610000000002</v>
      </c>
      <c r="D239" s="10">
        <v>10.084490000000001</v>
      </c>
      <c r="E239">
        <v>735.09002699999996</v>
      </c>
      <c r="F239" s="99">
        <v>389.01998900000001</v>
      </c>
      <c r="G239">
        <f t="shared" ref="G239:J239" si="243">B239/B238-1</f>
        <v>3.4393843955899284E-2</v>
      </c>
      <c r="H239">
        <f t="shared" si="243"/>
        <v>-8.6766523907165771E-3</v>
      </c>
      <c r="I239">
        <f t="shared" si="243"/>
        <v>-1.2245445667813604E-2</v>
      </c>
      <c r="J239">
        <f t="shared" si="243"/>
        <v>-2.3564403118107924E-2</v>
      </c>
      <c r="K239" s="38">
        <f t="shared" si="233"/>
        <v>-1.0001330652714135E-2</v>
      </c>
      <c r="L239" s="22">
        <f t="shared" si="230"/>
        <v>0.94966738768045456</v>
      </c>
      <c r="M239" s="22">
        <f t="shared" si="231"/>
        <v>2.4546653082771508</v>
      </c>
      <c r="N239" s="22">
        <f>COVAR(I209:I239,$K209:K239)/VAR($K209:$K239)</f>
        <v>0.57698731621720956</v>
      </c>
    </row>
    <row r="240" spans="1:14" ht="15.75" customHeight="1" x14ac:dyDescent="0.2">
      <c r="A240" s="2">
        <v>39874</v>
      </c>
      <c r="B240">
        <v>70.941063</v>
      </c>
      <c r="C240" s="10">
        <v>17.272120000000001</v>
      </c>
      <c r="D240" s="10">
        <v>9.9011370000000003</v>
      </c>
      <c r="E240">
        <v>700.82000700000003</v>
      </c>
      <c r="F240" s="99">
        <v>367.79998799999998</v>
      </c>
      <c r="G240">
        <f t="shared" ref="G240:J240" si="244">B240/B239-1</f>
        <v>-3.2381005822826658E-2</v>
      </c>
      <c r="H240">
        <f t="shared" si="244"/>
        <v>-7.3960907396197983E-2</v>
      </c>
      <c r="I240">
        <f t="shared" si="244"/>
        <v>-1.8181682960665357E-2</v>
      </c>
      <c r="J240">
        <f t="shared" si="244"/>
        <v>-4.662016724653506E-2</v>
      </c>
      <c r="K240" s="38">
        <f t="shared" si="233"/>
        <v>-5.4547328157988351E-2</v>
      </c>
      <c r="L240" s="22">
        <f t="shared" si="230"/>
        <v>0.93809993737023423</v>
      </c>
      <c r="M240" s="22">
        <f t="shared" si="231"/>
        <v>2.4666995502914628</v>
      </c>
      <c r="N240" s="22">
        <f>COVAR(I210:I240,$K210:K240)/VAR($K210:$K240)</f>
        <v>0.44981312110290889</v>
      </c>
    </row>
    <row r="241" spans="1:14" ht="15.75" customHeight="1" x14ac:dyDescent="0.2">
      <c r="A241" s="2">
        <v>39875</v>
      </c>
      <c r="B241">
        <v>69.921349000000006</v>
      </c>
      <c r="C241" s="10">
        <v>17.14968</v>
      </c>
      <c r="D241" s="10">
        <v>9.6094360000000005</v>
      </c>
      <c r="E241">
        <v>696.330017</v>
      </c>
      <c r="F241" s="99">
        <v>361.01001000000002</v>
      </c>
      <c r="G241">
        <f t="shared" ref="G241:J241" si="245">B241/B240-1</f>
        <v>-1.4374100935025336E-2</v>
      </c>
      <c r="H241">
        <f t="shared" si="245"/>
        <v>-7.0888808090726618E-3</v>
      </c>
      <c r="I241">
        <f t="shared" si="245"/>
        <v>-2.9461363881744029E-2</v>
      </c>
      <c r="J241">
        <f t="shared" si="245"/>
        <v>-6.4067662954149229E-3</v>
      </c>
      <c r="K241" s="38">
        <f t="shared" si="233"/>
        <v>-1.846106096120903E-2</v>
      </c>
      <c r="L241" s="22">
        <f t="shared" si="230"/>
        <v>0.93797054596902973</v>
      </c>
      <c r="M241" s="22">
        <f t="shared" si="231"/>
        <v>2.4942554606228327</v>
      </c>
      <c r="N241" s="22">
        <f>COVAR(I211:I241,$K211:K241)/VAR($K211:$K241)</f>
        <v>0.44166817232967537</v>
      </c>
    </row>
    <row r="242" spans="1:14" ht="15.75" customHeight="1" x14ac:dyDescent="0.2">
      <c r="A242" s="2">
        <v>39876</v>
      </c>
      <c r="B242">
        <v>71.291579999999996</v>
      </c>
      <c r="C242" s="10">
        <v>15.753869999999999</v>
      </c>
      <c r="D242" s="10">
        <v>10.05949</v>
      </c>
      <c r="E242">
        <v>712.86999500000002</v>
      </c>
      <c r="F242" s="99">
        <v>371.29998799999998</v>
      </c>
      <c r="G242">
        <f t="shared" ref="G242:J242" si="246">B242/B241-1</f>
        <v>1.9596747196624964E-2</v>
      </c>
      <c r="H242">
        <f t="shared" si="246"/>
        <v>-8.1389856836978969E-2</v>
      </c>
      <c r="I242">
        <f t="shared" si="246"/>
        <v>4.6834590500420603E-2</v>
      </c>
      <c r="J242">
        <f t="shared" si="246"/>
        <v>2.3753073393646407E-2</v>
      </c>
      <c r="K242" s="38">
        <f t="shared" si="233"/>
        <v>2.8503303828057103E-2</v>
      </c>
      <c r="L242" s="22">
        <f t="shared" si="230"/>
        <v>0.92554441765870554</v>
      </c>
      <c r="M242" s="22">
        <f t="shared" si="231"/>
        <v>2.3314411407036748</v>
      </c>
      <c r="N242" s="22">
        <f>COVAR(I212:I242,$K212:K242)/VAR($K212:$K242)</f>
        <v>0.45381208101497406</v>
      </c>
    </row>
    <row r="243" spans="1:14" ht="15.75" customHeight="1" x14ac:dyDescent="0.2">
      <c r="A243" s="2">
        <v>39877</v>
      </c>
      <c r="B243">
        <v>69.690331</v>
      </c>
      <c r="C243" s="10">
        <v>13.54996</v>
      </c>
      <c r="D243" s="10">
        <v>10.067819999999999</v>
      </c>
      <c r="E243">
        <v>682.54998799999998</v>
      </c>
      <c r="F243" s="99">
        <v>349.45001200000002</v>
      </c>
      <c r="G243">
        <f t="shared" ref="G243:J243" si="247">B243/B242-1</f>
        <v>-2.2460562663921824E-2</v>
      </c>
      <c r="H243">
        <f t="shared" si="247"/>
        <v>-0.13989641910209993</v>
      </c>
      <c r="I243">
        <f t="shared" si="247"/>
        <v>8.2807378902893802E-4</v>
      </c>
      <c r="J243">
        <f t="shared" si="247"/>
        <v>-4.2532309134430624E-2</v>
      </c>
      <c r="K243" s="38">
        <f t="shared" si="233"/>
        <v>-5.8847230557949715E-2</v>
      </c>
      <c r="L243" s="22">
        <f t="shared" si="230"/>
        <v>0.9255134729264195</v>
      </c>
      <c r="M243" s="22">
        <f t="shared" si="231"/>
        <v>2.2012015173495105</v>
      </c>
      <c r="N243" s="22">
        <f>COVAR(I213:I243,$K213:K243)/VAR($K213:$K243)</f>
        <v>0.48253325455179735</v>
      </c>
    </row>
    <row r="244" spans="1:14" ht="15.75" customHeight="1" x14ac:dyDescent="0.2">
      <c r="A244" s="2">
        <v>39878</v>
      </c>
      <c r="B244">
        <v>68.359947000000005</v>
      </c>
      <c r="C244" s="10">
        <v>13.003069999999999</v>
      </c>
      <c r="D244" s="10">
        <v>10.00948</v>
      </c>
      <c r="E244">
        <v>683.38000499999998</v>
      </c>
      <c r="F244" s="99">
        <v>351.04998799999998</v>
      </c>
      <c r="G244">
        <f t="shared" ref="G244:J244" si="248">B244/B243-1</f>
        <v>-1.908993659392999E-2</v>
      </c>
      <c r="H244">
        <f t="shared" si="248"/>
        <v>-4.0361004755733676E-2</v>
      </c>
      <c r="I244">
        <f t="shared" si="248"/>
        <v>-5.7947003422785803E-3</v>
      </c>
      <c r="J244">
        <f t="shared" si="248"/>
        <v>1.2160530577871587E-3</v>
      </c>
      <c r="K244" s="38">
        <f t="shared" si="233"/>
        <v>4.5785547147154659E-3</v>
      </c>
      <c r="L244" s="22">
        <f t="shared" si="230"/>
        <v>0.71933095923162704</v>
      </c>
      <c r="M244" s="22">
        <f t="shared" si="231"/>
        <v>1.7641102682120384</v>
      </c>
      <c r="N244" s="22">
        <f>COVAR(I214:I244,$K214:K244)/VAR($K214:$K244)</f>
        <v>0.45804302820122184</v>
      </c>
    </row>
    <row r="245" spans="1:14" ht="15.75" customHeight="1" x14ac:dyDescent="0.2">
      <c r="A245" s="2">
        <v>39881</v>
      </c>
      <c r="B245">
        <v>66.503769000000005</v>
      </c>
      <c r="C245" s="10">
        <v>12.978579999999999</v>
      </c>
      <c r="D245" s="10">
        <v>9.9178049999999995</v>
      </c>
      <c r="E245">
        <v>676.53002900000001</v>
      </c>
      <c r="F245" s="99">
        <v>343.26001000000002</v>
      </c>
      <c r="G245">
        <f t="shared" ref="G245:K260" si="249">B245/B244-1</f>
        <v>-2.715300525320774E-2</v>
      </c>
      <c r="H245">
        <f t="shared" si="249"/>
        <v>-1.8834013813661121E-3</v>
      </c>
      <c r="I245">
        <f t="shared" si="249"/>
        <v>-9.1588174410659473E-3</v>
      </c>
      <c r="J245">
        <f t="shared" si="249"/>
        <v>-1.0023670505255655E-2</v>
      </c>
      <c r="K245" s="38">
        <f t="shared" si="249"/>
        <v>-2.219050923311805E-2</v>
      </c>
      <c r="L245" s="22">
        <f t="shared" si="230"/>
        <v>0.72096158681046452</v>
      </c>
      <c r="M245" s="22">
        <f t="shared" si="231"/>
        <v>1.7853389928432308</v>
      </c>
      <c r="N245" s="22">
        <f>COVAR(I215:I245,$K215:K245)/VAR($K215:$K245)</f>
        <v>0.46510238409307286</v>
      </c>
    </row>
    <row r="246" spans="1:14" ht="15.75" customHeight="1" x14ac:dyDescent="0.2">
      <c r="A246" s="2">
        <v>39882</v>
      </c>
      <c r="B246">
        <v>69.507110999999995</v>
      </c>
      <c r="C246" s="10">
        <v>15.91713</v>
      </c>
      <c r="D246" s="10">
        <v>10.16783</v>
      </c>
      <c r="E246">
        <v>719.59997599999997</v>
      </c>
      <c r="F246" s="99">
        <v>367.75</v>
      </c>
      <c r="G246">
        <f t="shared" ref="G246:J246" si="250">B246/B245-1</f>
        <v>4.5160478047492125E-2</v>
      </c>
      <c r="H246">
        <f t="shared" si="250"/>
        <v>0.22641537055671734</v>
      </c>
      <c r="I246">
        <f t="shared" si="250"/>
        <v>2.5209711221384268E-2</v>
      </c>
      <c r="J246">
        <f t="shared" si="250"/>
        <v>6.3663023300921218E-2</v>
      </c>
      <c r="K246" s="38">
        <f t="shared" si="249"/>
        <v>7.1345304686089017E-2</v>
      </c>
      <c r="L246" s="22">
        <f t="shared" si="230"/>
        <v>0.71142674714901522</v>
      </c>
      <c r="M246" s="22">
        <f t="shared" si="231"/>
        <v>2.1044625040104372</v>
      </c>
      <c r="N246" s="22">
        <f>COVAR(I216:I246,$K216:K246)/VAR($K216:$K246)</f>
        <v>0.41914959360864074</v>
      </c>
    </row>
    <row r="247" spans="1:14" ht="15.75" customHeight="1" x14ac:dyDescent="0.2">
      <c r="A247" s="2">
        <v>39883</v>
      </c>
      <c r="B247">
        <v>70.598502999999994</v>
      </c>
      <c r="C247" s="10">
        <v>16.651769999999999</v>
      </c>
      <c r="D247" s="10">
        <v>10.12616</v>
      </c>
      <c r="E247">
        <v>721.35998500000005</v>
      </c>
      <c r="F247" s="99">
        <v>366.29998799999998</v>
      </c>
      <c r="G247">
        <f t="shared" ref="G247:J247" si="251">B247/B246-1</f>
        <v>1.5701875452714509E-2</v>
      </c>
      <c r="H247">
        <f t="shared" si="251"/>
        <v>4.6154049128203312E-2</v>
      </c>
      <c r="I247">
        <f t="shared" si="251"/>
        <v>-4.0982195807758304E-3</v>
      </c>
      <c r="J247">
        <f t="shared" si="251"/>
        <v>2.4458158125342244E-3</v>
      </c>
      <c r="K247" s="38">
        <f t="shared" si="249"/>
        <v>-3.9429286199864633E-3</v>
      </c>
      <c r="L247" s="22">
        <f t="shared" si="230"/>
        <v>0.7072665203949895</v>
      </c>
      <c r="M247" s="22">
        <f t="shared" si="231"/>
        <v>2.1195283268348022</v>
      </c>
      <c r="N247" s="22">
        <f>COVAR(I217:I247,$K217:K247)/VAR($K217:$K247)</f>
        <v>0.42944829944201912</v>
      </c>
    </row>
    <row r="248" spans="1:14" ht="15.75" customHeight="1" x14ac:dyDescent="0.2">
      <c r="A248" s="2">
        <v>39884</v>
      </c>
      <c r="B248">
        <v>72.016525000000001</v>
      </c>
      <c r="C248" s="10">
        <v>18.9373</v>
      </c>
      <c r="D248" s="10">
        <v>10.417859999999999</v>
      </c>
      <c r="E248">
        <v>750.73999000000003</v>
      </c>
      <c r="F248" s="99">
        <v>390.11999500000002</v>
      </c>
      <c r="G248">
        <f t="shared" ref="G248:J248" si="252">B248/B247-1</f>
        <v>2.0085723347420092E-2</v>
      </c>
      <c r="H248">
        <f t="shared" si="252"/>
        <v>0.13725447805248336</v>
      </c>
      <c r="I248">
        <f t="shared" si="252"/>
        <v>2.8806576234228887E-2</v>
      </c>
      <c r="J248">
        <f t="shared" si="252"/>
        <v>4.0728631489033829E-2</v>
      </c>
      <c r="K248" s="38">
        <f t="shared" si="249"/>
        <v>6.5028686269026137E-2</v>
      </c>
      <c r="L248" s="22">
        <f t="shared" si="230"/>
        <v>0.69016300706354328</v>
      </c>
      <c r="M248" s="22">
        <f t="shared" si="231"/>
        <v>2.2023782266410299</v>
      </c>
      <c r="N248" s="22">
        <f>COVAR(I218:I248,$K218:K248)/VAR($K218:$K248)</f>
        <v>0.40043997703174639</v>
      </c>
    </row>
    <row r="249" spans="1:14" ht="15.75" customHeight="1" x14ac:dyDescent="0.2">
      <c r="A249" s="2">
        <v>39885</v>
      </c>
      <c r="B249">
        <v>71.984650000000002</v>
      </c>
      <c r="C249" s="10">
        <v>19.386240000000001</v>
      </c>
      <c r="D249" s="10">
        <v>10.376189999999999</v>
      </c>
      <c r="E249">
        <v>756.54998799999998</v>
      </c>
      <c r="F249" s="99">
        <v>393.08999599999999</v>
      </c>
      <c r="G249">
        <f t="shared" ref="G249:J249" si="253">B249/B248-1</f>
        <v>-4.4260674893714658E-4</v>
      </c>
      <c r="H249">
        <f t="shared" si="253"/>
        <v>2.3706653007556477E-2</v>
      </c>
      <c r="I249">
        <f t="shared" si="253"/>
        <v>-3.9998617758350008E-3</v>
      </c>
      <c r="J249">
        <f t="shared" si="253"/>
        <v>7.7390282619684836E-3</v>
      </c>
      <c r="K249" s="38">
        <f t="shared" si="249"/>
        <v>7.6130448017666108E-3</v>
      </c>
      <c r="L249" s="22">
        <f t="shared" si="230"/>
        <v>0.67188206980244791</v>
      </c>
      <c r="M249" s="22">
        <f t="shared" si="231"/>
        <v>2.1686716331503102</v>
      </c>
      <c r="N249" s="22">
        <f>COVAR(I219:I249,$K219:K249)/VAR($K219:$K249)</f>
        <v>0.33411920299999226</v>
      </c>
    </row>
    <row r="250" spans="1:14" ht="15.75" customHeight="1" x14ac:dyDescent="0.2">
      <c r="A250" s="2">
        <v>39888</v>
      </c>
      <c r="B250">
        <v>72.669762000000006</v>
      </c>
      <c r="C250" s="10">
        <v>18.84751</v>
      </c>
      <c r="D250" s="10">
        <v>10.351190000000001</v>
      </c>
      <c r="E250">
        <v>753.89001499999995</v>
      </c>
      <c r="F250" s="99">
        <v>386.35998499999999</v>
      </c>
      <c r="G250">
        <f t="shared" ref="G250:J250" si="254">B250/B249-1</f>
        <v>9.517473516923447E-3</v>
      </c>
      <c r="H250">
        <f t="shared" si="254"/>
        <v>-2.778929797629659E-2</v>
      </c>
      <c r="I250">
        <f t="shared" si="254"/>
        <v>-2.4093622032748119E-3</v>
      </c>
      <c r="J250">
        <f t="shared" si="254"/>
        <v>-3.5159249781127055E-3</v>
      </c>
      <c r="K250" s="38">
        <f t="shared" si="249"/>
        <v>-1.7120789306477313E-2</v>
      </c>
      <c r="L250" s="22">
        <f t="shared" si="230"/>
        <v>0.66721083573432527</v>
      </c>
      <c r="M250" s="22">
        <f t="shared" si="231"/>
        <v>2.14944977287352</v>
      </c>
      <c r="N250" s="22">
        <f>COVAR(I220:I250,$K220:K250)/VAR($K220:$K250)</f>
        <v>0.3343046126862978</v>
      </c>
    </row>
    <row r="251" spans="1:14" ht="15.75" customHeight="1" x14ac:dyDescent="0.2">
      <c r="A251" s="2">
        <v>39889</v>
      </c>
      <c r="B251">
        <v>74.016098</v>
      </c>
      <c r="C251" s="10">
        <v>20.520849999999999</v>
      </c>
      <c r="D251" s="10">
        <v>10.23451</v>
      </c>
      <c r="E251">
        <v>778.11999500000002</v>
      </c>
      <c r="F251" s="99">
        <v>403.58999599999999</v>
      </c>
      <c r="G251">
        <f t="shared" ref="G251:J251" si="255">B251/B250-1</f>
        <v>1.8526770460594033E-2</v>
      </c>
      <c r="H251">
        <f t="shared" si="255"/>
        <v>8.8783080629748934E-2</v>
      </c>
      <c r="I251">
        <f t="shared" si="255"/>
        <v>-1.1272133928562855E-2</v>
      </c>
      <c r="J251">
        <f t="shared" si="255"/>
        <v>3.2139940200693662E-2</v>
      </c>
      <c r="K251" s="38">
        <f t="shared" si="249"/>
        <v>4.4595744044249264E-2</v>
      </c>
      <c r="L251" s="22">
        <f t="shared" si="230"/>
        <v>0.66203707826156533</v>
      </c>
      <c r="M251" s="22">
        <f t="shared" si="231"/>
        <v>2.2101622907525917</v>
      </c>
      <c r="N251" s="22">
        <f>COVAR(I221:I251,$K221:K251)/VAR($K221:$K251)</f>
        <v>0.30550404186955221</v>
      </c>
    </row>
    <row r="252" spans="1:14" ht="15.75" customHeight="1" x14ac:dyDescent="0.2">
      <c r="A252" s="2">
        <v>39890</v>
      </c>
      <c r="B252">
        <v>73.251328000000001</v>
      </c>
      <c r="C252" s="10">
        <v>22.128889999999998</v>
      </c>
      <c r="D252" s="10">
        <v>10.4762</v>
      </c>
      <c r="E252">
        <v>794.34997599999997</v>
      </c>
      <c r="F252" s="99">
        <v>417.63000499999998</v>
      </c>
      <c r="G252">
        <f t="shared" ref="G252:J252" si="256">B252/B251-1</f>
        <v>-1.0332481996011222E-2</v>
      </c>
      <c r="H252">
        <f t="shared" si="256"/>
        <v>7.8361276457846518E-2</v>
      </c>
      <c r="I252">
        <f t="shared" si="256"/>
        <v>2.3615199946064758E-2</v>
      </c>
      <c r="J252">
        <f t="shared" si="256"/>
        <v>2.0857941068587849E-2</v>
      </c>
      <c r="K252" s="38">
        <f t="shared" si="249"/>
        <v>3.478780232203782E-2</v>
      </c>
      <c r="L252" s="22">
        <f t="shared" si="230"/>
        <v>0.63660943452852259</v>
      </c>
      <c r="M252" s="22">
        <f t="shared" si="231"/>
        <v>2.2342655105214129</v>
      </c>
      <c r="N252" s="22">
        <f>COVAR(I222:I252,$K222:K252)/VAR($K222:$K252)</f>
        <v>0.31362352898006152</v>
      </c>
    </row>
    <row r="253" spans="1:14" ht="15.75" customHeight="1" x14ac:dyDescent="0.2">
      <c r="A253" s="2">
        <v>39891</v>
      </c>
      <c r="B253">
        <v>73.816940000000002</v>
      </c>
      <c r="C253" s="10">
        <v>20.365760000000002</v>
      </c>
      <c r="D253" s="10">
        <v>10.95126</v>
      </c>
      <c r="E253">
        <v>784.03997800000002</v>
      </c>
      <c r="F253" s="99">
        <v>413.26001000000002</v>
      </c>
      <c r="G253">
        <f t="shared" ref="G253:J253" si="257">B253/B252-1</f>
        <v>7.7215255401239524E-3</v>
      </c>
      <c r="H253">
        <f t="shared" si="257"/>
        <v>-7.9675483045014817E-2</v>
      </c>
      <c r="I253">
        <f t="shared" si="257"/>
        <v>4.5346595139458934E-2</v>
      </c>
      <c r="J253">
        <f t="shared" si="257"/>
        <v>-1.2979163229684509E-2</v>
      </c>
      <c r="K253" s="38">
        <f t="shared" si="249"/>
        <v>-1.0463795579055635E-2</v>
      </c>
      <c r="L253" s="22">
        <f t="shared" si="230"/>
        <v>0.61649130019522391</v>
      </c>
      <c r="M253" s="22">
        <f t="shared" si="231"/>
        <v>2.3329694498218334</v>
      </c>
      <c r="N253" s="22">
        <f>COVAR(I223:I253,$K223:K253)/VAR($K223:$K253)</f>
        <v>0.29848852807393689</v>
      </c>
    </row>
    <row r="254" spans="1:14" ht="15.75" customHeight="1" x14ac:dyDescent="0.2">
      <c r="A254" s="2">
        <v>39892</v>
      </c>
      <c r="B254">
        <v>73.697456000000003</v>
      </c>
      <c r="C254" s="10">
        <v>18.89648</v>
      </c>
      <c r="D254" s="10">
        <v>11.30963</v>
      </c>
      <c r="E254">
        <v>768.53997800000002</v>
      </c>
      <c r="F254" s="99">
        <v>400.10998499999999</v>
      </c>
      <c r="G254">
        <f t="shared" ref="G254:J254" si="258">B254/B253-1</f>
        <v>-1.6186528458101979E-3</v>
      </c>
      <c r="H254">
        <f t="shared" si="258"/>
        <v>-7.2144619203997395E-2</v>
      </c>
      <c r="I254">
        <f t="shared" si="258"/>
        <v>3.2724088369740167E-2</v>
      </c>
      <c r="J254">
        <f t="shared" si="258"/>
        <v>-1.9769400075157928E-2</v>
      </c>
      <c r="K254" s="38">
        <f t="shared" si="249"/>
        <v>-3.1820221366204882E-2</v>
      </c>
      <c r="L254" s="22">
        <f t="shared" si="230"/>
        <v>0.6082357208727609</v>
      </c>
      <c r="M254" s="22">
        <f t="shared" si="231"/>
        <v>2.3605729022880437</v>
      </c>
      <c r="N254" s="22">
        <f>COVAR(I224:I254,$K224:K254)/VAR($K224:$K254)</f>
        <v>0.26945483906244921</v>
      </c>
    </row>
    <row r="255" spans="1:14" ht="15.75" customHeight="1" x14ac:dyDescent="0.2">
      <c r="A255" s="2">
        <v>39895</v>
      </c>
      <c r="B255">
        <v>78.636619999999994</v>
      </c>
      <c r="C255" s="10">
        <v>23.55735</v>
      </c>
      <c r="D255" s="10">
        <v>11.45965</v>
      </c>
      <c r="E255">
        <v>822.919983</v>
      </c>
      <c r="F255" s="99">
        <v>433.72000100000002</v>
      </c>
      <c r="G255">
        <f t="shared" ref="G255:J255" si="259">B255/B254-1</f>
        <v>6.7019464009720808E-2</v>
      </c>
      <c r="H255">
        <f t="shared" si="259"/>
        <v>0.2466528157625123</v>
      </c>
      <c r="I255">
        <f t="shared" si="259"/>
        <v>1.3264801766282419E-2</v>
      </c>
      <c r="J255">
        <f t="shared" si="259"/>
        <v>7.0757548802490522E-2</v>
      </c>
      <c r="K255" s="38">
        <f t="shared" si="249"/>
        <v>8.4001942615853586E-2</v>
      </c>
      <c r="L255" s="22">
        <f t="shared" si="230"/>
        <v>0.67156140830435263</v>
      </c>
      <c r="M255" s="22">
        <f t="shared" si="231"/>
        <v>2.5477672658074342</v>
      </c>
      <c r="N255" s="22">
        <f>COVAR(I225:I255,$K225:K255)/VAR($K225:$K255)</f>
        <v>0.22964524753955873</v>
      </c>
    </row>
    <row r="256" spans="1:14" ht="15.75" customHeight="1" x14ac:dyDescent="0.2">
      <c r="A256" s="2">
        <v>39896</v>
      </c>
      <c r="B256">
        <v>78.310012999999998</v>
      </c>
      <c r="C256" s="10">
        <v>21.549340000000001</v>
      </c>
      <c r="D256" s="10">
        <v>11.40964</v>
      </c>
      <c r="E256">
        <v>806.11999500000002</v>
      </c>
      <c r="F256" s="99">
        <v>416.39001500000001</v>
      </c>
      <c r="G256">
        <f t="shared" ref="G256:J256" si="260">B256/B255-1</f>
        <v>-4.1533702745616408E-3</v>
      </c>
      <c r="H256">
        <f t="shared" si="260"/>
        <v>-8.5239214088172033E-2</v>
      </c>
      <c r="I256">
        <f t="shared" si="260"/>
        <v>-4.3640076267600358E-3</v>
      </c>
      <c r="J256">
        <f t="shared" si="260"/>
        <v>-2.0415093018831154E-2</v>
      </c>
      <c r="K256" s="38">
        <f t="shared" si="249"/>
        <v>-3.9956621691513927E-2</v>
      </c>
      <c r="L256" s="22">
        <f t="shared" si="230"/>
        <v>0.64108763302778538</v>
      </c>
      <c r="M256" s="22">
        <f t="shared" si="231"/>
        <v>2.528671300444731</v>
      </c>
      <c r="N256" s="22">
        <f>COVAR(I226:I256,$K226:K256)/VAR($K226:$K256)</f>
        <v>0.21428817317543117</v>
      </c>
    </row>
    <row r="257" spans="1:14" ht="15.75" customHeight="1" x14ac:dyDescent="0.2">
      <c r="A257" s="2">
        <v>39897</v>
      </c>
      <c r="B257">
        <v>78.031165999999999</v>
      </c>
      <c r="C257" s="10">
        <v>23.312470000000001</v>
      </c>
      <c r="D257" s="10">
        <v>11.292960000000001</v>
      </c>
      <c r="E257">
        <v>813.88000499999998</v>
      </c>
      <c r="F257" s="99">
        <v>426.51998900000001</v>
      </c>
      <c r="G257">
        <f t="shared" ref="G257:J257" si="261">B257/B256-1</f>
        <v>-3.5608090117416058E-3</v>
      </c>
      <c r="H257">
        <f t="shared" si="261"/>
        <v>8.18182830657459E-2</v>
      </c>
      <c r="I257">
        <f t="shared" si="261"/>
        <v>-1.0226440098022316E-2</v>
      </c>
      <c r="J257">
        <f t="shared" si="261"/>
        <v>9.6263708233659262E-3</v>
      </c>
      <c r="K257" s="38">
        <f t="shared" si="249"/>
        <v>2.4328090576331451E-2</v>
      </c>
      <c r="L257" s="22">
        <f t="shared" si="230"/>
        <v>0.63557493389842612</v>
      </c>
      <c r="M257" s="22">
        <f t="shared" si="231"/>
        <v>2.5517778984794051</v>
      </c>
      <c r="N257" s="22">
        <f>COVAR(I227:I257,$K227:K257)/VAR($K227:$K257)</f>
        <v>0.20098316828623133</v>
      </c>
    </row>
    <row r="258" spans="1:14" ht="15.75" customHeight="1" x14ac:dyDescent="0.2">
      <c r="A258" s="2">
        <v>39898</v>
      </c>
      <c r="B258">
        <v>78.692397999999997</v>
      </c>
      <c r="C258" s="10">
        <v>23.753250000000001</v>
      </c>
      <c r="D258" s="10">
        <v>10.876250000000001</v>
      </c>
      <c r="E258">
        <v>832.85998500000005</v>
      </c>
      <c r="F258" s="99">
        <v>445.29998799999998</v>
      </c>
      <c r="G258">
        <f t="shared" ref="G258:J258" si="262">B258/B257-1</f>
        <v>8.473947448126129E-3</v>
      </c>
      <c r="H258">
        <f t="shared" si="262"/>
        <v>1.8907477414448204E-2</v>
      </c>
      <c r="I258">
        <f t="shared" si="262"/>
        <v>-3.6899980164633583E-2</v>
      </c>
      <c r="J258">
        <f t="shared" si="262"/>
        <v>2.3320366495549916E-2</v>
      </c>
      <c r="K258" s="38">
        <f t="shared" si="249"/>
        <v>4.4030759364949601E-2</v>
      </c>
      <c r="L258" s="22">
        <f t="shared" si="230"/>
        <v>0.61578360558556422</v>
      </c>
      <c r="M258" s="22">
        <f t="shared" si="231"/>
        <v>2.5482190935906837</v>
      </c>
      <c r="N258" s="22">
        <f>COVAR(I228:I258,$K228:K258)/VAR($K228:$K258)</f>
        <v>0.1237489897415143</v>
      </c>
    </row>
    <row r="259" spans="1:14" ht="15.75" customHeight="1" x14ac:dyDescent="0.2">
      <c r="A259" s="2">
        <v>39899</v>
      </c>
      <c r="B259">
        <v>75.003928999999999</v>
      </c>
      <c r="C259" s="10">
        <v>22.365600000000001</v>
      </c>
      <c r="D259" s="10">
        <v>10.809570000000001</v>
      </c>
      <c r="E259">
        <v>815.94000200000005</v>
      </c>
      <c r="F259" s="99">
        <v>429</v>
      </c>
      <c r="G259">
        <f t="shared" ref="G259:J259" si="263">B259/B258-1</f>
        <v>-4.6871986287671641E-2</v>
      </c>
      <c r="H259">
        <f t="shared" si="263"/>
        <v>-5.8419374190900264E-2</v>
      </c>
      <c r="I259">
        <f t="shared" si="263"/>
        <v>-6.1307895644178156E-3</v>
      </c>
      <c r="J259">
        <f t="shared" si="263"/>
        <v>-2.0315519180573949E-2</v>
      </c>
      <c r="K259" s="38">
        <f t="shared" si="249"/>
        <v>-3.6604510305982774E-2</v>
      </c>
      <c r="L259" s="22">
        <f t="shared" si="230"/>
        <v>0.63902024297902926</v>
      </c>
      <c r="M259" s="22">
        <f t="shared" si="231"/>
        <v>2.5478600694154712</v>
      </c>
      <c r="N259" s="22">
        <f>COVAR(I229:I259,$K229:K259)/VAR($K229:$K259)</f>
        <v>0.12542621604310922</v>
      </c>
    </row>
    <row r="260" spans="1:14" ht="15.75" customHeight="1" x14ac:dyDescent="0.2">
      <c r="A260" s="2">
        <v>39902</v>
      </c>
      <c r="B260">
        <v>75.298714000000004</v>
      </c>
      <c r="C260" s="10">
        <v>20.284130000000001</v>
      </c>
      <c r="D260" s="10">
        <v>10.49287</v>
      </c>
      <c r="E260">
        <v>787.53002900000001</v>
      </c>
      <c r="F260" s="99">
        <v>415.97000100000002</v>
      </c>
      <c r="G260">
        <f t="shared" ref="G260:J260" si="264">B260/B259-1</f>
        <v>3.9302607734057471E-3</v>
      </c>
      <c r="H260">
        <f t="shared" si="264"/>
        <v>-9.3065690167042248E-2</v>
      </c>
      <c r="I260">
        <f t="shared" si="264"/>
        <v>-2.9298112690884226E-2</v>
      </c>
      <c r="J260">
        <f t="shared" si="264"/>
        <v>-3.4818703495799519E-2</v>
      </c>
      <c r="K260" s="38">
        <f t="shared" si="249"/>
        <v>-3.0372958041957943E-2</v>
      </c>
      <c r="L260" s="22">
        <f t="shared" si="230"/>
        <v>0.60649738098697836</v>
      </c>
      <c r="M260" s="22">
        <f t="shared" si="231"/>
        <v>2.5578408753827855</v>
      </c>
      <c r="N260" s="22">
        <f>COVAR(I230:I260,$K230:K260)/VAR($K230:$K260)</f>
        <v>0.14295427496808696</v>
      </c>
    </row>
    <row r="261" spans="1:14" ht="15.75" customHeight="1" x14ac:dyDescent="0.2">
      <c r="A261" s="2">
        <v>39903</v>
      </c>
      <c r="B261">
        <v>77.186745000000002</v>
      </c>
      <c r="C261" s="10">
        <v>21.696269999999998</v>
      </c>
      <c r="D261" s="10">
        <v>11.034599999999999</v>
      </c>
      <c r="E261">
        <v>797.86999500000002</v>
      </c>
      <c r="F261" s="99">
        <v>422.75</v>
      </c>
      <c r="G261">
        <f t="shared" ref="G261:K276" si="265">B261/B260-1</f>
        <v>2.5073881075844184E-2</v>
      </c>
      <c r="H261">
        <f t="shared" si="265"/>
        <v>6.961797227684885E-2</v>
      </c>
      <c r="I261">
        <f t="shared" si="265"/>
        <v>5.1628391469636048E-2</v>
      </c>
      <c r="J261">
        <f t="shared" si="265"/>
        <v>1.3129614896246755E-2</v>
      </c>
      <c r="K261" s="38">
        <f t="shared" si="265"/>
        <v>1.6299249906725821E-2</v>
      </c>
      <c r="L261" s="22">
        <f t="shared" si="230"/>
        <v>0.61186942933087263</v>
      </c>
      <c r="M261" s="22">
        <f t="shared" si="231"/>
        <v>2.5599396017915832</v>
      </c>
      <c r="N261" s="22">
        <f>COVAR(I231:I261,$K231:K261)/VAR($K231:$K261)</f>
        <v>0.16195750688052579</v>
      </c>
    </row>
    <row r="262" spans="1:14" ht="15.75" customHeight="1" x14ac:dyDescent="0.2">
      <c r="A262" s="2">
        <v>39904</v>
      </c>
      <c r="B262">
        <v>77.760323</v>
      </c>
      <c r="C262" s="10">
        <v>22.969639999999998</v>
      </c>
      <c r="D262" s="10">
        <v>10.75123</v>
      </c>
      <c r="E262">
        <v>811.080017</v>
      </c>
      <c r="F262" s="99">
        <v>429.16000400000001</v>
      </c>
      <c r="G262">
        <f t="shared" ref="G262:J262" si="266">B262/B261-1</f>
        <v>7.4310427263126755E-3</v>
      </c>
      <c r="H262">
        <f t="shared" si="266"/>
        <v>5.8690733476307155E-2</v>
      </c>
      <c r="I262">
        <f t="shared" si="266"/>
        <v>-2.5680133398582661E-2</v>
      </c>
      <c r="J262">
        <f t="shared" si="266"/>
        <v>1.65566095764762E-2</v>
      </c>
      <c r="K262" s="38">
        <f t="shared" si="265"/>
        <v>1.5162635127143664E-2</v>
      </c>
      <c r="L262" s="22">
        <f t="shared" si="230"/>
        <v>0.59638147983511924</v>
      </c>
      <c r="M262" s="22">
        <f t="shared" si="231"/>
        <v>2.5440406964160909</v>
      </c>
      <c r="N262" s="22">
        <f>COVAR(I232:I262,$K232:K262)/VAR($K232:$K262)</f>
        <v>0.14859056974499307</v>
      </c>
    </row>
    <row r="263" spans="1:14" ht="15.75" customHeight="1" x14ac:dyDescent="0.2">
      <c r="A263" s="2">
        <v>39905</v>
      </c>
      <c r="B263">
        <v>80.317550999999995</v>
      </c>
      <c r="C263" s="10">
        <v>23.026879999999998</v>
      </c>
      <c r="D263" s="10">
        <v>10.967930000000001</v>
      </c>
      <c r="E263">
        <v>834.38000499999998</v>
      </c>
      <c r="F263" s="99">
        <v>450.19000199999999</v>
      </c>
      <c r="G263">
        <f t="shared" ref="G263:J263" si="267">B263/B262-1</f>
        <v>3.2886025949249165E-2</v>
      </c>
      <c r="H263">
        <f t="shared" si="267"/>
        <v>2.4919850724696158E-3</v>
      </c>
      <c r="I263">
        <f t="shared" si="267"/>
        <v>2.0155833332558437E-2</v>
      </c>
      <c r="J263">
        <f t="shared" si="267"/>
        <v>2.8727113862552445E-2</v>
      </c>
      <c r="K263" s="38">
        <f t="shared" si="265"/>
        <v>4.900269783761102E-2</v>
      </c>
      <c r="L263" s="22">
        <f t="shared" si="230"/>
        <v>0.61077851747976852</v>
      </c>
      <c r="M263" s="22">
        <f t="shared" si="231"/>
        <v>2.4596247483774056</v>
      </c>
      <c r="N263" s="22">
        <f>COVAR(I233:I263,$K233:K263)/VAR($K233:$K263)</f>
        <v>0.15649648441497624</v>
      </c>
    </row>
    <row r="264" spans="1:14" ht="15.75" customHeight="1" x14ac:dyDescent="0.2">
      <c r="A264" s="2">
        <v>39906</v>
      </c>
      <c r="B264">
        <v>81.432868999999997</v>
      </c>
      <c r="C264" s="10">
        <v>23.942720000000001</v>
      </c>
      <c r="D264" s="10">
        <v>11.13461</v>
      </c>
      <c r="E264">
        <v>842.5</v>
      </c>
      <c r="F264" s="99">
        <v>456.13000499999998</v>
      </c>
      <c r="G264">
        <f t="shared" ref="G264:J264" si="268">B264/B263-1</f>
        <v>1.3886354677323354E-2</v>
      </c>
      <c r="H264">
        <f t="shared" si="268"/>
        <v>3.9772648313623149E-2</v>
      </c>
      <c r="I264">
        <f t="shared" si="268"/>
        <v>1.5197033533218995E-2</v>
      </c>
      <c r="J264">
        <f t="shared" si="268"/>
        <v>9.7317708374375922E-3</v>
      </c>
      <c r="K264" s="38">
        <f t="shared" si="265"/>
        <v>1.3194435624094503E-2</v>
      </c>
      <c r="L264" s="22">
        <f t="shared" si="230"/>
        <v>0.59922026414533736</v>
      </c>
      <c r="M264" s="22">
        <f t="shared" si="231"/>
        <v>2.4511440312778667</v>
      </c>
      <c r="N264" s="22">
        <f>COVAR(I234:I264,$K234:K264)/VAR($K234:$K264)</f>
        <v>0.15979376697058215</v>
      </c>
    </row>
    <row r="265" spans="1:14" ht="15.75" customHeight="1" x14ac:dyDescent="0.2">
      <c r="A265" s="2">
        <v>39909</v>
      </c>
      <c r="B265">
        <v>80.907027999999997</v>
      </c>
      <c r="C265" s="10">
        <v>23.05959</v>
      </c>
      <c r="D265" s="10">
        <v>11.20129</v>
      </c>
      <c r="E265">
        <v>835.47997999999995</v>
      </c>
      <c r="F265" s="99">
        <v>447.55999800000001</v>
      </c>
      <c r="G265">
        <f t="shared" ref="G265:J265" si="269">B265/B264-1</f>
        <v>-6.4573556901206253E-3</v>
      </c>
      <c r="H265">
        <f t="shared" si="269"/>
        <v>-3.6885115809732638E-2</v>
      </c>
      <c r="I265">
        <f t="shared" si="269"/>
        <v>5.9885348476507172E-3</v>
      </c>
      <c r="J265">
        <f t="shared" si="269"/>
        <v>-8.332367952522346E-3</v>
      </c>
      <c r="K265" s="38">
        <f t="shared" si="265"/>
        <v>-1.8788518418120681E-2</v>
      </c>
      <c r="L265" s="22">
        <f t="shared" si="230"/>
        <v>0.60249484611660387</v>
      </c>
      <c r="M265" s="22">
        <f t="shared" si="231"/>
        <v>2.4543297512834719</v>
      </c>
      <c r="N265" s="22">
        <f>COVAR(I235:I265,$K235:K265)/VAR($K235:$K265)</f>
        <v>0.16153181883494333</v>
      </c>
    </row>
    <row r="266" spans="1:14" ht="15.75" customHeight="1" x14ac:dyDescent="0.2">
      <c r="A266" s="2">
        <v>39910</v>
      </c>
      <c r="B266">
        <v>78.668471999999994</v>
      </c>
      <c r="C266" s="10">
        <v>22.28275</v>
      </c>
      <c r="D266" s="10">
        <v>11.709680000000001</v>
      </c>
      <c r="E266">
        <v>815.54998799999998</v>
      </c>
      <c r="F266" s="99">
        <v>431.70001200000002</v>
      </c>
      <c r="G266">
        <f t="shared" ref="G266:J266" si="270">B266/B265-1</f>
        <v>-2.7668251514565645E-2</v>
      </c>
      <c r="H266">
        <f t="shared" si="270"/>
        <v>-3.3688370001374701E-2</v>
      </c>
      <c r="I266">
        <f t="shared" si="270"/>
        <v>4.5386736706218622E-2</v>
      </c>
      <c r="J266">
        <f t="shared" si="270"/>
        <v>-2.3854541673158924E-2</v>
      </c>
      <c r="K266" s="38">
        <f t="shared" si="265"/>
        <v>-3.5436558385184336E-2</v>
      </c>
      <c r="L266" s="22">
        <f t="shared" si="230"/>
        <v>0.57254528575650265</v>
      </c>
      <c r="M266" s="22">
        <f t="shared" si="231"/>
        <v>2.5256448013412274</v>
      </c>
      <c r="N266" s="22">
        <f>COVAR(I236:I266,$K236:K266)/VAR($K236:$K266)</f>
        <v>0.11177644944249128</v>
      </c>
    </row>
    <row r="267" spans="1:14" ht="15.75" customHeight="1" x14ac:dyDescent="0.2">
      <c r="A267" s="2">
        <v>39911</v>
      </c>
      <c r="B267">
        <v>80.612312000000003</v>
      </c>
      <c r="C267" s="10">
        <v>22.429939999999998</v>
      </c>
      <c r="D267" s="10">
        <v>11.734680000000001</v>
      </c>
      <c r="E267">
        <v>825.15997300000004</v>
      </c>
      <c r="F267" s="99">
        <v>442.11999500000002</v>
      </c>
      <c r="G267">
        <f t="shared" ref="G267:J267" si="271">B267/B266-1</f>
        <v>2.4709263451818453E-2</v>
      </c>
      <c r="H267">
        <f t="shared" si="271"/>
        <v>6.6055581110948669E-3</v>
      </c>
      <c r="I267">
        <f t="shared" si="271"/>
        <v>2.1349857553749629E-3</v>
      </c>
      <c r="J267">
        <f t="shared" si="271"/>
        <v>1.1783440796274025E-2</v>
      </c>
      <c r="K267" s="38">
        <f t="shared" si="265"/>
        <v>2.4137092217639378E-2</v>
      </c>
      <c r="L267" s="22">
        <f t="shared" si="230"/>
        <v>0.58296446350885112</v>
      </c>
      <c r="M267" s="22">
        <f t="shared" si="231"/>
        <v>2.5660317634031511</v>
      </c>
      <c r="N267" s="22">
        <f>COVAR(I237:I267,$K237:K267)/VAR($K237:$K267)</f>
        <v>0.12367521312685378</v>
      </c>
    </row>
    <row r="268" spans="1:14" ht="15.75" customHeight="1" x14ac:dyDescent="0.2">
      <c r="A268" s="2">
        <v>39912</v>
      </c>
      <c r="B268">
        <v>81.018585000000002</v>
      </c>
      <c r="C268" s="10">
        <v>26.780190000000001</v>
      </c>
      <c r="D268" s="10">
        <v>12.418089999999999</v>
      </c>
      <c r="E268">
        <v>856.55999799999995</v>
      </c>
      <c r="F268" s="99">
        <v>468.20001200000002</v>
      </c>
      <c r="G268">
        <f t="shared" ref="G268:J268" si="272">B268/B267-1</f>
        <v>5.0398380832943346E-3</v>
      </c>
      <c r="H268">
        <f t="shared" si="272"/>
        <v>0.19394835652703502</v>
      </c>
      <c r="I268">
        <f t="shared" si="272"/>
        <v>5.8238486264644562E-2</v>
      </c>
      <c r="J268">
        <f t="shared" si="272"/>
        <v>3.805325758330258E-2</v>
      </c>
      <c r="K268" s="38">
        <f t="shared" si="265"/>
        <v>5.898854902502193E-2</v>
      </c>
      <c r="L268" s="22">
        <f t="shared" si="230"/>
        <v>0.55123244993659859</v>
      </c>
      <c r="M268" s="22">
        <f t="shared" si="231"/>
        <v>2.7187081144522285</v>
      </c>
      <c r="N268" s="22">
        <f>COVAR(I238:I268,$K238:K268)/VAR($K238:$K268)</f>
        <v>0.18320783847974159</v>
      </c>
    </row>
    <row r="269" spans="1:14" ht="15.75" customHeight="1" x14ac:dyDescent="0.2">
      <c r="A269" s="2">
        <v>39916</v>
      </c>
      <c r="B269">
        <v>79.624450999999993</v>
      </c>
      <c r="C269" s="10">
        <v>27.557030000000001</v>
      </c>
      <c r="D269" s="10">
        <v>12.62645</v>
      </c>
      <c r="E269">
        <v>858.72997999999995</v>
      </c>
      <c r="F269" s="99">
        <v>468.04998799999998</v>
      </c>
      <c r="G269">
        <f t="shared" ref="G269:J269" si="273">B269/B268-1</f>
        <v>-1.7207582679949374E-2</v>
      </c>
      <c r="H269">
        <f t="shared" si="273"/>
        <v>2.9008009278500335E-2</v>
      </c>
      <c r="I269">
        <f t="shared" si="273"/>
        <v>1.6778747778442682E-2</v>
      </c>
      <c r="J269">
        <f t="shared" si="273"/>
        <v>2.5333683630648363E-3</v>
      </c>
      <c r="K269" s="38">
        <f t="shared" si="265"/>
        <v>-3.2042715966451585E-4</v>
      </c>
      <c r="L269" s="22">
        <f t="shared" si="230"/>
        <v>0.58756243744604875</v>
      </c>
      <c r="M269" s="22">
        <f t="shared" si="231"/>
        <v>2.7999526656374538</v>
      </c>
      <c r="N269" s="22">
        <f>COVAR(I239:I269,$K239:K269)/VAR($K239:$K269)</f>
        <v>0.18252555454321054</v>
      </c>
    </row>
    <row r="270" spans="1:14" ht="15.75" customHeight="1" x14ac:dyDescent="0.2">
      <c r="A270" s="2">
        <v>39917</v>
      </c>
      <c r="B270">
        <v>79.082740999999999</v>
      </c>
      <c r="C270" s="10">
        <v>25.10388</v>
      </c>
      <c r="D270" s="10">
        <v>12.62645</v>
      </c>
      <c r="E270">
        <v>841.5</v>
      </c>
      <c r="F270" s="99">
        <v>453.22000100000002</v>
      </c>
      <c r="G270">
        <f t="shared" ref="G270:J270" si="274">B270/B269-1</f>
        <v>-6.8033122137318713E-3</v>
      </c>
      <c r="H270">
        <f t="shared" si="274"/>
        <v>-8.9020841505779158E-2</v>
      </c>
      <c r="I270">
        <f t="shared" si="274"/>
        <v>0</v>
      </c>
      <c r="J270">
        <f t="shared" si="274"/>
        <v>-2.006449105223973E-2</v>
      </c>
      <c r="K270" s="38">
        <f t="shared" si="265"/>
        <v>-3.168462211348233E-2</v>
      </c>
      <c r="L270" s="22">
        <f t="shared" si="230"/>
        <v>0.63867763763920204</v>
      </c>
      <c r="M270" s="22">
        <f t="shared" si="231"/>
        <v>2.9005544388186699</v>
      </c>
      <c r="N270" s="22">
        <f>COVAR(I240:I270,$K240:K270)/VAR($K240:$K270)</f>
        <v>0.17695212757652401</v>
      </c>
    </row>
    <row r="271" spans="1:14" ht="15.75" customHeight="1" x14ac:dyDescent="0.2">
      <c r="A271" s="2">
        <v>39918</v>
      </c>
      <c r="B271">
        <v>78.748169000000004</v>
      </c>
      <c r="C271" s="10">
        <v>26.624829999999999</v>
      </c>
      <c r="D271" s="10">
        <v>12.37642</v>
      </c>
      <c r="E271">
        <v>852.05999799999995</v>
      </c>
      <c r="F271" s="99">
        <v>461.13000499999998</v>
      </c>
      <c r="G271">
        <f t="shared" ref="G271:J271" si="275">B271/B270-1</f>
        <v>-4.2306576096040605E-3</v>
      </c>
      <c r="H271">
        <f t="shared" si="275"/>
        <v>6.0586252005665919E-2</v>
      </c>
      <c r="I271">
        <f t="shared" si="275"/>
        <v>-1.9802082137101107E-2</v>
      </c>
      <c r="J271">
        <f t="shared" si="275"/>
        <v>1.2549017231134885E-2</v>
      </c>
      <c r="K271" s="38">
        <f t="shared" si="265"/>
        <v>1.7452901422150502E-2</v>
      </c>
      <c r="L271" s="22">
        <f t="shared" si="230"/>
        <v>0.63239460796693792</v>
      </c>
      <c r="M271" s="22">
        <f t="shared" si="231"/>
        <v>3.0710215812699726</v>
      </c>
      <c r="N271" s="22">
        <f>COVAR(I241:I271,$K241:K271)/VAR($K241:$K271)</f>
        <v>0.14832173410712429</v>
      </c>
    </row>
    <row r="272" spans="1:14" ht="15.75" customHeight="1" x14ac:dyDescent="0.2">
      <c r="A272" s="2">
        <v>39919</v>
      </c>
      <c r="B272">
        <v>80.803512999999995</v>
      </c>
      <c r="C272" s="10">
        <v>27.180879999999998</v>
      </c>
      <c r="D272" s="10">
        <v>12.501440000000001</v>
      </c>
      <c r="E272">
        <v>865.29998799999998</v>
      </c>
      <c r="F272" s="99">
        <v>473.88000499999998</v>
      </c>
      <c r="G272">
        <f t="shared" ref="G272:J272" si="276">B272/B271-1</f>
        <v>2.6100213199877542E-2</v>
      </c>
      <c r="H272">
        <f t="shared" si="276"/>
        <v>2.0884640390192111E-2</v>
      </c>
      <c r="I272">
        <f t="shared" si="276"/>
        <v>1.0101467144780329E-2</v>
      </c>
      <c r="J272">
        <f t="shared" si="276"/>
        <v>1.5538800120974638E-2</v>
      </c>
      <c r="K272" s="38">
        <f t="shared" si="265"/>
        <v>2.7649469480954814E-2</v>
      </c>
      <c r="L272" s="22">
        <f t="shared" si="230"/>
        <v>0.63267590493712134</v>
      </c>
      <c r="M272" s="22">
        <f t="shared" si="231"/>
        <v>3.0717375602567554</v>
      </c>
      <c r="N272" s="22">
        <f>COVAR(I242:I272,$K242:K272)/VAR($K242:$K272)</f>
        <v>0.12603132161435826</v>
      </c>
    </row>
    <row r="273" spans="1:14" ht="15.75" customHeight="1" x14ac:dyDescent="0.2">
      <c r="A273" s="2">
        <v>39920</v>
      </c>
      <c r="B273">
        <v>80.676040999999998</v>
      </c>
      <c r="C273" s="10">
        <v>27.197230000000001</v>
      </c>
      <c r="D273" s="10">
        <v>12.58478</v>
      </c>
      <c r="E273">
        <v>869.59997599999997</v>
      </c>
      <c r="F273" s="99">
        <v>479.36999500000002</v>
      </c>
      <c r="G273">
        <f t="shared" ref="G273:J273" si="277">B273/B272-1</f>
        <v>-1.5775551738697047E-3</v>
      </c>
      <c r="H273">
        <f t="shared" si="277"/>
        <v>6.0152577841487975E-4</v>
      </c>
      <c r="I273">
        <f t="shared" si="277"/>
        <v>6.6664320270304334E-3</v>
      </c>
      <c r="J273">
        <f t="shared" si="277"/>
        <v>4.9693609842047515E-3</v>
      </c>
      <c r="K273" s="38">
        <f t="shared" si="265"/>
        <v>1.1585190221309327E-2</v>
      </c>
      <c r="L273" s="22">
        <f t="shared" si="230"/>
        <v>0.62991176449544262</v>
      </c>
      <c r="M273" s="22">
        <f t="shared" si="231"/>
        <v>3.1954435080894479</v>
      </c>
      <c r="N273" s="22">
        <f>COVAR(I243:I273,$K243:K273)/VAR($K243:$K273)</f>
        <v>0.10899067560903643</v>
      </c>
    </row>
    <row r="274" spans="1:14" ht="15.75" customHeight="1" x14ac:dyDescent="0.2">
      <c r="A274" s="2">
        <v>39923</v>
      </c>
      <c r="B274">
        <v>80.006873999999996</v>
      </c>
      <c r="C274" s="10">
        <v>24.277979999999999</v>
      </c>
      <c r="D274" s="10">
        <v>11.98471</v>
      </c>
      <c r="E274">
        <v>832.39001499999995</v>
      </c>
      <c r="F274" s="99">
        <v>452.48998999999998</v>
      </c>
      <c r="G274">
        <f t="shared" ref="G274:J274" si="278">B274/B273-1</f>
        <v>-8.2944947682794812E-3</v>
      </c>
      <c r="H274">
        <f t="shared" si="278"/>
        <v>-0.1073362985862899</v>
      </c>
      <c r="I274">
        <f t="shared" si="278"/>
        <v>-4.7682200245057982E-2</v>
      </c>
      <c r="J274">
        <f t="shared" si="278"/>
        <v>-4.2789744741207336E-2</v>
      </c>
      <c r="K274" s="38">
        <f t="shared" si="265"/>
        <v>-5.6073607610755971E-2</v>
      </c>
      <c r="L274" s="22">
        <f t="shared" si="230"/>
        <v>0.59624162380864565</v>
      </c>
      <c r="M274" s="22">
        <f t="shared" si="231"/>
        <v>3.1171004454416078</v>
      </c>
      <c r="N274" s="22">
        <f>COVAR(I244:I274,$K244:K274)/VAR($K244:$K274)</f>
        <v>0.18679782510034934</v>
      </c>
    </row>
    <row r="275" spans="1:14" ht="15.75" customHeight="1" x14ac:dyDescent="0.2">
      <c r="A275" s="2">
        <v>39924</v>
      </c>
      <c r="B275">
        <v>81.504562000000007</v>
      </c>
      <c r="C275" s="10">
        <v>26.600300000000001</v>
      </c>
      <c r="D275" s="10">
        <v>11.626329999999999</v>
      </c>
      <c r="E275">
        <v>850.080017</v>
      </c>
      <c r="F275" s="99">
        <v>470.04998799999998</v>
      </c>
      <c r="G275">
        <f t="shared" ref="G275:J275" si="279">B275/B274-1</f>
        <v>1.8719491527690701E-2</v>
      </c>
      <c r="H275">
        <f t="shared" si="279"/>
        <v>9.5655404609444439E-2</v>
      </c>
      <c r="I275">
        <f t="shared" si="279"/>
        <v>-2.9903101535206145E-2</v>
      </c>
      <c r="J275">
        <f t="shared" si="279"/>
        <v>2.1252059348645602E-2</v>
      </c>
      <c r="K275" s="38">
        <f t="shared" si="265"/>
        <v>3.8807483895942019E-2</v>
      </c>
      <c r="L275" s="22">
        <f t="shared" si="230"/>
        <v>0.5936340755016134</v>
      </c>
      <c r="M275" s="22">
        <f t="shared" si="231"/>
        <v>3.1210153201045165</v>
      </c>
      <c r="N275" s="22">
        <f>COVAR(I245:I275,$K245:K275)/VAR($K245:$K275)</f>
        <v>0.15673452759234902</v>
      </c>
    </row>
    <row r="276" spans="1:14" ht="15.75" customHeight="1" x14ac:dyDescent="0.2">
      <c r="A276" s="2">
        <v>39925</v>
      </c>
      <c r="B276">
        <v>81.695732000000007</v>
      </c>
      <c r="C276" s="10">
        <v>26.085129999999999</v>
      </c>
      <c r="D276" s="10">
        <v>11.209619999999999</v>
      </c>
      <c r="E276">
        <v>843.54998799999998</v>
      </c>
      <c r="F276" s="99">
        <v>470.73001099999999</v>
      </c>
      <c r="G276">
        <f t="shared" ref="G276:J276" si="280">B276/B275-1</f>
        <v>2.3455128806164627E-3</v>
      </c>
      <c r="H276">
        <f t="shared" si="280"/>
        <v>-1.9367074807427054E-2</v>
      </c>
      <c r="I276">
        <f t="shared" si="280"/>
        <v>-3.5841920881309886E-2</v>
      </c>
      <c r="J276">
        <f t="shared" si="280"/>
        <v>-7.6816639250560925E-3</v>
      </c>
      <c r="K276" s="38">
        <f t="shared" si="265"/>
        <v>1.4467035791094762E-3</v>
      </c>
      <c r="L276" s="22">
        <f t="shared" si="230"/>
        <v>0.57112943651993731</v>
      </c>
      <c r="M276" s="22">
        <f t="shared" si="231"/>
        <v>3.1418874985864211</v>
      </c>
      <c r="N276" s="22">
        <f>COVAR(I246:I276,$K246:K276)/VAR($K246:$K276)</f>
        <v>0.15851126165308799</v>
      </c>
    </row>
    <row r="277" spans="1:14" ht="15.75" customHeight="1" x14ac:dyDescent="0.2">
      <c r="A277" s="2">
        <v>39926</v>
      </c>
      <c r="B277">
        <v>80.795524999999998</v>
      </c>
      <c r="C277" s="10">
        <v>27.15634</v>
      </c>
      <c r="D277" s="10">
        <v>11.167949999999999</v>
      </c>
      <c r="E277">
        <v>851.919983</v>
      </c>
      <c r="F277" s="99">
        <v>466.61999500000002</v>
      </c>
      <c r="G277">
        <f t="shared" ref="G277:K292" si="281">B277/B276-1</f>
        <v>-1.1019021165022513E-2</v>
      </c>
      <c r="H277">
        <f t="shared" si="281"/>
        <v>4.1065925299203165E-2</v>
      </c>
      <c r="I277">
        <f t="shared" si="281"/>
        <v>-3.7173427823601335E-3</v>
      </c>
      <c r="J277">
        <f t="shared" si="281"/>
        <v>9.9223461787305567E-3</v>
      </c>
      <c r="K277" s="38">
        <f t="shared" si="281"/>
        <v>-8.7311535359065884E-3</v>
      </c>
      <c r="L277" s="22">
        <f t="shared" si="230"/>
        <v>0.54999388580684216</v>
      </c>
      <c r="M277" s="22">
        <f t="shared" si="231"/>
        <v>3.0869531776989536</v>
      </c>
      <c r="N277" s="22">
        <f>COVAR(I247:I277,$K247:K277)/VAR($K247:$K277)</f>
        <v>0.14204003749621938</v>
      </c>
    </row>
    <row r="278" spans="1:14" ht="15.75" customHeight="1" x14ac:dyDescent="0.2">
      <c r="A278" s="2">
        <v>39927</v>
      </c>
      <c r="B278">
        <v>79.728026999999997</v>
      </c>
      <c r="C278" s="10">
        <v>27.295359999999999</v>
      </c>
      <c r="D278" s="10">
        <v>11.059609999999999</v>
      </c>
      <c r="E278">
        <v>866.22997999999995</v>
      </c>
      <c r="F278" s="99">
        <v>478.73998999999998</v>
      </c>
      <c r="G278">
        <f t="shared" ref="G278:J278" si="282">B278/B277-1</f>
        <v>-1.3212340658718458E-2</v>
      </c>
      <c r="H278">
        <f t="shared" si="282"/>
        <v>5.1192465553162592E-3</v>
      </c>
      <c r="I278">
        <f t="shared" si="282"/>
        <v>-9.7009746641057992E-3</v>
      </c>
      <c r="J278">
        <f t="shared" si="282"/>
        <v>1.6797348677757062E-2</v>
      </c>
      <c r="K278" s="38">
        <f t="shared" si="281"/>
        <v>2.5974015536989414E-2</v>
      </c>
      <c r="L278" s="22">
        <f t="shared" si="230"/>
        <v>0.53812737169291358</v>
      </c>
      <c r="M278" s="22">
        <f t="shared" si="231"/>
        <v>3.0645722714806678</v>
      </c>
      <c r="N278" s="22">
        <f>COVAR(I248:I278,$K248:K278)/VAR($K248:$K278)</f>
        <v>0.13298966966785461</v>
      </c>
    </row>
    <row r="279" spans="1:14" ht="15.75" customHeight="1" x14ac:dyDescent="0.2">
      <c r="A279" s="2">
        <v>39930</v>
      </c>
      <c r="B279">
        <v>79.624450999999993</v>
      </c>
      <c r="C279" s="10">
        <v>26.804729999999999</v>
      </c>
      <c r="D279" s="10">
        <v>11.051270000000001</v>
      </c>
      <c r="E279">
        <v>857.51000999999997</v>
      </c>
      <c r="F279" s="99">
        <v>469.52999899999998</v>
      </c>
      <c r="G279">
        <f t="shared" ref="G279:J279" si="283">B279/B278-1</f>
        <v>-1.2991165578448705E-3</v>
      </c>
      <c r="H279">
        <f t="shared" si="283"/>
        <v>-1.7974849937864912E-2</v>
      </c>
      <c r="I279">
        <f t="shared" si="283"/>
        <v>-7.5409530715808692E-4</v>
      </c>
      <c r="J279">
        <f t="shared" si="283"/>
        <v>-1.0066576084101775E-2</v>
      </c>
      <c r="K279" s="38">
        <f t="shared" si="281"/>
        <v>-1.923798135183985E-2</v>
      </c>
      <c r="L279" s="22">
        <f t="shared" si="230"/>
        <v>0.54193321607825384</v>
      </c>
      <c r="M279" s="22">
        <f t="shared" si="231"/>
        <v>3.0337530430389648</v>
      </c>
      <c r="N279" s="22">
        <f>COVAR(I249:I279,$K249:K279)/VAR($K249:$K279)</f>
        <v>0.10270973011043633</v>
      </c>
    </row>
    <row r="280" spans="1:14" ht="15.75" customHeight="1" x14ac:dyDescent="0.2">
      <c r="A280" s="2">
        <v>39931</v>
      </c>
      <c r="B280">
        <v>81.209770000000006</v>
      </c>
      <c r="C280" s="10">
        <v>26.812899999999999</v>
      </c>
      <c r="D280" s="10">
        <v>11.117940000000001</v>
      </c>
      <c r="E280">
        <v>855.15997300000004</v>
      </c>
      <c r="F280" s="99">
        <v>472.83999599999999</v>
      </c>
      <c r="G280">
        <f t="shared" ref="G280:J280" si="284">B280/B279-1</f>
        <v>1.9909952032196809E-2</v>
      </c>
      <c r="H280">
        <f t="shared" si="284"/>
        <v>3.0479695188123657E-4</v>
      </c>
      <c r="I280">
        <f t="shared" si="284"/>
        <v>6.0327908014192744E-3</v>
      </c>
      <c r="J280">
        <f t="shared" si="284"/>
        <v>-2.7405359384666816E-3</v>
      </c>
      <c r="K280" s="38">
        <f t="shared" si="281"/>
        <v>7.0495964199297489E-3</v>
      </c>
      <c r="L280" s="22">
        <f t="shared" si="230"/>
        <v>0.53467280791344263</v>
      </c>
      <c r="M280" s="22">
        <f t="shared" si="231"/>
        <v>3.0301879238094656</v>
      </c>
      <c r="N280" s="22">
        <f>COVAR(I250:I280,$K250:K280)/VAR($K250:$K280)</f>
        <v>0.1029697202369261</v>
      </c>
    </row>
    <row r="281" spans="1:14" ht="15.75" customHeight="1" x14ac:dyDescent="0.2">
      <c r="A281" s="2">
        <v>39932</v>
      </c>
      <c r="B281">
        <v>82.882728999999998</v>
      </c>
      <c r="C281" s="10">
        <v>28.194839999999999</v>
      </c>
      <c r="D281" s="10">
        <v>11.04293</v>
      </c>
      <c r="E281">
        <v>873.64001499999995</v>
      </c>
      <c r="F281" s="99">
        <v>491.47000100000002</v>
      </c>
      <c r="G281">
        <f t="shared" ref="G281:J281" si="285">B281/B280-1</f>
        <v>2.0600464697781984E-2</v>
      </c>
      <c r="H281">
        <f t="shared" si="285"/>
        <v>5.1540116884037257E-2</v>
      </c>
      <c r="I281">
        <f t="shared" si="285"/>
        <v>-6.7467534453325984E-3</v>
      </c>
      <c r="J281">
        <f t="shared" si="285"/>
        <v>2.1610040908685013E-2</v>
      </c>
      <c r="K281" s="38">
        <f t="shared" si="281"/>
        <v>3.9400230855259677E-2</v>
      </c>
      <c r="L281" s="22">
        <f t="shared" si="230"/>
        <v>0.5461373655951498</v>
      </c>
      <c r="M281" s="22">
        <f t="shared" si="231"/>
        <v>3.0059175618566503</v>
      </c>
      <c r="N281" s="22">
        <f>COVAR(I251:I281,$K251:K281)/VAR($K251:$K281)</f>
        <v>8.9832631784678471E-2</v>
      </c>
    </row>
    <row r="282" spans="1:14" ht="15.75" customHeight="1" x14ac:dyDescent="0.2">
      <c r="A282" s="2">
        <v>39933</v>
      </c>
      <c r="B282">
        <v>82.221519000000001</v>
      </c>
      <c r="C282" s="10">
        <v>26.98462</v>
      </c>
      <c r="D282" s="10">
        <v>11.09294</v>
      </c>
      <c r="E282">
        <v>872.80999799999995</v>
      </c>
      <c r="F282" s="99">
        <v>487.55999800000001</v>
      </c>
      <c r="G282">
        <f t="shared" ref="G282:J282" si="286">B282/B281-1</f>
        <v>-7.9776572028654735E-3</v>
      </c>
      <c r="H282">
        <f t="shared" si="286"/>
        <v>-4.2923456916230007E-2</v>
      </c>
      <c r="I282">
        <f t="shared" si="286"/>
        <v>4.5286893967453334E-3</v>
      </c>
      <c r="J282">
        <f t="shared" si="286"/>
        <v>-9.5006751722559457E-4</v>
      </c>
      <c r="K282" s="38">
        <f t="shared" si="281"/>
        <v>-7.9557307506954444E-3</v>
      </c>
      <c r="L282" s="22">
        <f t="shared" si="230"/>
        <v>0.55094171563472139</v>
      </c>
      <c r="M282" s="22">
        <f t="shared" si="231"/>
        <v>3.0376325529173607</v>
      </c>
      <c r="N282" s="22">
        <f>COVAR(I252:I282,$K252:K282)/VAR($K252:$K282)</f>
        <v>0.10738718207813465</v>
      </c>
    </row>
    <row r="283" spans="1:14" ht="15.75" customHeight="1" x14ac:dyDescent="0.2">
      <c r="A283" s="2">
        <v>39934</v>
      </c>
      <c r="B283">
        <v>83.336830000000006</v>
      </c>
      <c r="C283" s="10">
        <v>26.567589999999999</v>
      </c>
      <c r="D283" s="10">
        <v>11.21795</v>
      </c>
      <c r="E283">
        <v>877.52002000000005</v>
      </c>
      <c r="F283" s="99">
        <v>486.98001099999999</v>
      </c>
      <c r="G283">
        <f t="shared" ref="G283:J283" si="287">B283/B282-1</f>
        <v>1.3564709258168772E-2</v>
      </c>
      <c r="H283">
        <f t="shared" si="287"/>
        <v>-1.545435881624424E-2</v>
      </c>
      <c r="I283">
        <f t="shared" si="287"/>
        <v>1.126932986205631E-2</v>
      </c>
      <c r="J283">
        <f t="shared" si="287"/>
        <v>5.396388688022391E-3</v>
      </c>
      <c r="K283" s="38">
        <f t="shared" si="281"/>
        <v>-1.1895705192779271E-3</v>
      </c>
      <c r="L283" s="22">
        <f t="shared" si="230"/>
        <v>0.57740071809648064</v>
      </c>
      <c r="M283" s="22">
        <f t="shared" si="231"/>
        <v>3.0192583362229062</v>
      </c>
      <c r="N283" s="22">
        <f>COVAR(I253:I283,$K253:K283)/VAR($K253:$K283)</f>
        <v>8.9986140753277336E-2</v>
      </c>
    </row>
    <row r="284" spans="1:14" ht="15.75" customHeight="1" x14ac:dyDescent="0.2">
      <c r="A284" s="2">
        <v>39937</v>
      </c>
      <c r="B284">
        <v>84.595519999999993</v>
      </c>
      <c r="C284" s="10">
        <v>29.26605</v>
      </c>
      <c r="D284" s="10">
        <v>11.251289999999999</v>
      </c>
      <c r="E284">
        <v>907.23999000000003</v>
      </c>
      <c r="F284" s="99">
        <v>506.82000699999998</v>
      </c>
      <c r="G284">
        <f t="shared" ref="G284:J284" si="288">B284/B283-1</f>
        <v>1.5103646251003244E-2</v>
      </c>
      <c r="H284">
        <f t="shared" si="288"/>
        <v>0.10156961922402452</v>
      </c>
      <c r="I284">
        <f t="shared" si="288"/>
        <v>2.972022517482964E-3</v>
      </c>
      <c r="J284">
        <f t="shared" si="288"/>
        <v>3.38681389855926E-2</v>
      </c>
      <c r="K284" s="38">
        <f t="shared" si="281"/>
        <v>4.0740883715656206E-2</v>
      </c>
      <c r="L284" s="22">
        <f t="shared" si="230"/>
        <v>0.57874268350025715</v>
      </c>
      <c r="M284" s="22">
        <f t="shared" si="231"/>
        <v>2.9758871339717117</v>
      </c>
      <c r="N284" s="22">
        <f>COVAR(I254:I284,$K254:K284)/VAR($K254:$K284)</f>
        <v>0.11007750867264168</v>
      </c>
    </row>
    <row r="285" spans="1:14" ht="15.75" customHeight="1" x14ac:dyDescent="0.2">
      <c r="A285" s="2">
        <v>39938</v>
      </c>
      <c r="B285">
        <v>84.324653999999995</v>
      </c>
      <c r="C285" s="10">
        <v>28.47287</v>
      </c>
      <c r="D285" s="10">
        <v>11.251289999999999</v>
      </c>
      <c r="E285">
        <v>903.79998799999998</v>
      </c>
      <c r="F285" s="99">
        <v>502.54998799999998</v>
      </c>
      <c r="G285">
        <f t="shared" ref="G285:J285" si="289">B285/B284-1</f>
        <v>-3.2018953249534077E-3</v>
      </c>
      <c r="H285">
        <f t="shared" si="289"/>
        <v>-2.7102393387559931E-2</v>
      </c>
      <c r="I285">
        <f t="shared" si="289"/>
        <v>0</v>
      </c>
      <c r="J285">
        <f t="shared" si="289"/>
        <v>-3.7917221880839902E-3</v>
      </c>
      <c r="K285" s="38">
        <f t="shared" si="281"/>
        <v>-8.4251192554045673E-3</v>
      </c>
      <c r="L285" s="22">
        <f t="shared" si="230"/>
        <v>0.59359598692492033</v>
      </c>
      <c r="M285" s="22">
        <f t="shared" si="231"/>
        <v>2.9677037469421395</v>
      </c>
      <c r="N285" s="22">
        <f>COVAR(I255:I285,$K255:K285)/VAR($K255:$K285)</f>
        <v>0.15348210148556826</v>
      </c>
    </row>
    <row r="286" spans="1:14" ht="15.75" customHeight="1" x14ac:dyDescent="0.2">
      <c r="A286" s="2">
        <v>39939</v>
      </c>
      <c r="B286">
        <v>83.780128000000005</v>
      </c>
      <c r="C286" s="10">
        <v>30.435369999999999</v>
      </c>
      <c r="D286" s="10">
        <v>11.292960000000001</v>
      </c>
      <c r="E286">
        <v>919.53002900000001</v>
      </c>
      <c r="F286" s="99">
        <v>505.08999599999999</v>
      </c>
      <c r="G286">
        <f t="shared" ref="G286:J286" si="290">B286/B285-1</f>
        <v>-6.4574946254744026E-3</v>
      </c>
      <c r="H286">
        <f t="shared" si="290"/>
        <v>6.8925261134546556E-2</v>
      </c>
      <c r="I286">
        <f t="shared" si="290"/>
        <v>3.703575323362962E-3</v>
      </c>
      <c r="J286">
        <f t="shared" si="290"/>
        <v>1.7404338580274459E-2</v>
      </c>
      <c r="K286" s="38">
        <f t="shared" si="281"/>
        <v>5.0542394998525086E-3</v>
      </c>
      <c r="L286" s="22">
        <f t="shared" si="230"/>
        <v>0.44554779930216537</v>
      </c>
      <c r="M286" s="22">
        <f t="shared" si="231"/>
        <v>2.8142489465830991</v>
      </c>
      <c r="N286" s="22">
        <f>COVAR(I256:I286,$K256:K286)/VAR($K256:$K286)</f>
        <v>0.15024251229870086</v>
      </c>
    </row>
    <row r="287" spans="1:14" ht="15.75" customHeight="1" x14ac:dyDescent="0.2">
      <c r="A287" s="2">
        <v>39940</v>
      </c>
      <c r="B287">
        <v>82.154465000000002</v>
      </c>
      <c r="C287" s="10">
        <v>28.816310000000001</v>
      </c>
      <c r="D287" s="10">
        <v>11.251289999999999</v>
      </c>
      <c r="E287">
        <v>907.39001499999995</v>
      </c>
      <c r="F287" s="99">
        <v>492.94000199999999</v>
      </c>
      <c r="G287">
        <f t="shared" ref="G287:J287" si="291">B287/B286-1</f>
        <v>-1.9403921178062666E-2</v>
      </c>
      <c r="H287">
        <f t="shared" si="291"/>
        <v>-5.3196659018766579E-2</v>
      </c>
      <c r="I287">
        <f t="shared" si="291"/>
        <v>-3.6899094657203424E-3</v>
      </c>
      <c r="J287">
        <f t="shared" si="291"/>
        <v>-1.3202411685458992E-2</v>
      </c>
      <c r="K287" s="38">
        <f t="shared" si="281"/>
        <v>-2.4055107201133352E-2</v>
      </c>
      <c r="L287" s="22">
        <f t="shared" si="230"/>
        <v>0.47627134123809228</v>
      </c>
      <c r="M287" s="22">
        <f t="shared" si="231"/>
        <v>2.7819326484016318</v>
      </c>
      <c r="N287" s="22">
        <f>COVAR(I257:I287,$K257:K287)/VAR($K257:$K287)</f>
        <v>0.15416649271656699</v>
      </c>
    </row>
    <row r="288" spans="1:14" ht="15.75" customHeight="1" x14ac:dyDescent="0.2">
      <c r="A288" s="2">
        <v>39941</v>
      </c>
      <c r="B288">
        <v>81.273621000000006</v>
      </c>
      <c r="C288" s="10">
        <v>31.841840000000001</v>
      </c>
      <c r="D288" s="10">
        <v>10.809570000000001</v>
      </c>
      <c r="E288">
        <v>929.22997999999995</v>
      </c>
      <c r="F288" s="99">
        <v>511.82000699999998</v>
      </c>
      <c r="G288">
        <f t="shared" ref="G288:J288" si="292">B288/B287-1</f>
        <v>-1.0721803130237628E-2</v>
      </c>
      <c r="H288">
        <f t="shared" si="292"/>
        <v>0.10499366504594088</v>
      </c>
      <c r="I288">
        <f t="shared" si="292"/>
        <v>-3.9259498244201163E-2</v>
      </c>
      <c r="J288">
        <f t="shared" si="292"/>
        <v>2.4068994190992843E-2</v>
      </c>
      <c r="K288" s="38">
        <f t="shared" si="281"/>
        <v>3.8300817388319697E-2</v>
      </c>
      <c r="L288" s="22">
        <f t="shared" si="230"/>
        <v>0.44304666726936948</v>
      </c>
      <c r="M288" s="22">
        <f t="shared" si="231"/>
        <v>2.8175948985568242</v>
      </c>
      <c r="N288" s="22">
        <f>COVAR(I258:I288,$K258:K288)/VAR($K258:$K288)</f>
        <v>0.10871009335458365</v>
      </c>
    </row>
    <row r="289" spans="1:14" ht="15.75" customHeight="1" x14ac:dyDescent="0.2">
      <c r="A289" s="2">
        <v>39944</v>
      </c>
      <c r="B289">
        <v>82.402725000000004</v>
      </c>
      <c r="C289" s="10">
        <v>29.298760000000001</v>
      </c>
      <c r="D289" s="10">
        <v>10.58455</v>
      </c>
      <c r="E289">
        <v>909.23999000000003</v>
      </c>
      <c r="F289" s="99">
        <v>501.94000199999999</v>
      </c>
      <c r="G289">
        <f t="shared" ref="G289:J289" si="293">B289/B288-1</f>
        <v>1.3892625751226184E-2</v>
      </c>
      <c r="H289">
        <f t="shared" si="293"/>
        <v>-7.9865987643930159E-2</v>
      </c>
      <c r="I289">
        <f t="shared" si="293"/>
        <v>-2.0816739241246496E-2</v>
      </c>
      <c r="J289">
        <f t="shared" si="293"/>
        <v>-2.1512424728267976E-2</v>
      </c>
      <c r="K289" s="38">
        <f t="shared" si="281"/>
        <v>-1.9303670948525475E-2</v>
      </c>
      <c r="L289" s="22">
        <f t="shared" si="230"/>
        <v>0.39669228376536764</v>
      </c>
      <c r="M289" s="22">
        <f t="shared" si="231"/>
        <v>2.9307730697020298</v>
      </c>
      <c r="N289" s="22">
        <f>COVAR(I259:I289,$K259:K289)/VAR($K259:$K289)</f>
        <v>0.18802788890879873</v>
      </c>
    </row>
    <row r="290" spans="1:14" ht="15.75" customHeight="1" x14ac:dyDescent="0.2">
      <c r="A290" s="2">
        <v>39945</v>
      </c>
      <c r="B290">
        <v>83.235573000000002</v>
      </c>
      <c r="C290" s="10">
        <v>28.914429999999999</v>
      </c>
      <c r="D290" s="10">
        <v>10.217840000000001</v>
      </c>
      <c r="E290">
        <v>908.34997599999997</v>
      </c>
      <c r="F290" s="99">
        <v>495.17999300000002</v>
      </c>
      <c r="G290">
        <f t="shared" ref="G290:J290" si="294">B290/B289-1</f>
        <v>1.0107044396893361E-2</v>
      </c>
      <c r="H290">
        <f t="shared" si="294"/>
        <v>-1.3117619994839402E-2</v>
      </c>
      <c r="I290">
        <f t="shared" si="294"/>
        <v>-3.4645780878733601E-2</v>
      </c>
      <c r="J290">
        <f t="shared" si="294"/>
        <v>-9.7885487856741449E-4</v>
      </c>
      <c r="K290" s="38">
        <f t="shared" si="281"/>
        <v>-1.3467763025589607E-2</v>
      </c>
      <c r="L290" s="22">
        <f t="shared" si="230"/>
        <v>0.31226920603051367</v>
      </c>
      <c r="M290" s="22">
        <f t="shared" si="231"/>
        <v>2.9416022450864099</v>
      </c>
      <c r="N290" s="22">
        <f>COVAR(I260:I290,$K260:K290)/VAR($K260:$K290)</f>
        <v>0.21615492785464591</v>
      </c>
    </row>
    <row r="291" spans="1:14" ht="15.75" customHeight="1" x14ac:dyDescent="0.2">
      <c r="A291" s="2">
        <v>39946</v>
      </c>
      <c r="B291">
        <v>81.890227999999993</v>
      </c>
      <c r="C291" s="10">
        <v>27.843229999999998</v>
      </c>
      <c r="D291" s="10">
        <v>10.19284</v>
      </c>
      <c r="E291">
        <v>883.919983</v>
      </c>
      <c r="F291" s="99">
        <v>471.82000699999998</v>
      </c>
      <c r="G291">
        <f t="shared" ref="G291:J291" si="295">B291/B290-1</f>
        <v>-1.6163101322075435E-2</v>
      </c>
      <c r="H291">
        <f t="shared" si="295"/>
        <v>-3.7047245959889286E-2</v>
      </c>
      <c r="I291">
        <f t="shared" si="295"/>
        <v>-2.4467010640213394E-3</v>
      </c>
      <c r="J291">
        <f t="shared" si="295"/>
        <v>-2.6894912363601975E-2</v>
      </c>
      <c r="K291" s="38">
        <f t="shared" si="281"/>
        <v>-4.7174737126344346E-2</v>
      </c>
      <c r="L291" s="22">
        <f t="shared" ref="L291:L354" si="296">COVAR(G261:G291,$J261:$J291)/VAR($J261:$J291)</f>
        <v>0.3846849784867083</v>
      </c>
      <c r="M291" s="22">
        <f t="shared" ref="M291:M354" si="297">COVAR(H261:H291,$J261:$J291)/VAR($J261:$J291)</f>
        <v>2.8621877862661136</v>
      </c>
      <c r="N291" s="22">
        <f>COVAR(I261:I291,$K261:K291)/VAR($K261:$K291)</f>
        <v>0.16663163812332249</v>
      </c>
    </row>
    <row r="292" spans="1:14" ht="15.75" customHeight="1" x14ac:dyDescent="0.2">
      <c r="A292" s="2">
        <v>39947</v>
      </c>
      <c r="B292">
        <v>80.921242000000007</v>
      </c>
      <c r="C292" s="10">
        <v>29.061620000000001</v>
      </c>
      <c r="D292" s="10">
        <v>10.57621</v>
      </c>
      <c r="E292">
        <v>893.07000700000003</v>
      </c>
      <c r="F292" s="99">
        <v>480.709991</v>
      </c>
      <c r="G292">
        <f t="shared" ref="G292:J292" si="298">B292/B291-1</f>
        <v>-1.1832742729694035E-2</v>
      </c>
      <c r="H292">
        <f t="shared" si="298"/>
        <v>4.3758931704403592E-2</v>
      </c>
      <c r="I292">
        <f t="shared" si="298"/>
        <v>3.7611696053307941E-2</v>
      </c>
      <c r="J292">
        <f t="shared" si="298"/>
        <v>1.0351642881683887E-2</v>
      </c>
      <c r="K292" s="38">
        <f t="shared" si="281"/>
        <v>1.8841897054187484E-2</v>
      </c>
      <c r="L292" s="22">
        <f t="shared" si="296"/>
        <v>0.35870719719678357</v>
      </c>
      <c r="M292" s="22">
        <f t="shared" si="297"/>
        <v>2.8440881754977334</v>
      </c>
      <c r="N292" s="22">
        <f>COVAR(I262:I292,$K262:K292)/VAR($K262:$K292)</f>
        <v>0.16350452130564719</v>
      </c>
    </row>
    <row r="293" spans="1:14" ht="15.75" customHeight="1" x14ac:dyDescent="0.2">
      <c r="A293" s="2">
        <v>39948</v>
      </c>
      <c r="B293">
        <v>81.177513000000005</v>
      </c>
      <c r="C293" s="10">
        <v>28.54645</v>
      </c>
      <c r="D293" s="10">
        <v>10.617889999999999</v>
      </c>
      <c r="E293">
        <v>882.88000499999998</v>
      </c>
      <c r="F293" s="99">
        <v>475.83999599999999</v>
      </c>
      <c r="G293">
        <f t="shared" ref="G293:K308" si="299">B293/B292-1</f>
        <v>3.1669187677569877E-3</v>
      </c>
      <c r="H293">
        <f t="shared" si="299"/>
        <v>-1.7726816330266515E-2</v>
      </c>
      <c r="I293">
        <f t="shared" si="299"/>
        <v>3.9409202351314843E-3</v>
      </c>
      <c r="J293">
        <f t="shared" si="299"/>
        <v>-1.1410081986999332E-2</v>
      </c>
      <c r="K293" s="38">
        <f t="shared" si="299"/>
        <v>-1.0130837908879697E-2</v>
      </c>
      <c r="L293" s="22">
        <f t="shared" si="296"/>
        <v>0.34808079250526075</v>
      </c>
      <c r="M293" s="22">
        <f t="shared" si="297"/>
        <v>2.8115971638119976</v>
      </c>
      <c r="N293" s="22">
        <f>COVAR(I263:I293,$K263:K293)/VAR($K263:$K293)</f>
        <v>0.17130134926832405</v>
      </c>
    </row>
    <row r="294" spans="1:14" ht="15.75" customHeight="1" x14ac:dyDescent="0.2">
      <c r="A294" s="2">
        <v>39951</v>
      </c>
      <c r="B294">
        <v>83.748085000000003</v>
      </c>
      <c r="C294" s="10">
        <v>30.46809</v>
      </c>
      <c r="D294" s="10">
        <v>10.64289</v>
      </c>
      <c r="E294">
        <v>909.71002199999998</v>
      </c>
      <c r="F294" s="99">
        <v>494.790009</v>
      </c>
      <c r="G294">
        <f t="shared" ref="G294:J294" si="300">B294/B293-1</f>
        <v>3.1666060033152199E-2</v>
      </c>
      <c r="H294">
        <f t="shared" si="300"/>
        <v>6.7316251232640179E-2</v>
      </c>
      <c r="I294">
        <f t="shared" si="300"/>
        <v>2.3545167636884745E-3</v>
      </c>
      <c r="J294">
        <f t="shared" si="300"/>
        <v>3.0389199945693557E-2</v>
      </c>
      <c r="K294" s="38">
        <f t="shared" si="299"/>
        <v>3.9824338347548283E-2</v>
      </c>
      <c r="L294" s="22">
        <f t="shared" si="296"/>
        <v>0.3469026808954479</v>
      </c>
      <c r="M294" s="22">
        <f t="shared" si="297"/>
        <v>2.9472236482796883</v>
      </c>
      <c r="N294" s="22">
        <f>COVAR(I264:I294,$K264:K294)/VAR($K264:$K294)</f>
        <v>0.14272441683049328</v>
      </c>
    </row>
    <row r="295" spans="1:14" ht="15.75" customHeight="1" x14ac:dyDescent="0.2">
      <c r="A295" s="2">
        <v>39952</v>
      </c>
      <c r="B295">
        <v>84.492844000000005</v>
      </c>
      <c r="C295" s="10">
        <v>29.282409999999999</v>
      </c>
      <c r="D295" s="10">
        <v>11.24296</v>
      </c>
      <c r="E295">
        <v>908.13000499999998</v>
      </c>
      <c r="F295" s="99">
        <v>493.26001000000002</v>
      </c>
      <c r="G295">
        <f t="shared" ref="G295:J295" si="301">B295/B294-1</f>
        <v>8.892848117064478E-3</v>
      </c>
      <c r="H295">
        <f t="shared" si="301"/>
        <v>-3.8915468609945769E-2</v>
      </c>
      <c r="I295">
        <f t="shared" si="301"/>
        <v>5.638224204140041E-2</v>
      </c>
      <c r="J295">
        <f t="shared" si="301"/>
        <v>-1.7368358727392064E-3</v>
      </c>
      <c r="K295" s="38">
        <f t="shared" si="299"/>
        <v>-3.0922188649123994E-3</v>
      </c>
      <c r="L295" s="22">
        <f t="shared" si="296"/>
        <v>0.33691854443656943</v>
      </c>
      <c r="M295" s="22">
        <f t="shared" si="297"/>
        <v>2.9558618020801863</v>
      </c>
      <c r="N295" s="22">
        <f>COVAR(I265:I295,$K265:K295)/VAR($K265:$K295)</f>
        <v>0.12241171020947025</v>
      </c>
    </row>
    <row r="296" spans="1:14" ht="15.75" customHeight="1" x14ac:dyDescent="0.2">
      <c r="A296" s="2">
        <v>39953</v>
      </c>
      <c r="B296">
        <v>83.323646999999994</v>
      </c>
      <c r="C296" s="10">
        <v>28.252079999999999</v>
      </c>
      <c r="D296" s="10">
        <v>11.651339999999999</v>
      </c>
      <c r="E296">
        <v>903.46997099999999</v>
      </c>
      <c r="F296" s="99">
        <v>489.35000600000001</v>
      </c>
      <c r="G296">
        <f t="shared" ref="G296:J296" si="302">B296/B295-1</f>
        <v>-1.3837822762836738E-2</v>
      </c>
      <c r="H296">
        <f t="shared" si="302"/>
        <v>-3.51859700072501E-2</v>
      </c>
      <c r="I296">
        <f t="shared" si="302"/>
        <v>3.6323174679977477E-2</v>
      </c>
      <c r="J296">
        <f t="shared" si="302"/>
        <v>-5.1314613263989672E-3</v>
      </c>
      <c r="K296" s="38">
        <f t="shared" si="299"/>
        <v>-7.9268619404196938E-3</v>
      </c>
      <c r="L296" s="22">
        <f t="shared" si="296"/>
        <v>0.34179720573826355</v>
      </c>
      <c r="M296" s="22">
        <f t="shared" si="297"/>
        <v>2.9581218270878473</v>
      </c>
      <c r="N296" s="22">
        <f>COVAR(I266:I296,$K266:K296)/VAR($K266:$K296)</f>
        <v>0.1126321391554429</v>
      </c>
    </row>
    <row r="297" spans="1:14" ht="15.75" customHeight="1" x14ac:dyDescent="0.2">
      <c r="A297" s="2">
        <v>39954</v>
      </c>
      <c r="B297">
        <v>82.338676000000007</v>
      </c>
      <c r="C297" s="10">
        <v>28.53828</v>
      </c>
      <c r="D297" s="10">
        <v>11.40964</v>
      </c>
      <c r="E297">
        <v>888.330017</v>
      </c>
      <c r="F297" s="99">
        <v>481.22000100000002</v>
      </c>
      <c r="G297">
        <f t="shared" ref="G297:J297" si="303">B297/B296-1</f>
        <v>-1.1821026028781323E-2</v>
      </c>
      <c r="H297">
        <f t="shared" si="303"/>
        <v>1.0130227579703943E-2</v>
      </c>
      <c r="I297">
        <f t="shared" si="303"/>
        <v>-2.0744395065288579E-2</v>
      </c>
      <c r="J297">
        <f t="shared" si="303"/>
        <v>-1.6757561940041521E-2</v>
      </c>
      <c r="K297" s="38">
        <f t="shared" si="299"/>
        <v>-1.6613885563127928E-2</v>
      </c>
      <c r="L297" s="22">
        <f t="shared" si="296"/>
        <v>0.30442878451453331</v>
      </c>
      <c r="M297" s="22">
        <f t="shared" si="297"/>
        <v>2.9432645619680624</v>
      </c>
      <c r="N297" s="22">
        <f>COVAR(I267:I297,$K267:K297)/VAR($K267:$K297)</f>
        <v>0.21316829244528737</v>
      </c>
    </row>
    <row r="298" spans="1:14" ht="15.75" customHeight="1" x14ac:dyDescent="0.2">
      <c r="A298" s="2">
        <v>39955</v>
      </c>
      <c r="B298">
        <v>81.593902999999997</v>
      </c>
      <c r="C298" s="10">
        <v>28.137599999999999</v>
      </c>
      <c r="D298" s="10">
        <v>11.67634</v>
      </c>
      <c r="E298">
        <v>887</v>
      </c>
      <c r="F298" s="99">
        <v>477.61999500000002</v>
      </c>
      <c r="G298">
        <f t="shared" ref="G298:J298" si="304">B298/B297-1</f>
        <v>-9.0452389591497706E-3</v>
      </c>
      <c r="H298">
        <f t="shared" si="304"/>
        <v>-1.4040089311619375E-2</v>
      </c>
      <c r="I298">
        <f t="shared" si="304"/>
        <v>2.3374970638863291E-2</v>
      </c>
      <c r="J298">
        <f t="shared" si="304"/>
        <v>-1.4972104674472186E-3</v>
      </c>
      <c r="K298" s="38">
        <f t="shared" si="299"/>
        <v>-7.4809982804517894E-3</v>
      </c>
      <c r="L298" s="22">
        <f t="shared" si="296"/>
        <v>0.2901335518768523</v>
      </c>
      <c r="M298" s="22">
        <f t="shared" si="297"/>
        <v>2.973619898266564</v>
      </c>
      <c r="N298" s="22">
        <f>COVAR(I268:I298,$K268:K298)/VAR($K268:$K298)</f>
        <v>0.20280106381578084</v>
      </c>
    </row>
    <row r="299" spans="1:14" ht="15.75" customHeight="1" x14ac:dyDescent="0.2">
      <c r="A299" s="2">
        <v>39959</v>
      </c>
      <c r="B299">
        <v>84.100448999999998</v>
      </c>
      <c r="C299" s="10">
        <v>29.879339999999999</v>
      </c>
      <c r="D299" s="10">
        <v>11.63467</v>
      </c>
      <c r="E299">
        <v>910.330017</v>
      </c>
      <c r="F299" s="99">
        <v>500.30999800000001</v>
      </c>
      <c r="G299">
        <f t="shared" ref="G299:J299" si="305">B299/B298-1</f>
        <v>3.0719770814248148E-2</v>
      </c>
      <c r="H299">
        <f t="shared" si="305"/>
        <v>6.1900801774138481E-2</v>
      </c>
      <c r="I299">
        <f t="shared" si="305"/>
        <v>-3.5687552777667886E-3</v>
      </c>
      <c r="J299">
        <f t="shared" si="305"/>
        <v>2.6302161217587328E-2</v>
      </c>
      <c r="K299" s="38">
        <f t="shared" si="299"/>
        <v>4.7506392608207326E-2</v>
      </c>
      <c r="L299" s="22">
        <f t="shared" si="296"/>
        <v>0.36861986108099443</v>
      </c>
      <c r="M299" s="22">
        <f t="shared" si="297"/>
        <v>2.6500991479059168</v>
      </c>
      <c r="N299" s="22">
        <f>COVAR(I269:I299,$K269:K299)/VAR($K269:$K299)</f>
        <v>5.3197619097995814E-2</v>
      </c>
    </row>
    <row r="300" spans="1:14" ht="15.75" customHeight="1" x14ac:dyDescent="0.2">
      <c r="A300" s="2">
        <v>39960</v>
      </c>
      <c r="B300">
        <v>82.426772999999997</v>
      </c>
      <c r="C300" s="10">
        <v>28.342030000000001</v>
      </c>
      <c r="D300" s="10">
        <v>11.451309999999999</v>
      </c>
      <c r="E300">
        <v>893.05999799999995</v>
      </c>
      <c r="F300" s="99">
        <v>489.85998499999999</v>
      </c>
      <c r="G300">
        <f t="shared" ref="G300:J300" si="306">B300/B299-1</f>
        <v>-1.990091634350255E-2</v>
      </c>
      <c r="H300">
        <f t="shared" si="306"/>
        <v>-5.1450600983823591E-2</v>
      </c>
      <c r="I300">
        <f t="shared" si="306"/>
        <v>-1.5759793788736598E-2</v>
      </c>
      <c r="J300">
        <f t="shared" si="306"/>
        <v>-1.8971162850274337E-2</v>
      </c>
      <c r="K300" s="38">
        <f t="shared" si="299"/>
        <v>-2.0887076096368529E-2</v>
      </c>
      <c r="L300" s="22">
        <f t="shared" si="296"/>
        <v>0.39657618077929957</v>
      </c>
      <c r="M300" s="22">
        <f t="shared" si="297"/>
        <v>2.6450832140567591</v>
      </c>
      <c r="N300" s="22">
        <f>COVAR(I270:I300,$K270:K300)/VAR($K270:$K300)</f>
        <v>6.8063981636656404E-2</v>
      </c>
    </row>
    <row r="301" spans="1:14" ht="15.75" customHeight="1" x14ac:dyDescent="0.2">
      <c r="A301" s="2">
        <v>39961</v>
      </c>
      <c r="B301">
        <v>83.836166000000006</v>
      </c>
      <c r="C301" s="10">
        <v>29.969290000000001</v>
      </c>
      <c r="D301" s="10">
        <v>11.57633</v>
      </c>
      <c r="E301">
        <v>906.830017</v>
      </c>
      <c r="F301" s="99">
        <v>492.209991</v>
      </c>
      <c r="G301">
        <f t="shared" ref="G301:J301" si="307">B301/B300-1</f>
        <v>1.7098728346431891E-2</v>
      </c>
      <c r="H301">
        <f t="shared" si="307"/>
        <v>5.7415082829282094E-2</v>
      </c>
      <c r="I301">
        <f t="shared" si="307"/>
        <v>1.0917528212929462E-2</v>
      </c>
      <c r="J301">
        <f t="shared" si="307"/>
        <v>1.5418918136337778E-2</v>
      </c>
      <c r="K301" s="38">
        <f t="shared" si="299"/>
        <v>4.7973014166486916E-3</v>
      </c>
      <c r="L301" s="22">
        <f t="shared" si="296"/>
        <v>0.41130825287540423</v>
      </c>
      <c r="M301" s="22">
        <f t="shared" si="297"/>
        <v>2.5928318837325994</v>
      </c>
      <c r="N301" s="22">
        <f>COVAR(I271:I301,$K271:K301)/VAR($K271:$K301)</f>
        <v>7.8012224646916248E-2</v>
      </c>
    </row>
    <row r="302" spans="1:14" ht="15.75" customHeight="1" x14ac:dyDescent="0.2">
      <c r="A302" s="2">
        <v>39962</v>
      </c>
      <c r="B302">
        <v>85.109459000000001</v>
      </c>
      <c r="C302" s="10">
        <v>30.17371</v>
      </c>
      <c r="D302" s="10">
        <v>11.80969</v>
      </c>
      <c r="E302">
        <v>919.14001499999995</v>
      </c>
      <c r="F302" s="99">
        <v>501.57998700000002</v>
      </c>
      <c r="G302">
        <f t="shared" ref="G302:J302" si="308">B302/B301-1</f>
        <v>1.518787249884479E-2</v>
      </c>
      <c r="H302">
        <f t="shared" si="308"/>
        <v>6.8209824123293128E-3</v>
      </c>
      <c r="I302">
        <f t="shared" si="308"/>
        <v>2.0158374890833164E-2</v>
      </c>
      <c r="J302">
        <f t="shared" si="308"/>
        <v>1.3574757969221363E-2</v>
      </c>
      <c r="K302" s="38">
        <f t="shared" si="299"/>
        <v>1.9036582294811755E-2</v>
      </c>
      <c r="L302" s="22">
        <f t="shared" si="296"/>
        <v>0.43093954177743088</v>
      </c>
      <c r="M302" s="22">
        <f t="shared" si="297"/>
        <v>2.5339343917803467</v>
      </c>
      <c r="N302" s="22">
        <f>COVAR(I272:I302,$K272:K302)/VAR($K272:$K302)</f>
        <v>0.10719672730020524</v>
      </c>
    </row>
    <row r="303" spans="1:14" ht="15.75" customHeight="1" x14ac:dyDescent="0.2">
      <c r="A303" s="2">
        <v>39965</v>
      </c>
      <c r="B303">
        <v>86.783118999999999</v>
      </c>
      <c r="C303" s="10">
        <v>29.527729999999998</v>
      </c>
      <c r="D303" s="10">
        <v>11.668010000000001</v>
      </c>
      <c r="E303">
        <v>942.86999500000002</v>
      </c>
      <c r="F303" s="99">
        <v>521.330017</v>
      </c>
      <c r="G303">
        <f t="shared" ref="G303:J303" si="309">B303/B302-1</f>
        <v>1.9664794250425111E-2</v>
      </c>
      <c r="H303">
        <f t="shared" si="309"/>
        <v>-2.1408703139256025E-2</v>
      </c>
      <c r="I303">
        <f t="shared" si="309"/>
        <v>-1.1996927946457459E-2</v>
      </c>
      <c r="J303">
        <f t="shared" si="309"/>
        <v>2.5817589934869822E-2</v>
      </c>
      <c r="K303" s="38">
        <f t="shared" si="299"/>
        <v>3.9375634020262451E-2</v>
      </c>
      <c r="L303" s="22">
        <f t="shared" si="296"/>
        <v>0.42424817575730395</v>
      </c>
      <c r="M303" s="22">
        <f t="shared" si="297"/>
        <v>2.3641734542585211</v>
      </c>
      <c r="N303" s="22">
        <f>COVAR(I273:I303,$K273:K303)/VAR($K273:$K303)</f>
        <v>7.2880374443448664E-2</v>
      </c>
    </row>
    <row r="304" spans="1:14" ht="15.75" customHeight="1" x14ac:dyDescent="0.2">
      <c r="A304" s="2">
        <v>39966</v>
      </c>
      <c r="B304">
        <v>85.549903999999998</v>
      </c>
      <c r="C304" s="10">
        <v>28.211200000000002</v>
      </c>
      <c r="D304" s="10">
        <v>12.043049999999999</v>
      </c>
      <c r="E304">
        <v>944.73999000000003</v>
      </c>
      <c r="F304" s="99">
        <v>526.63000499999998</v>
      </c>
      <c r="G304">
        <f t="shared" ref="G304:J304" si="310">B304/B303-1</f>
        <v>-1.4210309726249926E-2</v>
      </c>
      <c r="H304">
        <f t="shared" si="310"/>
        <v>-4.4586224542150554E-2</v>
      </c>
      <c r="I304">
        <f t="shared" si="310"/>
        <v>3.2142584725244339E-2</v>
      </c>
      <c r="J304">
        <f t="shared" si="310"/>
        <v>1.9833009958070136E-3</v>
      </c>
      <c r="K304" s="38">
        <f t="shared" si="299"/>
        <v>1.0166282061598642E-2</v>
      </c>
      <c r="L304" s="22">
        <f t="shared" si="296"/>
        <v>0.42657509462909649</v>
      </c>
      <c r="M304" s="22">
        <f t="shared" si="297"/>
        <v>2.3696866355370969</v>
      </c>
      <c r="N304" s="22">
        <f>COVAR(I274:I304,$K274:K304)/VAR($K274:$K304)</f>
        <v>8.0418481082843135E-2</v>
      </c>
    </row>
    <row r="305" spans="1:14" ht="15.75" customHeight="1" x14ac:dyDescent="0.2">
      <c r="A305" s="2">
        <v>39967</v>
      </c>
      <c r="B305">
        <v>85.277634000000006</v>
      </c>
      <c r="C305" s="10">
        <v>27.785979999999999</v>
      </c>
      <c r="D305" s="10">
        <v>11.91804</v>
      </c>
      <c r="E305">
        <v>931.76000999999997</v>
      </c>
      <c r="F305" s="99">
        <v>522.71002199999998</v>
      </c>
      <c r="G305">
        <f t="shared" ref="G305:J305" si="311">B305/B304-1</f>
        <v>-3.1825868559711701E-3</v>
      </c>
      <c r="H305">
        <f t="shared" si="311"/>
        <v>-1.5072737068965614E-2</v>
      </c>
      <c r="I305">
        <f t="shared" si="311"/>
        <v>-1.0380260814328524E-2</v>
      </c>
      <c r="J305">
        <f t="shared" si="311"/>
        <v>-1.3739208816597293E-2</v>
      </c>
      <c r="K305" s="38">
        <f t="shared" si="299"/>
        <v>-7.4435238455506925E-3</v>
      </c>
      <c r="L305" s="22">
        <f t="shared" si="296"/>
        <v>0.47572011431738687</v>
      </c>
      <c r="M305" s="22">
        <f t="shared" si="297"/>
        <v>2.3325546270473025</v>
      </c>
      <c r="N305" s="22">
        <f>COVAR(I275:I305,$K275:K305)/VAR($K275:$K305)</f>
        <v>-5.5338846171644425E-2</v>
      </c>
    </row>
    <row r="306" spans="1:14" ht="15.75" customHeight="1" x14ac:dyDescent="0.2">
      <c r="A306" s="2">
        <v>39968</v>
      </c>
      <c r="B306">
        <v>85.149474999999995</v>
      </c>
      <c r="C306" s="10">
        <v>28.90626</v>
      </c>
      <c r="D306" s="10">
        <v>12.043049999999999</v>
      </c>
      <c r="E306">
        <v>942.46002199999998</v>
      </c>
      <c r="F306" s="99">
        <v>531.67999299999997</v>
      </c>
      <c r="G306">
        <f t="shared" ref="G306:J306" si="312">B306/B305-1</f>
        <v>-1.5028442275968334E-3</v>
      </c>
      <c r="H306">
        <f t="shared" si="312"/>
        <v>4.0318174849330424E-2</v>
      </c>
      <c r="I306">
        <f t="shared" si="312"/>
        <v>1.0489140831881683E-2</v>
      </c>
      <c r="J306">
        <f t="shared" si="312"/>
        <v>1.1483656612393256E-2</v>
      </c>
      <c r="K306" s="38">
        <f t="shared" si="299"/>
        <v>1.7160510842472387E-2</v>
      </c>
      <c r="L306" s="22">
        <f t="shared" si="296"/>
        <v>0.45140679751614982</v>
      </c>
      <c r="M306" s="22">
        <f t="shared" si="297"/>
        <v>2.2451893496878652</v>
      </c>
      <c r="N306" s="22">
        <f>COVAR(I276:I306,$K276:K306)/VAR($K276:$K306)</f>
        <v>1.0527623636449799E-2</v>
      </c>
    </row>
    <row r="307" spans="1:14" ht="15.75" customHeight="1" x14ac:dyDescent="0.2">
      <c r="A307" s="2">
        <v>39969</v>
      </c>
      <c r="B307">
        <v>85.878219999999999</v>
      </c>
      <c r="C307" s="10">
        <v>28.252079999999999</v>
      </c>
      <c r="D307" s="10">
        <v>12.084720000000001</v>
      </c>
      <c r="E307">
        <v>940.09002699999996</v>
      </c>
      <c r="F307" s="99">
        <v>530.35998500000005</v>
      </c>
      <c r="G307">
        <f t="shared" ref="G307:J307" si="313">B307/B306-1</f>
        <v>8.5584203543240811E-3</v>
      </c>
      <c r="H307">
        <f t="shared" si="313"/>
        <v>-2.2631084062760154E-2</v>
      </c>
      <c r="I307">
        <f t="shared" si="313"/>
        <v>3.4600869381096189E-3</v>
      </c>
      <c r="J307">
        <f t="shared" si="313"/>
        <v>-2.5146902199316701E-3</v>
      </c>
      <c r="K307" s="38">
        <f t="shared" si="299"/>
        <v>-2.4827114380433501E-3</v>
      </c>
      <c r="L307" s="22">
        <f t="shared" si="296"/>
        <v>0.45235401755780796</v>
      </c>
      <c r="M307" s="22">
        <f t="shared" si="297"/>
        <v>2.2583433163121449</v>
      </c>
      <c r="N307" s="22">
        <f>COVAR(I277:I307,$K277:K307)/VAR($K277:$K307)</f>
        <v>3.8155748406189772E-3</v>
      </c>
    </row>
    <row r="308" spans="1:14" ht="15.75" customHeight="1" x14ac:dyDescent="0.2">
      <c r="A308" s="2">
        <v>39972</v>
      </c>
      <c r="B308">
        <v>86.078400000000002</v>
      </c>
      <c r="C308" s="10">
        <v>28.938970000000001</v>
      </c>
      <c r="D308" s="10">
        <v>11.41798</v>
      </c>
      <c r="E308">
        <v>939.14001499999995</v>
      </c>
      <c r="F308" s="99">
        <v>524.78997800000002</v>
      </c>
      <c r="G308">
        <f t="shared" ref="G308:J308" si="314">B308/B307-1</f>
        <v>2.3309751878881624E-3</v>
      </c>
      <c r="H308">
        <f t="shared" si="314"/>
        <v>2.4312900147529071E-2</v>
      </c>
      <c r="I308">
        <f t="shared" si="314"/>
        <v>-5.5172151278639503E-2</v>
      </c>
      <c r="J308">
        <f t="shared" si="314"/>
        <v>-1.0105542796062794E-3</v>
      </c>
      <c r="K308" s="38">
        <f t="shared" si="299"/>
        <v>-1.0502313819923725E-2</v>
      </c>
      <c r="L308" s="22">
        <f t="shared" si="296"/>
        <v>0.46365380764039538</v>
      </c>
      <c r="M308" s="22">
        <f t="shared" si="297"/>
        <v>2.2233424782657849</v>
      </c>
      <c r="N308" s="22">
        <f>COVAR(I278:I308,$K278:K308)/VAR($K278:$K308)</f>
        <v>4.860418120696984E-2</v>
      </c>
    </row>
    <row r="309" spans="1:14" ht="15.75" customHeight="1" x14ac:dyDescent="0.2">
      <c r="A309" s="2">
        <v>39973</v>
      </c>
      <c r="B309">
        <v>86.598938000000004</v>
      </c>
      <c r="C309" s="10">
        <v>28.832660000000001</v>
      </c>
      <c r="D309" s="10">
        <v>11.74302</v>
      </c>
      <c r="E309">
        <v>942.42999299999997</v>
      </c>
      <c r="F309" s="99">
        <v>527.92999299999997</v>
      </c>
      <c r="G309">
        <f t="shared" ref="G309:K324" si="315">B309/B308-1</f>
        <v>6.0472545958103474E-3</v>
      </c>
      <c r="H309">
        <f t="shared" si="315"/>
        <v>-3.673593082269333E-3</v>
      </c>
      <c r="I309">
        <f t="shared" si="315"/>
        <v>2.8467382146404097E-2</v>
      </c>
      <c r="J309">
        <f t="shared" si="315"/>
        <v>3.503181578308201E-3</v>
      </c>
      <c r="K309" s="38">
        <f t="shared" si="315"/>
        <v>5.9833745529338511E-3</v>
      </c>
      <c r="L309" s="22">
        <f t="shared" si="296"/>
        <v>0.50217381000598627</v>
      </c>
      <c r="M309" s="22">
        <f t="shared" si="297"/>
        <v>2.2735854011552394</v>
      </c>
      <c r="N309" s="22">
        <f>COVAR(I279:I309,$K279:K309)/VAR($K279:$K309)</f>
        <v>6.8996245610289497E-2</v>
      </c>
    </row>
    <row r="310" spans="1:14" ht="15.75" customHeight="1" x14ac:dyDescent="0.2">
      <c r="A310" s="2">
        <v>39974</v>
      </c>
      <c r="B310">
        <v>86.767112999999995</v>
      </c>
      <c r="C310" s="10">
        <v>28.48922</v>
      </c>
      <c r="D310" s="10">
        <v>11.85136</v>
      </c>
      <c r="E310">
        <v>939.15002400000003</v>
      </c>
      <c r="F310" s="99">
        <v>523.71002199999998</v>
      </c>
      <c r="G310">
        <f t="shared" ref="G310:J310" si="316">B310/B309-1</f>
        <v>1.9419984111119781E-3</v>
      </c>
      <c r="H310">
        <f t="shared" si="316"/>
        <v>-1.1911492037155136E-2</v>
      </c>
      <c r="I310">
        <f t="shared" si="316"/>
        <v>9.2259061127375475E-3</v>
      </c>
      <c r="J310">
        <f t="shared" si="316"/>
        <v>-3.4803317215732488E-3</v>
      </c>
      <c r="K310" s="38">
        <f t="shared" si="315"/>
        <v>-7.9934291590816331E-3</v>
      </c>
      <c r="L310" s="22">
        <f t="shared" si="296"/>
        <v>0.50452933846716697</v>
      </c>
      <c r="M310" s="22">
        <f t="shared" si="297"/>
        <v>2.2894353428579852</v>
      </c>
      <c r="N310" s="22">
        <f>COVAR(I280:I310,$K280:K310)/VAR($K280:$K310)</f>
        <v>6.1337662836483647E-2</v>
      </c>
    </row>
    <row r="311" spans="1:14" ht="15.75" customHeight="1" x14ac:dyDescent="0.2">
      <c r="A311" s="2">
        <v>39975</v>
      </c>
      <c r="B311">
        <v>87.607963999999996</v>
      </c>
      <c r="C311" s="10">
        <v>28.570979999999999</v>
      </c>
      <c r="D311" s="10">
        <v>11.65967</v>
      </c>
      <c r="E311">
        <v>944.89001499999995</v>
      </c>
      <c r="F311" s="99">
        <v>526.080017</v>
      </c>
      <c r="G311">
        <f t="shared" ref="G311:J311" si="317">B311/B310-1</f>
        <v>9.6908952127978676E-3</v>
      </c>
      <c r="H311">
        <f t="shared" si="317"/>
        <v>2.8698574408143607E-3</v>
      </c>
      <c r="I311">
        <f t="shared" si="317"/>
        <v>-1.6174514992372102E-2</v>
      </c>
      <c r="J311">
        <f t="shared" si="317"/>
        <v>6.1118999662612694E-3</v>
      </c>
      <c r="K311" s="38">
        <f t="shared" si="315"/>
        <v>4.525395544177746E-3</v>
      </c>
      <c r="L311" s="22">
        <f t="shared" si="296"/>
        <v>0.5219983917850316</v>
      </c>
      <c r="M311" s="22">
        <f t="shared" si="297"/>
        <v>2.2953841788845968</v>
      </c>
      <c r="N311" s="22">
        <f>COVAR(I281:I311,$K281:K311)/VAR($K281:$K311)</f>
        <v>5.9680106633075942E-2</v>
      </c>
    </row>
    <row r="312" spans="1:14" ht="15.75" customHeight="1" x14ac:dyDescent="0.2">
      <c r="A312" s="2">
        <v>39976</v>
      </c>
      <c r="B312">
        <v>86.655013999999994</v>
      </c>
      <c r="C312" s="10">
        <v>28.72636</v>
      </c>
      <c r="D312" s="10">
        <v>11.57633</v>
      </c>
      <c r="E312">
        <v>946.21002199999998</v>
      </c>
      <c r="F312" s="99">
        <v>526.830017</v>
      </c>
      <c r="G312">
        <f t="shared" ref="G312:J312" si="318">B312/B311-1</f>
        <v>-1.0877435754585107E-2</v>
      </c>
      <c r="H312">
        <f t="shared" si="318"/>
        <v>5.4383853826505124E-3</v>
      </c>
      <c r="I312">
        <f t="shared" si="318"/>
        <v>-7.1477151583192455E-3</v>
      </c>
      <c r="J312">
        <f t="shared" si="318"/>
        <v>1.3969953952788217E-3</v>
      </c>
      <c r="K312" s="38">
        <f t="shared" si="315"/>
        <v>1.4256386400626209E-3</v>
      </c>
      <c r="L312" s="22">
        <f t="shared" si="296"/>
        <v>0.50335302402652515</v>
      </c>
      <c r="M312" s="22">
        <f t="shared" si="297"/>
        <v>2.2812369563362598</v>
      </c>
      <c r="N312" s="22">
        <f>COVAR(I282:I312,$K282:K312)/VAR($K282:$K312)</f>
        <v>8.7319162000342537E-2</v>
      </c>
    </row>
    <row r="313" spans="1:14" ht="15.75" customHeight="1" x14ac:dyDescent="0.2">
      <c r="A313" s="2">
        <v>39979</v>
      </c>
      <c r="B313">
        <v>86.182533000000006</v>
      </c>
      <c r="C313" s="10">
        <v>27.802340000000001</v>
      </c>
      <c r="D313" s="10">
        <v>10.834580000000001</v>
      </c>
      <c r="E313">
        <v>923.71997099999999</v>
      </c>
      <c r="F313" s="99">
        <v>511.82998700000002</v>
      </c>
      <c r="G313">
        <f t="shared" ref="G313:J313" si="319">B313/B312-1</f>
        <v>-5.4524369472721546E-3</v>
      </c>
      <c r="H313">
        <f t="shared" si="319"/>
        <v>-3.2166275156337187E-2</v>
      </c>
      <c r="I313">
        <f t="shared" si="319"/>
        <v>-6.4074711069915913E-2</v>
      </c>
      <c r="J313">
        <f t="shared" si="319"/>
        <v>-2.3768561394501897E-2</v>
      </c>
      <c r="K313" s="38">
        <f t="shared" si="315"/>
        <v>-2.8472238703133645E-2</v>
      </c>
      <c r="L313" s="22">
        <f t="shared" si="296"/>
        <v>0.47924580089947955</v>
      </c>
      <c r="M313" s="22">
        <f t="shared" si="297"/>
        <v>2.1782134957010841</v>
      </c>
      <c r="N313" s="22">
        <f>COVAR(I283:I313,$K283:K313)/VAR($K283:$K313)</f>
        <v>0.21235400960078993</v>
      </c>
    </row>
    <row r="314" spans="1:14" ht="15.75" customHeight="1" x14ac:dyDescent="0.2">
      <c r="A314" s="2">
        <v>39980</v>
      </c>
      <c r="B314">
        <v>85.942290999999997</v>
      </c>
      <c r="C314" s="10">
        <v>27.39348</v>
      </c>
      <c r="D314" s="10">
        <v>10.4512</v>
      </c>
      <c r="E314">
        <v>911.96997099999999</v>
      </c>
      <c r="F314" s="99">
        <v>503.73998999999998</v>
      </c>
      <c r="G314">
        <f t="shared" ref="G314:J314" si="320">B314/B313-1</f>
        <v>-2.7875950223000823E-3</v>
      </c>
      <c r="H314">
        <f t="shared" si="320"/>
        <v>-1.4705956405108411E-2</v>
      </c>
      <c r="I314">
        <f t="shared" si="320"/>
        <v>-3.5384851097135295E-2</v>
      </c>
      <c r="J314">
        <f t="shared" si="320"/>
        <v>-1.272030525363621E-2</v>
      </c>
      <c r="K314" s="38">
        <f t="shared" si="315"/>
        <v>-1.5806023885818199E-2</v>
      </c>
      <c r="L314" s="22">
        <f t="shared" si="296"/>
        <v>0.46947038994535367</v>
      </c>
      <c r="M314" s="22">
        <f t="shared" si="297"/>
        <v>2.1627405832800024</v>
      </c>
      <c r="N314" s="22">
        <f>COVAR(I284:I314,$K284:K314)/VAR($K284:$K314)</f>
        <v>0.2479213025305286</v>
      </c>
    </row>
    <row r="315" spans="1:14" ht="15.75" customHeight="1" x14ac:dyDescent="0.2">
      <c r="A315" s="2">
        <v>39981</v>
      </c>
      <c r="B315">
        <v>85.686042999999998</v>
      </c>
      <c r="C315" s="10">
        <v>26.763839999999998</v>
      </c>
      <c r="D315" s="10">
        <v>10.417859999999999</v>
      </c>
      <c r="E315">
        <v>910.71002199999998</v>
      </c>
      <c r="F315" s="99">
        <v>507.02999899999998</v>
      </c>
      <c r="G315">
        <f t="shared" ref="G315:J315" si="321">B315/B314-1</f>
        <v>-2.9816286838338923E-3</v>
      </c>
      <c r="H315">
        <f t="shared" si="321"/>
        <v>-2.2985031474642925E-2</v>
      </c>
      <c r="I315">
        <f t="shared" si="321"/>
        <v>-3.1900642988366146E-3</v>
      </c>
      <c r="J315">
        <f t="shared" si="321"/>
        <v>-1.3815685165800007E-3</v>
      </c>
      <c r="K315" s="38">
        <f t="shared" si="315"/>
        <v>6.5311650163013546E-3</v>
      </c>
      <c r="L315" s="22">
        <f t="shared" si="296"/>
        <v>0.47820975101638652</v>
      </c>
      <c r="M315" s="22">
        <f t="shared" si="297"/>
        <v>2.0415438286298491</v>
      </c>
      <c r="N315" s="22">
        <f>COVAR(I285:I315,$K285:K315)/VAR($K285:$K315)</f>
        <v>0.26154178580463266</v>
      </c>
    </row>
    <row r="316" spans="1:14" ht="15.75" customHeight="1" x14ac:dyDescent="0.2">
      <c r="A316" s="2">
        <v>39982</v>
      </c>
      <c r="B316">
        <v>85.149474999999995</v>
      </c>
      <c r="C316" s="10">
        <v>27.94136</v>
      </c>
      <c r="D316" s="10">
        <v>10.267849999999999</v>
      </c>
      <c r="E316">
        <v>918.36999500000002</v>
      </c>
      <c r="F316" s="99">
        <v>509.48001099999999</v>
      </c>
      <c r="G316">
        <f t="shared" ref="G316:J316" si="322">B316/B315-1</f>
        <v>-6.2620233262493663E-3</v>
      </c>
      <c r="H316">
        <f t="shared" si="322"/>
        <v>4.3996676112247002E-2</v>
      </c>
      <c r="I316">
        <f t="shared" si="322"/>
        <v>-1.4399310414998867E-2</v>
      </c>
      <c r="J316">
        <f t="shared" si="322"/>
        <v>8.4109901230449147E-3</v>
      </c>
      <c r="K316" s="38">
        <f t="shared" si="315"/>
        <v>4.8320848960261564E-3</v>
      </c>
      <c r="L316" s="22">
        <f t="shared" si="296"/>
        <v>0.46560998133217774</v>
      </c>
      <c r="M316" s="22">
        <f t="shared" si="297"/>
        <v>2.0622377416632252</v>
      </c>
      <c r="N316" s="22">
        <f>COVAR(I286:I316,$K286:K316)/VAR($K286:$K316)</f>
        <v>0.26043013637921786</v>
      </c>
    </row>
    <row r="317" spans="1:14" ht="15.75" customHeight="1" x14ac:dyDescent="0.2">
      <c r="A317" s="2">
        <v>39983</v>
      </c>
      <c r="B317">
        <v>84.797134</v>
      </c>
      <c r="C317" s="10">
        <v>28.620049999999999</v>
      </c>
      <c r="D317" s="10">
        <v>10.16783</v>
      </c>
      <c r="E317">
        <v>921.22997999999995</v>
      </c>
      <c r="F317" s="99">
        <v>512.71997099999999</v>
      </c>
      <c r="G317">
        <f t="shared" ref="G317:J317" si="323">B317/B316-1</f>
        <v>-4.1379115960491486E-3</v>
      </c>
      <c r="H317">
        <f t="shared" si="323"/>
        <v>2.4289798349113934E-2</v>
      </c>
      <c r="I317">
        <f t="shared" si="323"/>
        <v>-9.7410850372764424E-3</v>
      </c>
      <c r="J317">
        <f t="shared" si="323"/>
        <v>3.1141969092749466E-3</v>
      </c>
      <c r="K317" s="38">
        <f t="shared" si="315"/>
        <v>6.3593466476548066E-3</v>
      </c>
      <c r="L317" s="22">
        <f t="shared" si="296"/>
        <v>0.50004546779769277</v>
      </c>
      <c r="M317" s="22">
        <f t="shared" si="297"/>
        <v>1.9889233124355534</v>
      </c>
      <c r="N317" s="22">
        <f>COVAR(I287:I317,$K287:K317)/VAR($K287:$K317)</f>
        <v>0.25540717962053555</v>
      </c>
    </row>
    <row r="318" spans="1:14" ht="15.75" customHeight="1" x14ac:dyDescent="0.2">
      <c r="A318" s="2">
        <v>39986</v>
      </c>
      <c r="B318">
        <v>83.700019999999995</v>
      </c>
      <c r="C318" s="10">
        <v>26.878309999999999</v>
      </c>
      <c r="D318" s="10">
        <v>9.9178049999999995</v>
      </c>
      <c r="E318">
        <v>893.03997800000002</v>
      </c>
      <c r="F318" s="99">
        <v>492.80999800000001</v>
      </c>
      <c r="G318">
        <f t="shared" ref="G318:J318" si="324">B318/B317-1</f>
        <v>-1.2938102365582349E-2</v>
      </c>
      <c r="H318">
        <f t="shared" si="324"/>
        <v>-6.08573360284137E-2</v>
      </c>
      <c r="I318">
        <f t="shared" si="324"/>
        <v>-2.4589809231665094E-2</v>
      </c>
      <c r="J318">
        <f t="shared" si="324"/>
        <v>-3.0600395788248136E-2</v>
      </c>
      <c r="K318" s="38">
        <f t="shared" si="315"/>
        <v>-3.8832060629836462E-2</v>
      </c>
      <c r="L318" s="22">
        <f t="shared" si="296"/>
        <v>0.46899587657178865</v>
      </c>
      <c r="M318" s="22">
        <f t="shared" si="297"/>
        <v>1.9346451435440573</v>
      </c>
      <c r="N318" s="22">
        <f>COVAR(I288:I318,$K288:K318)/VAR($K288:$K318)</f>
        <v>0.29344147637054463</v>
      </c>
    </row>
    <row r="319" spans="1:14" ht="15.75" customHeight="1" x14ac:dyDescent="0.2">
      <c r="A319" s="2">
        <v>39987</v>
      </c>
      <c r="B319">
        <v>83.635970999999998</v>
      </c>
      <c r="C319" s="10">
        <v>27.45072</v>
      </c>
      <c r="D319" s="10">
        <v>9.7094480000000001</v>
      </c>
      <c r="E319">
        <v>895.09997599999997</v>
      </c>
      <c r="F319" s="99">
        <v>489.76998900000001</v>
      </c>
      <c r="G319">
        <f t="shared" ref="G319:J319" si="325">B319/B318-1</f>
        <v>-7.6522084463059858E-4</v>
      </c>
      <c r="H319">
        <f t="shared" si="325"/>
        <v>2.1296353825817294E-2</v>
      </c>
      <c r="I319">
        <f t="shared" si="325"/>
        <v>-2.100837836597913E-2</v>
      </c>
      <c r="J319">
        <f t="shared" si="325"/>
        <v>2.3067253994757397E-3</v>
      </c>
      <c r="K319" s="38">
        <f t="shared" si="315"/>
        <v>-6.1687242798187381E-3</v>
      </c>
      <c r="L319" s="22">
        <f t="shared" si="296"/>
        <v>0.549669404373054</v>
      </c>
      <c r="M319" s="22">
        <f t="shared" si="297"/>
        <v>1.7402351839320271</v>
      </c>
      <c r="N319" s="22">
        <f>COVAR(I289:I319,$K289:K319)/VAR($K289:$K319)</f>
        <v>0.43529984881101852</v>
      </c>
    </row>
    <row r="320" spans="1:14" ht="15.75" customHeight="1" x14ac:dyDescent="0.2">
      <c r="A320" s="2">
        <v>39988</v>
      </c>
      <c r="B320">
        <v>83.403739999999999</v>
      </c>
      <c r="C320" s="10">
        <v>27.360769999999999</v>
      </c>
      <c r="D320" s="10">
        <v>10.042820000000001</v>
      </c>
      <c r="E320">
        <v>900.94000200000005</v>
      </c>
      <c r="F320" s="99">
        <v>494.95001200000002</v>
      </c>
      <c r="G320">
        <f t="shared" ref="G320:J320" si="326">B320/B319-1</f>
        <v>-2.7766880353430334E-3</v>
      </c>
      <c r="H320">
        <f t="shared" si="326"/>
        <v>-3.2767810826092036E-3</v>
      </c>
      <c r="I320">
        <f t="shared" si="326"/>
        <v>3.433480461505134E-2</v>
      </c>
      <c r="J320">
        <f t="shared" si="326"/>
        <v>6.524439902342305E-3</v>
      </c>
      <c r="K320" s="38">
        <f t="shared" si="315"/>
        <v>1.0576440199156378E-2</v>
      </c>
      <c r="L320" s="22">
        <f t="shared" si="296"/>
        <v>0.61899920514778295</v>
      </c>
      <c r="M320" s="22">
        <f t="shared" si="297"/>
        <v>1.603985992857268</v>
      </c>
      <c r="N320" s="22">
        <f>COVAR(I290:I320,$K290:K320)/VAR($K290:$K320)</f>
        <v>0.44761552026283985</v>
      </c>
    </row>
    <row r="321" spans="1:14" ht="15.75" customHeight="1" x14ac:dyDescent="0.2">
      <c r="A321" s="2">
        <v>39989</v>
      </c>
      <c r="B321">
        <v>84.933273</v>
      </c>
      <c r="C321" s="10">
        <v>27.916820000000001</v>
      </c>
      <c r="D321" s="10">
        <v>10.64289</v>
      </c>
      <c r="E321">
        <v>920.26000999999997</v>
      </c>
      <c r="F321" s="99">
        <v>509.17999300000002</v>
      </c>
      <c r="G321">
        <f t="shared" ref="G321:J321" si="327">B321/B320-1</f>
        <v>1.8338901828623078E-2</v>
      </c>
      <c r="H321">
        <f t="shared" si="327"/>
        <v>2.0322892959518501E-2</v>
      </c>
      <c r="I321">
        <f t="shared" si="327"/>
        <v>5.9751145594563848E-2</v>
      </c>
      <c r="J321">
        <f t="shared" si="327"/>
        <v>2.1444278150721807E-2</v>
      </c>
      <c r="K321" s="38">
        <f t="shared" si="315"/>
        <v>2.8750339741379749E-2</v>
      </c>
      <c r="L321" s="22">
        <f t="shared" si="296"/>
        <v>0.6328139151892348</v>
      </c>
      <c r="M321" s="22">
        <f t="shared" si="297"/>
        <v>1.5615538259906834</v>
      </c>
      <c r="N321" s="22">
        <f>COVAR(I291:I321,$K291:K321)/VAR($K291:$K321)</f>
        <v>0.51308179266116227</v>
      </c>
    </row>
    <row r="322" spans="1:14" ht="15.75" customHeight="1" x14ac:dyDescent="0.2">
      <c r="A322" s="2">
        <v>39990</v>
      </c>
      <c r="B322">
        <v>84.628960000000006</v>
      </c>
      <c r="C322" s="10">
        <v>28.170310000000001</v>
      </c>
      <c r="D322" s="10">
        <v>11.142939999999999</v>
      </c>
      <c r="E322">
        <v>918.90002400000003</v>
      </c>
      <c r="F322" s="99">
        <v>513.21997099999999</v>
      </c>
      <c r="G322">
        <f t="shared" ref="G322:J322" si="328">B322/B321-1</f>
        <v>-3.5829656535194543E-3</v>
      </c>
      <c r="H322">
        <f t="shared" si="328"/>
        <v>9.0801889326936891E-3</v>
      </c>
      <c r="I322">
        <f t="shared" si="328"/>
        <v>4.6984418705821485E-2</v>
      </c>
      <c r="J322">
        <f t="shared" si="328"/>
        <v>-1.4778279890701462E-3</v>
      </c>
      <c r="K322" s="38">
        <f t="shared" si="315"/>
        <v>7.934282681055782E-3</v>
      </c>
      <c r="L322" s="22">
        <f t="shared" si="296"/>
        <v>0.63870047130189356</v>
      </c>
      <c r="M322" s="22">
        <f t="shared" si="297"/>
        <v>1.590097572291715</v>
      </c>
      <c r="N322" s="22">
        <f>COVAR(I292:I322,$K292:K322)/VAR($K292:$K322)</f>
        <v>0.62375810288114175</v>
      </c>
    </row>
    <row r="323" spans="1:14" ht="15.75" customHeight="1" x14ac:dyDescent="0.2">
      <c r="A323" s="2">
        <v>39993</v>
      </c>
      <c r="B323">
        <v>84.749099999999999</v>
      </c>
      <c r="C323" s="10">
        <v>28.29297</v>
      </c>
      <c r="D323" s="10">
        <v>11.76802</v>
      </c>
      <c r="E323">
        <v>927.22997999999995</v>
      </c>
      <c r="F323" s="99">
        <v>510.60998499999999</v>
      </c>
      <c r="G323">
        <f t="shared" ref="G323:J323" si="329">B323/B322-1</f>
        <v>1.4196086067936875E-3</v>
      </c>
      <c r="H323">
        <f t="shared" si="329"/>
        <v>4.3542296836633909E-3</v>
      </c>
      <c r="I323">
        <f t="shared" si="329"/>
        <v>5.6096505949058351E-2</v>
      </c>
      <c r="J323">
        <f t="shared" si="329"/>
        <v>9.0651385160915865E-3</v>
      </c>
      <c r="K323" s="38">
        <f t="shared" si="315"/>
        <v>-5.0855113742250824E-3</v>
      </c>
      <c r="L323" s="22">
        <f t="shared" si="296"/>
        <v>0.65961154072392014</v>
      </c>
      <c r="M323" s="22">
        <f t="shared" si="297"/>
        <v>1.5392203572215444</v>
      </c>
      <c r="N323" s="22">
        <f>COVAR(I293:I323,$K293:K323)/VAR($K293:$K323)</f>
        <v>0.55176839413420209</v>
      </c>
    </row>
    <row r="324" spans="1:14" ht="15.75" customHeight="1" x14ac:dyDescent="0.2">
      <c r="A324" s="2">
        <v>39994</v>
      </c>
      <c r="B324">
        <v>83.619956999999999</v>
      </c>
      <c r="C324" s="10">
        <v>27.89228</v>
      </c>
      <c r="D324" s="10">
        <v>11.776350000000001</v>
      </c>
      <c r="E324">
        <v>919.32000700000003</v>
      </c>
      <c r="F324" s="99">
        <v>508.27999899999998</v>
      </c>
      <c r="G324">
        <f t="shared" ref="G324:J324" si="330">B324/B323-1</f>
        <v>-1.3323362725975896E-2</v>
      </c>
      <c r="H324">
        <f t="shared" si="330"/>
        <v>-1.4162175268273347E-2</v>
      </c>
      <c r="I324">
        <f t="shared" si="330"/>
        <v>7.0785059848654797E-4</v>
      </c>
      <c r="J324">
        <f t="shared" si="330"/>
        <v>-8.530756307081333E-3</v>
      </c>
      <c r="K324" s="38">
        <f t="shared" si="315"/>
        <v>-4.5631422581757786E-3</v>
      </c>
      <c r="L324" s="22">
        <f t="shared" si="296"/>
        <v>0.69327000847925324</v>
      </c>
      <c r="M324" s="22">
        <f t="shared" si="297"/>
        <v>1.5421134172094761</v>
      </c>
      <c r="N324" s="22">
        <f>COVAR(I294:I324,$K294:K324)/VAR($K294:$K324)</f>
        <v>0.55914166885174033</v>
      </c>
    </row>
    <row r="325" spans="1:14" ht="15.75" customHeight="1" x14ac:dyDescent="0.2">
      <c r="A325" s="2">
        <v>39995</v>
      </c>
      <c r="B325">
        <v>83.956283999999997</v>
      </c>
      <c r="C325" s="10">
        <v>27.654800000000002</v>
      </c>
      <c r="D325" s="10">
        <v>12.043049999999999</v>
      </c>
      <c r="E325">
        <v>923.330017</v>
      </c>
      <c r="F325" s="99">
        <v>517.46002199999998</v>
      </c>
      <c r="G325">
        <f t="shared" ref="G325:K340" si="331">B325/B324-1</f>
        <v>4.0220900855043595E-3</v>
      </c>
      <c r="H325">
        <f t="shared" si="331"/>
        <v>-8.5141838530230496E-3</v>
      </c>
      <c r="I325">
        <f t="shared" si="331"/>
        <v>2.2647085047573956E-2</v>
      </c>
      <c r="J325">
        <f t="shared" si="331"/>
        <v>4.3619305241553441E-3</v>
      </c>
      <c r="K325" s="38">
        <f t="shared" si="331"/>
        <v>1.8060956594910138E-2</v>
      </c>
      <c r="L325" s="22">
        <f t="shared" si="296"/>
        <v>0.63982850532369473</v>
      </c>
      <c r="M325" s="22">
        <f t="shared" si="297"/>
        <v>1.4160186261180097</v>
      </c>
      <c r="N325" s="22">
        <f>COVAR(I295:I325,$K295:K325)/VAR($K295:$K325)</f>
        <v>0.66296909602741616</v>
      </c>
    </row>
    <row r="326" spans="1:14" ht="15.75" customHeight="1" x14ac:dyDescent="0.2">
      <c r="A326" s="2">
        <v>39996</v>
      </c>
      <c r="B326">
        <v>81.465796999999995</v>
      </c>
      <c r="C326" s="10">
        <v>26.42643</v>
      </c>
      <c r="D326" s="10">
        <v>11.87636</v>
      </c>
      <c r="E326">
        <v>896.419983</v>
      </c>
      <c r="F326" s="99">
        <v>497.209991</v>
      </c>
      <c r="G326">
        <f t="shared" ref="G326:J326" si="332">B326/B325-1</f>
        <v>-2.9664092803345143E-2</v>
      </c>
      <c r="H326">
        <f t="shared" si="332"/>
        <v>-4.4417967224496313E-2</v>
      </c>
      <c r="I326">
        <f t="shared" si="332"/>
        <v>-1.3841178106874796E-2</v>
      </c>
      <c r="J326">
        <f t="shared" si="332"/>
        <v>-2.9144545833605262E-2</v>
      </c>
      <c r="K326" s="38">
        <f t="shared" si="331"/>
        <v>-3.9133517835315934E-2</v>
      </c>
      <c r="L326" s="22">
        <f t="shared" si="296"/>
        <v>0.68846770536383228</v>
      </c>
      <c r="M326" s="22">
        <f t="shared" si="297"/>
        <v>1.4007673294770313</v>
      </c>
      <c r="N326" s="22">
        <f>COVAR(I296:I326,$K296:K326)/VAR($K296:$K326)</f>
        <v>0.64711961541759633</v>
      </c>
    </row>
    <row r="327" spans="1:14" ht="15.75" customHeight="1" x14ac:dyDescent="0.2">
      <c r="A327" s="2">
        <v>40000</v>
      </c>
      <c r="B327">
        <v>81.401732999999993</v>
      </c>
      <c r="C327" s="10">
        <v>26.696670000000001</v>
      </c>
      <c r="D327" s="10">
        <v>12.309749999999999</v>
      </c>
      <c r="E327">
        <v>898.71997099999999</v>
      </c>
      <c r="F327" s="99">
        <v>494.02999899999998</v>
      </c>
      <c r="G327">
        <f t="shared" ref="G327:J327" si="333">B327/B326-1</f>
        <v>-7.8639137354785671E-4</v>
      </c>
      <c r="H327">
        <f t="shared" si="333"/>
        <v>1.0226125889876148E-2</v>
      </c>
      <c r="I327">
        <f t="shared" si="333"/>
        <v>3.6491820726215707E-2</v>
      </c>
      <c r="J327">
        <f t="shared" si="333"/>
        <v>2.5657482470469173E-3</v>
      </c>
      <c r="K327" s="38">
        <f t="shared" si="331"/>
        <v>-6.3956719646850457E-3</v>
      </c>
      <c r="L327" s="22">
        <f t="shared" si="296"/>
        <v>0.68026541647621241</v>
      </c>
      <c r="M327" s="22">
        <f t="shared" si="297"/>
        <v>1.38414045005294</v>
      </c>
      <c r="N327" s="22">
        <f>COVAR(I297:I327,$K297:K327)/VAR($K297:$K327)</f>
        <v>0.65283088419807456</v>
      </c>
    </row>
    <row r="328" spans="1:14" ht="15.75" customHeight="1" x14ac:dyDescent="0.2">
      <c r="A328" s="2">
        <v>40001</v>
      </c>
      <c r="B328">
        <v>80.232551999999998</v>
      </c>
      <c r="C328" s="10">
        <v>26.868639999999999</v>
      </c>
      <c r="D328" s="10">
        <v>12.61811</v>
      </c>
      <c r="E328">
        <v>881.03002900000001</v>
      </c>
      <c r="F328" s="99">
        <v>484.25</v>
      </c>
      <c r="G328">
        <f t="shared" ref="G328:J328" si="334">B328/B327-1</f>
        <v>-1.4363097159123095E-2</v>
      </c>
      <c r="H328">
        <f t="shared" si="334"/>
        <v>6.4416273640119925E-3</v>
      </c>
      <c r="I328">
        <f t="shared" si="334"/>
        <v>2.5050061942768931E-2</v>
      </c>
      <c r="J328">
        <f t="shared" si="334"/>
        <v>-1.9683486036608855E-2</v>
      </c>
      <c r="K328" s="38">
        <f t="shared" si="331"/>
        <v>-1.9796366657483078E-2</v>
      </c>
      <c r="L328" s="22">
        <f t="shared" si="296"/>
        <v>0.68147472654255092</v>
      </c>
      <c r="M328" s="22">
        <f t="shared" si="297"/>
        <v>1.3664963686796336</v>
      </c>
      <c r="N328" s="22">
        <f>COVAR(I298:I328,$K298:K328)/VAR($K298:$K328)</f>
        <v>0.57393696700425079</v>
      </c>
    </row>
    <row r="329" spans="1:14" ht="15.75" customHeight="1" x14ac:dyDescent="0.2">
      <c r="A329" s="2">
        <v>40002</v>
      </c>
      <c r="B329">
        <v>80.624961999999996</v>
      </c>
      <c r="C329" s="10">
        <v>26.786750000000001</v>
      </c>
      <c r="D329" s="10">
        <v>12.084720000000001</v>
      </c>
      <c r="E329">
        <v>879.55999799999995</v>
      </c>
      <c r="F329" s="99">
        <v>479.67999300000002</v>
      </c>
      <c r="G329">
        <f t="shared" ref="G329:J329" si="335">B329/B328-1</f>
        <v>4.8909076206375968E-3</v>
      </c>
      <c r="H329">
        <f t="shared" si="335"/>
        <v>-3.0477910307331602E-3</v>
      </c>
      <c r="I329">
        <f t="shared" si="335"/>
        <v>-4.2271782382622969E-2</v>
      </c>
      <c r="J329">
        <f t="shared" si="335"/>
        <v>-1.6685367712933052E-3</v>
      </c>
      <c r="K329" s="38">
        <f t="shared" si="331"/>
        <v>-9.4372885906039983E-3</v>
      </c>
      <c r="L329" s="22">
        <f t="shared" si="296"/>
        <v>0.6783911389320435</v>
      </c>
      <c r="M329" s="22">
        <f t="shared" si="297"/>
        <v>1.3641595061290031</v>
      </c>
      <c r="N329" s="22">
        <f>COVAR(I299:I329,$K299:K329)/VAR($K299:$K329)</f>
        <v>0.62307141337472038</v>
      </c>
    </row>
    <row r="330" spans="1:14" ht="15.75" customHeight="1" x14ac:dyDescent="0.2">
      <c r="A330" s="2">
        <v>40003</v>
      </c>
      <c r="B330">
        <v>81.746086000000005</v>
      </c>
      <c r="C330" s="10">
        <v>27.531960000000002</v>
      </c>
      <c r="D330" s="10">
        <v>11.90137</v>
      </c>
      <c r="E330">
        <v>882.67999299999997</v>
      </c>
      <c r="F330" s="99">
        <v>479.26998900000001</v>
      </c>
      <c r="G330">
        <f t="shared" ref="G330:J330" si="336">B330/B329-1</f>
        <v>1.3905420507360988E-2</v>
      </c>
      <c r="H330">
        <f t="shared" si="336"/>
        <v>2.7820097622891948E-2</v>
      </c>
      <c r="I330">
        <f t="shared" si="336"/>
        <v>-1.5172051979690071E-2</v>
      </c>
      <c r="J330">
        <f t="shared" si="336"/>
        <v>3.5472224829398158E-3</v>
      </c>
      <c r="K330" s="38">
        <f t="shared" si="331"/>
        <v>-8.5474484235992243E-4</v>
      </c>
      <c r="L330" s="22">
        <f t="shared" si="296"/>
        <v>0.62784671460793684</v>
      </c>
      <c r="M330" s="22">
        <f t="shared" si="297"/>
        <v>1.2596717255245486</v>
      </c>
      <c r="N330" s="22">
        <f>COVAR(I300:I330,$K300:K330)/VAR($K300:$K330)</f>
        <v>0.80529640592033536</v>
      </c>
    </row>
    <row r="331" spans="1:14" ht="15.75" customHeight="1" x14ac:dyDescent="0.2">
      <c r="A331" s="2">
        <v>40004</v>
      </c>
      <c r="B331">
        <v>80.745063999999999</v>
      </c>
      <c r="C331" s="10">
        <v>26.483750000000001</v>
      </c>
      <c r="D331" s="10">
        <v>12.001379999999999</v>
      </c>
      <c r="E331">
        <v>879.13000499999998</v>
      </c>
      <c r="F331" s="99">
        <v>480.98001099999999</v>
      </c>
      <c r="G331">
        <f t="shared" ref="G331:J331" si="337">B331/B330-1</f>
        <v>-1.2245503717450257E-2</v>
      </c>
      <c r="H331">
        <f t="shared" si="337"/>
        <v>-3.8072480128548802E-2</v>
      </c>
      <c r="I331">
        <f t="shared" si="337"/>
        <v>8.4032342495024004E-3</v>
      </c>
      <c r="J331">
        <f t="shared" si="337"/>
        <v>-4.0218290072877583E-3</v>
      </c>
      <c r="K331" s="38">
        <f t="shared" si="331"/>
        <v>3.5679722061627839E-3</v>
      </c>
      <c r="L331" s="22">
        <f t="shared" si="296"/>
        <v>0.60876363689302782</v>
      </c>
      <c r="M331" s="22">
        <f t="shared" si="297"/>
        <v>1.1920750068708983</v>
      </c>
      <c r="N331" s="22">
        <f>COVAR(I301:I331,$K301:K331)/VAR($K301:$K331)</f>
        <v>0.80539586772838934</v>
      </c>
    </row>
    <row r="332" spans="1:14" ht="15.75" customHeight="1" x14ac:dyDescent="0.2">
      <c r="A332" s="2">
        <v>40007</v>
      </c>
      <c r="B332">
        <v>82.979309000000001</v>
      </c>
      <c r="C332" s="10">
        <v>28.424589999999998</v>
      </c>
      <c r="D332" s="10">
        <v>12.501440000000001</v>
      </c>
      <c r="E332">
        <v>901.04998799999998</v>
      </c>
      <c r="F332" s="99">
        <v>493.30999800000001</v>
      </c>
      <c r="G332">
        <f t="shared" ref="G332:J332" si="338">B332/B331-1</f>
        <v>2.7670360134955052E-2</v>
      </c>
      <c r="H332">
        <f t="shared" si="338"/>
        <v>7.3284183697550409E-2</v>
      </c>
      <c r="I332">
        <f t="shared" si="338"/>
        <v>4.1666874976044488E-2</v>
      </c>
      <c r="J332">
        <f t="shared" si="338"/>
        <v>2.4933721833325428E-2</v>
      </c>
      <c r="K332" s="38">
        <f t="shared" si="331"/>
        <v>2.5635133930753007E-2</v>
      </c>
      <c r="L332" s="22">
        <f t="shared" si="296"/>
        <v>0.64150354418550914</v>
      </c>
      <c r="M332" s="22">
        <f t="shared" si="297"/>
        <v>1.2757666006088701</v>
      </c>
      <c r="N332" s="22">
        <f>COVAR(I302:I332,$K302:K332)/VAR($K302:$K332)</f>
        <v>0.8502520152447175</v>
      </c>
    </row>
    <row r="333" spans="1:14" ht="15.75" customHeight="1" x14ac:dyDescent="0.2">
      <c r="A333" s="2">
        <v>40008</v>
      </c>
      <c r="B333">
        <v>82.683014</v>
      </c>
      <c r="C333" s="10">
        <v>28.41639</v>
      </c>
      <c r="D333" s="10">
        <v>12.501440000000001</v>
      </c>
      <c r="E333">
        <v>905.84002699999996</v>
      </c>
      <c r="F333" s="99">
        <v>496.51998900000001</v>
      </c>
      <c r="G333">
        <f t="shared" ref="G333:J333" si="339">B333/B332-1</f>
        <v>-3.5707094162473751E-3</v>
      </c>
      <c r="H333">
        <f t="shared" si="339"/>
        <v>-2.8848261311764656E-4</v>
      </c>
      <c r="I333">
        <f t="shared" si="339"/>
        <v>0</v>
      </c>
      <c r="J333">
        <f t="shared" si="339"/>
        <v>5.3160635522919719E-3</v>
      </c>
      <c r="K333" s="38">
        <f t="shared" si="331"/>
        <v>6.507046305597175E-3</v>
      </c>
      <c r="L333" s="22">
        <f t="shared" si="296"/>
        <v>0.61855136463822624</v>
      </c>
      <c r="M333" s="22">
        <f t="shared" si="297"/>
        <v>1.294261877590593</v>
      </c>
      <c r="N333" s="22">
        <f>COVAR(I303:I333,$K303:K333)/VAR($K303:$K333)</f>
        <v>0.84283845751034725</v>
      </c>
    </row>
    <row r="334" spans="1:14" ht="15.75" customHeight="1" x14ac:dyDescent="0.2">
      <c r="A334" s="2">
        <v>40009</v>
      </c>
      <c r="B334">
        <v>85.862221000000005</v>
      </c>
      <c r="C334" s="10">
        <v>29.693899999999999</v>
      </c>
      <c r="D334" s="10">
        <v>12.90981</v>
      </c>
      <c r="E334">
        <v>932.67999299999997</v>
      </c>
      <c r="F334" s="99">
        <v>515.64001499999995</v>
      </c>
      <c r="G334">
        <f t="shared" ref="G334:J334" si="340">B334/B333-1</f>
        <v>3.8450545598156305E-2</v>
      </c>
      <c r="H334">
        <f t="shared" si="340"/>
        <v>4.495680133894564E-2</v>
      </c>
      <c r="I334">
        <f t="shared" si="340"/>
        <v>3.2665836895589662E-2</v>
      </c>
      <c r="J334">
        <f t="shared" si="340"/>
        <v>2.9629918307860326E-2</v>
      </c>
      <c r="K334" s="38">
        <f t="shared" si="331"/>
        <v>3.8508069007469281E-2</v>
      </c>
      <c r="L334" s="22">
        <f t="shared" si="296"/>
        <v>0.70509441350556312</v>
      </c>
      <c r="M334" s="22">
        <f t="shared" si="297"/>
        <v>1.5732597671247297</v>
      </c>
      <c r="N334" s="22">
        <f>COVAR(I304:I334,$K304:K334)/VAR($K304:$K334)</f>
        <v>1.0358856378169328</v>
      </c>
    </row>
    <row r="335" spans="1:14" ht="15.75" customHeight="1" x14ac:dyDescent="0.2">
      <c r="A335" s="2">
        <v>40010</v>
      </c>
      <c r="B335">
        <v>88.600952000000007</v>
      </c>
      <c r="C335" s="10">
        <v>29.587440000000001</v>
      </c>
      <c r="D335" s="10">
        <v>13.10984</v>
      </c>
      <c r="E335">
        <v>940.73999000000003</v>
      </c>
      <c r="F335" s="99">
        <v>522.02002000000005</v>
      </c>
      <c r="G335">
        <f t="shared" ref="G335:J335" si="341">B335/B334-1</f>
        <v>3.1896810589141511E-2</v>
      </c>
      <c r="H335">
        <f t="shared" si="341"/>
        <v>-3.5852481486096099E-3</v>
      </c>
      <c r="I335">
        <f t="shared" si="341"/>
        <v>1.5494418585556335E-2</v>
      </c>
      <c r="J335">
        <f t="shared" si="341"/>
        <v>8.6417603684998401E-3</v>
      </c>
      <c r="K335" s="38">
        <f t="shared" si="331"/>
        <v>1.2372982729046189E-2</v>
      </c>
      <c r="L335" s="22">
        <f t="shared" si="296"/>
        <v>0.74833390404446243</v>
      </c>
      <c r="M335" s="22">
        <f t="shared" si="297"/>
        <v>1.5625555471805397</v>
      </c>
      <c r="N335" s="22">
        <f>COVAR(I305:I335,$K305:K335)/VAR($K305:$K335)</f>
        <v>1.0146012812720622</v>
      </c>
    </row>
    <row r="336" spans="1:14" ht="15.75" customHeight="1" x14ac:dyDescent="0.2">
      <c r="A336" s="2">
        <v>40011</v>
      </c>
      <c r="B336">
        <v>92.428780000000003</v>
      </c>
      <c r="C336" s="10">
        <v>30.209820000000001</v>
      </c>
      <c r="D336" s="10">
        <v>11.951370000000001</v>
      </c>
      <c r="E336">
        <v>940.38000499999998</v>
      </c>
      <c r="F336" s="99">
        <v>519.21997099999999</v>
      </c>
      <c r="G336">
        <f t="shared" ref="G336:J336" si="342">B336/B335-1</f>
        <v>4.3203012085016868E-2</v>
      </c>
      <c r="H336">
        <f t="shared" si="342"/>
        <v>2.1035277131106866E-2</v>
      </c>
      <c r="I336">
        <f t="shared" si="342"/>
        <v>-8.8366448408218501E-2</v>
      </c>
      <c r="J336">
        <f t="shared" si="342"/>
        <v>-3.8266152584842672E-4</v>
      </c>
      <c r="K336" s="38">
        <f t="shared" si="331"/>
        <v>-5.3638728261802271E-3</v>
      </c>
      <c r="L336" s="22">
        <f t="shared" si="296"/>
        <v>0.75797621687045047</v>
      </c>
      <c r="M336" s="22">
        <f t="shared" si="297"/>
        <v>1.5725997769138274</v>
      </c>
      <c r="N336" s="22">
        <f>COVAR(I306:I336,$K306:K336)/VAR($K306:$K336)</f>
        <v>1.0586626672597061</v>
      </c>
    </row>
    <row r="337" spans="1:14" ht="15.75" customHeight="1" x14ac:dyDescent="0.2">
      <c r="A337" s="2">
        <v>40014</v>
      </c>
      <c r="B337">
        <v>93.245627999999996</v>
      </c>
      <c r="C337" s="10">
        <v>30.283519999999999</v>
      </c>
      <c r="D337" s="10">
        <v>12.901479999999999</v>
      </c>
      <c r="E337">
        <v>951.13000499999998</v>
      </c>
      <c r="F337" s="99">
        <v>526.96002199999998</v>
      </c>
      <c r="G337">
        <f t="shared" ref="G337:J337" si="343">B337/B336-1</f>
        <v>8.837593658598486E-3</v>
      </c>
      <c r="H337">
        <f t="shared" si="343"/>
        <v>2.4396040757608262E-3</v>
      </c>
      <c r="I337">
        <f t="shared" si="343"/>
        <v>7.9497998974175976E-2</v>
      </c>
      <c r="J337">
        <f t="shared" si="343"/>
        <v>1.1431548887515852E-2</v>
      </c>
      <c r="K337" s="38">
        <f t="shared" si="331"/>
        <v>1.4907074905252449E-2</v>
      </c>
      <c r="L337" s="22">
        <f t="shared" si="296"/>
        <v>0.77825779512853799</v>
      </c>
      <c r="M337" s="22">
        <f t="shared" si="297"/>
        <v>1.4990177540318348</v>
      </c>
      <c r="N337" s="22">
        <f>COVAR(I307:I337,$K307:K337)/VAR($K307:$K337)</f>
        <v>1.1767981677564625</v>
      </c>
    </row>
    <row r="338" spans="1:14" ht="15.75" customHeight="1" x14ac:dyDescent="0.2">
      <c r="A338" s="2">
        <v>40015</v>
      </c>
      <c r="B338">
        <v>93.726082000000005</v>
      </c>
      <c r="C338" s="10">
        <v>30.250779999999999</v>
      </c>
      <c r="D338" s="10">
        <v>12.968159999999999</v>
      </c>
      <c r="E338">
        <v>954.580017</v>
      </c>
      <c r="F338" s="99">
        <v>525.21997099999999</v>
      </c>
      <c r="G338">
        <f t="shared" ref="G338:J338" si="344">B338/B337-1</f>
        <v>5.1525632922972964E-3</v>
      </c>
      <c r="H338">
        <f t="shared" si="344"/>
        <v>-1.0811160657677732E-3</v>
      </c>
      <c r="I338">
        <f t="shared" si="344"/>
        <v>5.1683992844231419E-3</v>
      </c>
      <c r="J338">
        <f t="shared" si="344"/>
        <v>3.6272770093086493E-3</v>
      </c>
      <c r="K338" s="38">
        <f t="shared" si="331"/>
        <v>-3.3020550465970855E-3</v>
      </c>
      <c r="L338" s="22">
        <f t="shared" si="296"/>
        <v>0.78225119175139413</v>
      </c>
      <c r="M338" s="22">
        <f t="shared" si="297"/>
        <v>1.4838582038559902</v>
      </c>
      <c r="N338" s="22">
        <f>COVAR(I308:I338,$K308:K338)/VAR($K308:$K338)</f>
        <v>1.1755859872947496</v>
      </c>
    </row>
    <row r="339" spans="1:14" ht="15.75" customHeight="1" x14ac:dyDescent="0.2">
      <c r="A339" s="2">
        <v>40016</v>
      </c>
      <c r="B339">
        <v>92.548919999999995</v>
      </c>
      <c r="C339" s="10">
        <v>30.160689999999999</v>
      </c>
      <c r="D339" s="10">
        <v>12.99316</v>
      </c>
      <c r="E339">
        <v>954.07000700000003</v>
      </c>
      <c r="F339" s="99">
        <v>528.70001200000002</v>
      </c>
      <c r="G339">
        <f t="shared" ref="G339:J339" si="345">B339/B338-1</f>
        <v>-1.2559598938532535E-2</v>
      </c>
      <c r="H339">
        <f t="shared" si="345"/>
        <v>-2.9781050273745002E-3</v>
      </c>
      <c r="I339">
        <f t="shared" si="345"/>
        <v>1.9277985465941949E-3</v>
      </c>
      <c r="J339">
        <f t="shared" si="345"/>
        <v>-5.3427684522744379E-4</v>
      </c>
      <c r="K339" s="38">
        <f t="shared" si="331"/>
        <v>6.6258733333657283E-3</v>
      </c>
      <c r="L339" s="22">
        <f t="shared" si="296"/>
        <v>0.78534885580943836</v>
      </c>
      <c r="M339" s="22">
        <f t="shared" si="297"/>
        <v>1.4914630601023673</v>
      </c>
      <c r="N339" s="22">
        <f>COVAR(I309:I339,$K309:K339)/VAR($K309:$K339)</f>
        <v>1.1153963876074287</v>
      </c>
    </row>
    <row r="340" spans="1:14" ht="15.75" customHeight="1" x14ac:dyDescent="0.2">
      <c r="A340" s="2">
        <v>40017</v>
      </c>
      <c r="B340">
        <v>93.742110999999994</v>
      </c>
      <c r="C340" s="10">
        <v>31.24166</v>
      </c>
      <c r="D340" s="10">
        <v>13.034829999999999</v>
      </c>
      <c r="E340">
        <v>976.28997800000002</v>
      </c>
      <c r="F340" s="99">
        <v>545.84997599999997</v>
      </c>
      <c r="G340">
        <f t="shared" ref="G340:J340" si="346">B340/B339-1</f>
        <v>1.2892543748754592E-2</v>
      </c>
      <c r="H340">
        <f t="shared" si="346"/>
        <v>3.5840360416157679E-2</v>
      </c>
      <c r="I340">
        <f t="shared" si="346"/>
        <v>3.2070720286674348E-3</v>
      </c>
      <c r="J340">
        <f t="shared" si="346"/>
        <v>2.328966515766373E-2</v>
      </c>
      <c r="K340" s="38">
        <f t="shared" si="331"/>
        <v>3.2437986780299077E-2</v>
      </c>
      <c r="L340" s="22">
        <f t="shared" si="296"/>
        <v>0.75648097754752153</v>
      </c>
      <c r="M340" s="22">
        <f t="shared" si="297"/>
        <v>1.4921662232615391</v>
      </c>
      <c r="N340" s="22">
        <f>COVAR(I310:I340,$K310:K340)/VAR($K310:$K340)</f>
        <v>0.9896649664437871</v>
      </c>
    </row>
    <row r="341" spans="1:14" ht="15.75" customHeight="1" x14ac:dyDescent="0.2">
      <c r="A341" s="2">
        <v>40018</v>
      </c>
      <c r="B341">
        <v>94.206581</v>
      </c>
      <c r="C341" s="10">
        <v>31.0533</v>
      </c>
      <c r="D341" s="10">
        <v>13.334860000000001</v>
      </c>
      <c r="E341">
        <v>979.26000999999997</v>
      </c>
      <c r="F341" s="99">
        <v>548.46002199999998</v>
      </c>
      <c r="G341">
        <f t="shared" ref="G341:K356" si="347">B341/B340-1</f>
        <v>4.954763606721091E-3</v>
      </c>
      <c r="H341">
        <f t="shared" si="347"/>
        <v>-6.0291290539619125E-3</v>
      </c>
      <c r="I341">
        <f t="shared" si="347"/>
        <v>2.3017561410467291E-2</v>
      </c>
      <c r="J341">
        <f t="shared" si="347"/>
        <v>3.0421617213405305E-3</v>
      </c>
      <c r="K341" s="38">
        <f t="shared" si="347"/>
        <v>4.7816178707682511E-3</v>
      </c>
      <c r="L341" s="22">
        <f t="shared" si="296"/>
        <v>0.75905090632543726</v>
      </c>
      <c r="M341" s="22">
        <f t="shared" si="297"/>
        <v>1.4830672827032747</v>
      </c>
      <c r="N341" s="22">
        <f>COVAR(I311:I341,$K311:K341)/VAR($K311:$K341)</f>
        <v>1.0083764122087044</v>
      </c>
    </row>
    <row r="342" spans="1:14" ht="15.75" customHeight="1" x14ac:dyDescent="0.2">
      <c r="A342" s="2">
        <v>40021</v>
      </c>
      <c r="B342">
        <v>94.198570000000004</v>
      </c>
      <c r="C342" s="10">
        <v>31.225280000000001</v>
      </c>
      <c r="D342" s="10">
        <v>12.918150000000001</v>
      </c>
      <c r="E342">
        <v>982.17999299999997</v>
      </c>
      <c r="F342" s="99">
        <v>550.88000499999998</v>
      </c>
      <c r="G342">
        <f t="shared" ref="G342:J342" si="348">B342/B341-1</f>
        <v>-8.5036522023851369E-5</v>
      </c>
      <c r="H342">
        <f t="shared" si="348"/>
        <v>5.5382197705236003E-3</v>
      </c>
      <c r="I342">
        <f t="shared" si="348"/>
        <v>-3.1249671912566002E-2</v>
      </c>
      <c r="J342">
        <f t="shared" si="348"/>
        <v>2.9818260422991294E-3</v>
      </c>
      <c r="K342" s="38">
        <f t="shared" si="347"/>
        <v>4.4123234199922035E-3</v>
      </c>
      <c r="L342" s="22">
        <f t="shared" si="296"/>
        <v>0.75545308743676642</v>
      </c>
      <c r="M342" s="22">
        <f t="shared" si="297"/>
        <v>1.4888268159210474</v>
      </c>
      <c r="N342" s="22">
        <f>COVAR(I312:I342,$K312:K342)/VAR($K312:$K342)</f>
        <v>1.004556708157146</v>
      </c>
    </row>
    <row r="343" spans="1:14" ht="15.75" customHeight="1" x14ac:dyDescent="0.2">
      <c r="A343" s="2">
        <v>40022</v>
      </c>
      <c r="B343">
        <v>93.918296999999995</v>
      </c>
      <c r="C343" s="10">
        <v>31.184329999999999</v>
      </c>
      <c r="D343" s="10">
        <v>12.66812</v>
      </c>
      <c r="E343">
        <v>979.61999500000002</v>
      </c>
      <c r="F343" s="99">
        <v>551.95001200000002</v>
      </c>
      <c r="G343">
        <f t="shared" ref="G343:J343" si="349">B343/B342-1</f>
        <v>-2.9753424070027013E-3</v>
      </c>
      <c r="H343">
        <f t="shared" si="349"/>
        <v>-1.3114373994405071E-3</v>
      </c>
      <c r="I343">
        <f t="shared" si="349"/>
        <v>-1.9354938594148607E-2</v>
      </c>
      <c r="J343">
        <f t="shared" si="349"/>
        <v>-2.6064448657527883E-3</v>
      </c>
      <c r="K343" s="38">
        <f t="shared" si="347"/>
        <v>1.9423594799017341E-3</v>
      </c>
      <c r="L343" s="22">
        <f t="shared" si="296"/>
        <v>0.75730446073693125</v>
      </c>
      <c r="M343" s="22">
        <f t="shared" si="297"/>
        <v>1.4878127063432196</v>
      </c>
      <c r="N343" s="22">
        <f>COVAR(I313:I343,$K313:K343)/VAR($K313:$K343)</f>
        <v>1.003650039642358</v>
      </c>
    </row>
    <row r="344" spans="1:14" ht="15.75" customHeight="1" x14ac:dyDescent="0.2">
      <c r="A344" s="2">
        <v>40023</v>
      </c>
      <c r="B344">
        <v>93.902266999999995</v>
      </c>
      <c r="C344" s="10">
        <v>30.93046</v>
      </c>
      <c r="D344" s="10">
        <v>12.4931</v>
      </c>
      <c r="E344">
        <v>975.15002400000003</v>
      </c>
      <c r="F344" s="99">
        <v>548.38000499999998</v>
      </c>
      <c r="G344">
        <f t="shared" ref="G344:J344" si="350">B344/B343-1</f>
        <v>-1.7068026691324789E-4</v>
      </c>
      <c r="H344">
        <f t="shared" si="350"/>
        <v>-8.1409477131623165E-3</v>
      </c>
      <c r="I344">
        <f t="shared" si="350"/>
        <v>-1.3815783241712287E-2</v>
      </c>
      <c r="J344">
        <f t="shared" si="350"/>
        <v>-4.5629642339016785E-3</v>
      </c>
      <c r="K344" s="38">
        <f t="shared" si="347"/>
        <v>-6.4679897135323516E-3</v>
      </c>
      <c r="L344" s="22">
        <f t="shared" si="296"/>
        <v>0.80792558500887046</v>
      </c>
      <c r="M344" s="22">
        <f t="shared" si="297"/>
        <v>1.5053425619705558</v>
      </c>
      <c r="N344" s="22">
        <f>COVAR(I314:I344,$K314:K344)/VAR($K314:$K344)</f>
        <v>0.89085563874226803</v>
      </c>
    </row>
    <row r="345" spans="1:14" ht="15.75" customHeight="1" x14ac:dyDescent="0.2">
      <c r="A345" s="2">
        <v>40024</v>
      </c>
      <c r="B345">
        <v>94.382767000000001</v>
      </c>
      <c r="C345" s="10">
        <v>31.503710000000002</v>
      </c>
      <c r="D345" s="10">
        <v>12.418089999999999</v>
      </c>
      <c r="E345">
        <v>986.75</v>
      </c>
      <c r="F345" s="99">
        <v>557.79998799999998</v>
      </c>
      <c r="G345">
        <f t="shared" ref="G345:J345" si="351">B345/B344-1</f>
        <v>5.1170223611320953E-3</v>
      </c>
      <c r="H345">
        <f t="shared" si="351"/>
        <v>1.8533510332533032E-2</v>
      </c>
      <c r="I345">
        <f t="shared" si="351"/>
        <v>-6.0041142710777207E-3</v>
      </c>
      <c r="J345">
        <f t="shared" si="351"/>
        <v>1.1895580899867753E-2</v>
      </c>
      <c r="K345" s="38">
        <f t="shared" si="347"/>
        <v>1.7177838203637608E-2</v>
      </c>
      <c r="L345" s="22">
        <f t="shared" si="296"/>
        <v>0.81571218240493948</v>
      </c>
      <c r="M345" s="22">
        <f t="shared" si="297"/>
        <v>1.5155552805123733</v>
      </c>
      <c r="N345" s="22">
        <f>COVAR(I315:I345,$K315:K345)/VAR($K315:$K345)</f>
        <v>0.80295203137008131</v>
      </c>
    </row>
    <row r="346" spans="1:14" ht="15.75" customHeight="1" x14ac:dyDescent="0.2">
      <c r="A346" s="2">
        <v>40025</v>
      </c>
      <c r="B346">
        <v>94.438834999999997</v>
      </c>
      <c r="C346" s="10">
        <v>31.651109999999999</v>
      </c>
      <c r="D346" s="10">
        <v>12.33475</v>
      </c>
      <c r="E346">
        <v>987.47997999999995</v>
      </c>
      <c r="F346" s="99">
        <v>556.71002199999998</v>
      </c>
      <c r="G346">
        <f t="shared" ref="G346:J346" si="352">B346/B345-1</f>
        <v>5.9404912339555693E-4</v>
      </c>
      <c r="H346">
        <f t="shared" si="352"/>
        <v>4.6788140190472394E-3</v>
      </c>
      <c r="I346">
        <f t="shared" si="352"/>
        <v>-6.7111770006498261E-3</v>
      </c>
      <c r="J346">
        <f t="shared" si="352"/>
        <v>7.397821129970783E-4</v>
      </c>
      <c r="K346" s="38">
        <f t="shared" si="347"/>
        <v>-1.9540445024176512E-3</v>
      </c>
      <c r="L346" s="22">
        <f t="shared" si="296"/>
        <v>0.81398486797005232</v>
      </c>
      <c r="M346" s="22">
        <f t="shared" si="297"/>
        <v>1.4982582766062187</v>
      </c>
      <c r="N346" s="22">
        <f>COVAR(I316:I346,$K316:K346)/VAR($K316:$K346)</f>
        <v>0.81204550766926653</v>
      </c>
    </row>
    <row r="347" spans="1:14" ht="15.75" customHeight="1" x14ac:dyDescent="0.2">
      <c r="A347" s="2">
        <v>40028</v>
      </c>
      <c r="B347">
        <v>96.032402000000005</v>
      </c>
      <c r="C347" s="10">
        <v>32.429090000000002</v>
      </c>
      <c r="D347" s="10">
        <v>12.043049999999999</v>
      </c>
      <c r="E347">
        <v>1002.630005</v>
      </c>
      <c r="F347" s="99">
        <v>565.78002900000001</v>
      </c>
      <c r="G347">
        <f t="shared" ref="G347:J347" si="353">B347/B346-1</f>
        <v>1.6874064573117797E-2</v>
      </c>
      <c r="H347">
        <f t="shared" si="353"/>
        <v>2.457986465561568E-2</v>
      </c>
      <c r="I347">
        <f t="shared" si="353"/>
        <v>-2.3648634954093195E-2</v>
      </c>
      <c r="J347">
        <f t="shared" si="353"/>
        <v>1.5342108505328911E-2</v>
      </c>
      <c r="K347" s="38">
        <f t="shared" si="347"/>
        <v>1.6292156852890427E-2</v>
      </c>
      <c r="L347" s="22">
        <f t="shared" si="296"/>
        <v>0.83488905487316889</v>
      </c>
      <c r="M347" s="22">
        <f t="shared" si="297"/>
        <v>1.467402909244601</v>
      </c>
      <c r="N347" s="22">
        <f>COVAR(I317:I347,$K317:K347)/VAR($K317:$K347)</f>
        <v>0.75919428482690188</v>
      </c>
    </row>
    <row r="348" spans="1:14" ht="15.75" customHeight="1" x14ac:dyDescent="0.2">
      <c r="A348" s="2">
        <v>40029</v>
      </c>
      <c r="B348">
        <v>95.776145999999997</v>
      </c>
      <c r="C348" s="10">
        <v>32.928620000000002</v>
      </c>
      <c r="D348" s="10">
        <v>12.40142</v>
      </c>
      <c r="E348">
        <v>1005.650024</v>
      </c>
      <c r="F348" s="99">
        <v>570.73999000000003</v>
      </c>
      <c r="G348">
        <f t="shared" ref="G348:J348" si="354">B348/B347-1</f>
        <v>-2.6684326817110193E-3</v>
      </c>
      <c r="H348">
        <f t="shared" si="354"/>
        <v>1.5403762486088768E-2</v>
      </c>
      <c r="I348">
        <f t="shared" si="354"/>
        <v>2.9757411951291557E-2</v>
      </c>
      <c r="J348">
        <f t="shared" si="354"/>
        <v>3.0120971693841092E-3</v>
      </c>
      <c r="K348" s="38">
        <f t="shared" si="347"/>
        <v>8.7665890377335298E-3</v>
      </c>
      <c r="L348" s="22">
        <f t="shared" si="296"/>
        <v>0.8350687473754772</v>
      </c>
      <c r="M348" s="22">
        <f t="shared" si="297"/>
        <v>1.4669074118087722</v>
      </c>
      <c r="N348" s="22">
        <f>COVAR(I318:I348,$K318:K348)/VAR($K318:$K348)</f>
        <v>0.77546247988136974</v>
      </c>
    </row>
    <row r="349" spans="1:14" ht="15.75" customHeight="1" x14ac:dyDescent="0.2">
      <c r="A349" s="2">
        <v>40030</v>
      </c>
      <c r="B349">
        <v>94.871230999999995</v>
      </c>
      <c r="C349" s="10">
        <v>34.214320000000001</v>
      </c>
      <c r="D349" s="10">
        <v>12.15973</v>
      </c>
      <c r="E349">
        <v>1002.719971</v>
      </c>
      <c r="F349" s="99">
        <v>565.98999000000003</v>
      </c>
      <c r="G349">
        <f t="shared" ref="G349:J349" si="355">B349/B348-1</f>
        <v>-9.4482294161221114E-3</v>
      </c>
      <c r="H349">
        <f t="shared" si="355"/>
        <v>3.9045061712273288E-2</v>
      </c>
      <c r="I349">
        <f t="shared" si="355"/>
        <v>-1.948889723918712E-2</v>
      </c>
      <c r="J349">
        <f t="shared" si="355"/>
        <v>-2.9135911401321213E-3</v>
      </c>
      <c r="K349" s="38">
        <f t="shared" si="347"/>
        <v>-8.3225287928396785E-3</v>
      </c>
      <c r="L349" s="22">
        <f t="shared" si="296"/>
        <v>0.9418119100444412</v>
      </c>
      <c r="M349" s="22">
        <f t="shared" si="297"/>
        <v>1.2838140720857005</v>
      </c>
      <c r="N349" s="22">
        <f>COVAR(I319:I349,$K319:K349)/VAR($K319:$K349)</f>
        <v>0.81829799688875571</v>
      </c>
    </row>
    <row r="350" spans="1:14" ht="15.75" customHeight="1" x14ac:dyDescent="0.2">
      <c r="A350" s="2">
        <v>40031</v>
      </c>
      <c r="B350">
        <v>94.436790000000002</v>
      </c>
      <c r="C350" s="10">
        <v>33.370829999999998</v>
      </c>
      <c r="D350" s="10">
        <v>11.67634</v>
      </c>
      <c r="E350">
        <v>997.080017</v>
      </c>
      <c r="F350" s="99">
        <v>557.61999500000002</v>
      </c>
      <c r="G350">
        <f t="shared" ref="G350:J350" si="356">B350/B349-1</f>
        <v>-4.5792701899270982E-3</v>
      </c>
      <c r="H350">
        <f t="shared" si="356"/>
        <v>-2.4653127696239507E-2</v>
      </c>
      <c r="I350">
        <f t="shared" si="356"/>
        <v>-3.9753349786549541E-2</v>
      </c>
      <c r="J350">
        <f t="shared" si="356"/>
        <v>-5.6246551012396617E-3</v>
      </c>
      <c r="K350" s="38">
        <f t="shared" si="347"/>
        <v>-1.4788238569378276E-2</v>
      </c>
      <c r="L350" s="22">
        <f t="shared" si="296"/>
        <v>0.93994628253284385</v>
      </c>
      <c r="M350" s="22">
        <f t="shared" si="297"/>
        <v>1.3295830657676646</v>
      </c>
      <c r="N350" s="22">
        <f>COVAR(I320:I350,$K320:K350)/VAR($K320:$K350)</f>
        <v>0.86726091715525733</v>
      </c>
    </row>
    <row r="351" spans="1:14" ht="15.75" customHeight="1" x14ac:dyDescent="0.2">
      <c r="A351" s="2">
        <v>40032</v>
      </c>
      <c r="B351">
        <v>96.005645999999999</v>
      </c>
      <c r="C351" s="10">
        <v>34.68929</v>
      </c>
      <c r="D351" s="10">
        <v>10.29285</v>
      </c>
      <c r="E351">
        <v>1010.47998</v>
      </c>
      <c r="F351" s="99">
        <v>572.40002400000003</v>
      </c>
      <c r="G351">
        <f t="shared" ref="G351:J351" si="357">B351/B350-1</f>
        <v>1.6612762886158983E-2</v>
      </c>
      <c r="H351">
        <f t="shared" si="357"/>
        <v>3.9509355925519518E-2</v>
      </c>
      <c r="I351">
        <f t="shared" si="357"/>
        <v>-0.11848661481251832</v>
      </c>
      <c r="J351">
        <f t="shared" si="357"/>
        <v>1.343920525086606E-2</v>
      </c>
      <c r="K351" s="38">
        <f t="shared" si="347"/>
        <v>2.6505557785817979E-2</v>
      </c>
      <c r="L351" s="22">
        <f t="shared" si="296"/>
        <v>0.95208285402624537</v>
      </c>
      <c r="M351" s="22">
        <f t="shared" si="297"/>
        <v>1.3789909205243549</v>
      </c>
      <c r="N351" s="22">
        <f>COVAR(I321:I351,$K321:K351)/VAR($K321:$K351)</f>
        <v>0.47278501213969054</v>
      </c>
    </row>
    <row r="352" spans="1:14" ht="15.75" customHeight="1" x14ac:dyDescent="0.2">
      <c r="A352" s="2">
        <v>40035</v>
      </c>
      <c r="B352">
        <v>95.498801999999998</v>
      </c>
      <c r="C352" s="10">
        <v>34.95955</v>
      </c>
      <c r="D352" s="10">
        <v>11.24296</v>
      </c>
      <c r="E352">
        <v>1007.099976</v>
      </c>
      <c r="F352" s="99">
        <v>571.86999500000002</v>
      </c>
      <c r="G352">
        <f t="shared" ref="G352:J352" si="358">B352/B351-1</f>
        <v>-5.2793145103153805E-3</v>
      </c>
      <c r="H352">
        <f t="shared" si="358"/>
        <v>7.7908772419383876E-3</v>
      </c>
      <c r="I352">
        <f t="shared" si="358"/>
        <v>9.2307767042170141E-2</v>
      </c>
      <c r="J352">
        <f t="shared" si="358"/>
        <v>-3.3449490013646166E-3</v>
      </c>
      <c r="K352" s="38">
        <f t="shared" si="347"/>
        <v>-9.2597655097237386E-4</v>
      </c>
      <c r="L352" s="22">
        <f t="shared" si="296"/>
        <v>0.97250451996287224</v>
      </c>
      <c r="M352" s="22">
        <f t="shared" si="297"/>
        <v>1.4196330571659137</v>
      </c>
      <c r="N352" s="22">
        <f>COVAR(I322:I352,$K322:K352)/VAR($K322:$K352)</f>
        <v>0.26448144057547956</v>
      </c>
    </row>
    <row r="353" spans="1:14" ht="15.75" customHeight="1" x14ac:dyDescent="0.2">
      <c r="A353" s="2">
        <v>40036</v>
      </c>
      <c r="B353">
        <v>94.766662999999994</v>
      </c>
      <c r="C353" s="10">
        <v>33.772109999999998</v>
      </c>
      <c r="D353" s="10">
        <v>11.226290000000001</v>
      </c>
      <c r="E353">
        <v>994.34997599999997</v>
      </c>
      <c r="F353" s="99">
        <v>562.11999500000002</v>
      </c>
      <c r="G353">
        <f t="shared" ref="G353:J353" si="359">B353/B352-1</f>
        <v>-7.6664731354431082E-3</v>
      </c>
      <c r="H353">
        <f t="shared" si="359"/>
        <v>-3.3966112264030901E-2</v>
      </c>
      <c r="I353">
        <f t="shared" si="359"/>
        <v>-1.482705622006919E-3</v>
      </c>
      <c r="J353">
        <f t="shared" si="359"/>
        <v>-1.2660113498006886E-2</v>
      </c>
      <c r="K353" s="38">
        <f t="shared" si="347"/>
        <v>-1.7049329542110359E-2</v>
      </c>
      <c r="L353" s="22">
        <f t="shared" si="296"/>
        <v>0.95568386332574962</v>
      </c>
      <c r="M353" s="22">
        <f t="shared" si="297"/>
        <v>1.4901372234823718</v>
      </c>
      <c r="N353" s="22">
        <f>COVAR(I323:I353,$K323:K353)/VAR($K323:$K353)</f>
        <v>0.23469946687419133</v>
      </c>
    </row>
    <row r="354" spans="1:14" ht="15.75" customHeight="1" x14ac:dyDescent="0.2">
      <c r="A354" s="2">
        <v>40037</v>
      </c>
      <c r="B354">
        <v>95.973472999999998</v>
      </c>
      <c r="C354" s="10">
        <v>34.566459999999999</v>
      </c>
      <c r="D354" s="10">
        <v>11.668010000000001</v>
      </c>
      <c r="E354">
        <v>1005.809998</v>
      </c>
      <c r="F354" s="99">
        <v>572.169983</v>
      </c>
      <c r="G354">
        <f t="shared" ref="G354:J354" si="360">B354/B353-1</f>
        <v>1.273454147055908E-2</v>
      </c>
      <c r="H354">
        <f t="shared" si="360"/>
        <v>2.3520887501550902E-2</v>
      </c>
      <c r="I354">
        <f t="shared" si="360"/>
        <v>3.9346925832131507E-2</v>
      </c>
      <c r="J354">
        <f t="shared" si="360"/>
        <v>1.1525139313725896E-2</v>
      </c>
      <c r="K354" s="38">
        <f t="shared" si="347"/>
        <v>1.7878723563284682E-2</v>
      </c>
      <c r="L354" s="22">
        <f t="shared" si="296"/>
        <v>0.96824957121531408</v>
      </c>
      <c r="M354" s="22">
        <f t="shared" si="297"/>
        <v>1.5137076728015888</v>
      </c>
      <c r="N354" s="22">
        <f>COVAR(I324:I354,$K324:K354)/VAR($K324:$K354)</f>
        <v>0.35511454910305246</v>
      </c>
    </row>
    <row r="355" spans="1:14" ht="15.75" customHeight="1" x14ac:dyDescent="0.2">
      <c r="A355" s="2">
        <v>40038</v>
      </c>
      <c r="B355">
        <v>96.206764000000007</v>
      </c>
      <c r="C355" s="10">
        <v>35.131500000000003</v>
      </c>
      <c r="D355" s="10">
        <v>11.57633</v>
      </c>
      <c r="E355">
        <v>1012.72998</v>
      </c>
      <c r="F355" s="99">
        <v>575.19000200000005</v>
      </c>
      <c r="G355">
        <f t="shared" ref="G355:J355" si="361">B355/B354-1</f>
        <v>2.4307862652841461E-3</v>
      </c>
      <c r="H355">
        <f t="shared" si="361"/>
        <v>1.6346481531519297E-2</v>
      </c>
      <c r="I355">
        <f t="shared" si="361"/>
        <v>-7.8573809929884941E-3</v>
      </c>
      <c r="J355">
        <f t="shared" si="361"/>
        <v>6.8800091605372149E-3</v>
      </c>
      <c r="K355" s="38">
        <f t="shared" si="347"/>
        <v>5.2781849620378019E-3</v>
      </c>
      <c r="L355" s="22">
        <f t="shared" ref="L355:L418" si="362">COVAR(G325:G355,$J325:$J355)/VAR($J325:$J355)</f>
        <v>0.94677290824834837</v>
      </c>
      <c r="M355" s="22">
        <f t="shared" ref="M355:M418" si="363">COVAR(H325:H355,$J325:$J355)/VAR($J325:$J355)</f>
        <v>1.5072339611613177</v>
      </c>
      <c r="N355" s="22">
        <f>COVAR(I325:I355,$K325:K355)/VAR($K325:$K355)</f>
        <v>0.35725675553467884</v>
      </c>
    </row>
    <row r="356" spans="1:14" ht="15.75" customHeight="1" x14ac:dyDescent="0.2">
      <c r="A356" s="2">
        <v>40039</v>
      </c>
      <c r="B356">
        <v>95.394203000000005</v>
      </c>
      <c r="C356" s="10">
        <v>34.762999999999998</v>
      </c>
      <c r="D356" s="10">
        <v>11.20129</v>
      </c>
      <c r="E356">
        <v>1004.090027</v>
      </c>
      <c r="F356" s="99">
        <v>563.90002400000003</v>
      </c>
      <c r="G356">
        <f t="shared" ref="G356:J356" si="364">B356/B355-1</f>
        <v>-8.4459861886634346E-3</v>
      </c>
      <c r="H356">
        <f t="shared" si="364"/>
        <v>-1.0489162147930053E-2</v>
      </c>
      <c r="I356">
        <f t="shared" si="364"/>
        <v>-3.2397141408373797E-2</v>
      </c>
      <c r="J356">
        <f t="shared" si="364"/>
        <v>-8.5313490966268946E-3</v>
      </c>
      <c r="K356" s="38">
        <f t="shared" si="347"/>
        <v>-1.9628258420249844E-2</v>
      </c>
      <c r="L356" s="22">
        <f t="shared" si="362"/>
        <v>0.9514275522559138</v>
      </c>
      <c r="M356" s="22">
        <f t="shared" si="363"/>
        <v>1.5135224288848166</v>
      </c>
      <c r="N356" s="22">
        <f>COVAR(I326:I356,$K326:K356)/VAR($K326:$K356)</f>
        <v>0.38995075459763678</v>
      </c>
    </row>
    <row r="357" spans="1:14" ht="15.75" customHeight="1" x14ac:dyDescent="0.2">
      <c r="A357" s="2">
        <v>40042</v>
      </c>
      <c r="B357">
        <v>94.018439999999998</v>
      </c>
      <c r="C357" s="10">
        <v>33.35445</v>
      </c>
      <c r="D357" s="10">
        <v>11.10961</v>
      </c>
      <c r="E357">
        <v>979.72997999999995</v>
      </c>
      <c r="F357" s="99">
        <v>548.17999299999997</v>
      </c>
      <c r="G357">
        <f t="shared" ref="G357:K372" si="365">B357/B356-1</f>
        <v>-1.4421872155061743E-2</v>
      </c>
      <c r="H357">
        <f t="shared" si="365"/>
        <v>-4.0518654891695149E-2</v>
      </c>
      <c r="I357">
        <f t="shared" si="365"/>
        <v>-8.1847715754167494E-3</v>
      </c>
      <c r="J357">
        <f t="shared" si="365"/>
        <v>-2.4260819592823224E-2</v>
      </c>
      <c r="K357" s="38">
        <f t="shared" si="365"/>
        <v>-2.7877336994048596E-2</v>
      </c>
      <c r="L357" s="22">
        <f t="shared" si="362"/>
        <v>0.88171664054238519</v>
      </c>
      <c r="M357" s="22">
        <f t="shared" si="363"/>
        <v>1.5349206868408753</v>
      </c>
      <c r="N357" s="22">
        <f>COVAR(I327:I357,$K327:K357)/VAR($K327:$K357)</f>
        <v>0.39212256640371468</v>
      </c>
    </row>
    <row r="358" spans="1:14" ht="15.75" customHeight="1" x14ac:dyDescent="0.2">
      <c r="A358" s="2">
        <v>40043</v>
      </c>
      <c r="B358">
        <v>94.637917000000002</v>
      </c>
      <c r="C358" s="10">
        <v>34.148800000000001</v>
      </c>
      <c r="D358" s="10">
        <v>10.73457</v>
      </c>
      <c r="E358">
        <v>989.669983</v>
      </c>
      <c r="F358" s="99">
        <v>556.42999299999997</v>
      </c>
      <c r="G358">
        <f t="shared" ref="G358:J358" si="366">B358/B357-1</f>
        <v>6.5888883074427529E-3</v>
      </c>
      <c r="H358">
        <f t="shared" si="366"/>
        <v>2.3815412935905167E-2</v>
      </c>
      <c r="I358">
        <f t="shared" si="366"/>
        <v>-3.3758160727514364E-2</v>
      </c>
      <c r="J358">
        <f t="shared" si="366"/>
        <v>1.0145655642792573E-2</v>
      </c>
      <c r="K358" s="38">
        <f t="shared" si="365"/>
        <v>1.5049801352381653E-2</v>
      </c>
      <c r="L358" s="22">
        <f t="shared" si="362"/>
        <v>0.87333447113915919</v>
      </c>
      <c r="M358" s="22">
        <f t="shared" si="363"/>
        <v>1.5427104943961392</v>
      </c>
      <c r="N358" s="22">
        <f>COVAR(I328:I358,$K328:K358)/VAR($K328:$K358)</f>
        <v>0.3946316606831351</v>
      </c>
    </row>
    <row r="359" spans="1:14" ht="15.75" customHeight="1" x14ac:dyDescent="0.2">
      <c r="A359" s="2">
        <v>40044</v>
      </c>
      <c r="B359">
        <v>95.394203000000005</v>
      </c>
      <c r="C359" s="10">
        <v>33.91131</v>
      </c>
      <c r="D359" s="10">
        <v>10.459530000000001</v>
      </c>
      <c r="E359">
        <v>996.46002199999998</v>
      </c>
      <c r="F359" s="99">
        <v>561.65002400000003</v>
      </c>
      <c r="G359">
        <f t="shared" ref="G359:J359" si="367">B359/B358-1</f>
        <v>7.9913635461779098E-3</v>
      </c>
      <c r="H359">
        <f t="shared" si="367"/>
        <v>-6.9545635571381936E-3</v>
      </c>
      <c r="I359">
        <f t="shared" si="367"/>
        <v>-2.5621892632867294E-2</v>
      </c>
      <c r="J359">
        <f t="shared" si="367"/>
        <v>6.8609123411191852E-3</v>
      </c>
      <c r="K359" s="38">
        <f t="shared" si="365"/>
        <v>9.3812897681093688E-3</v>
      </c>
      <c r="L359" s="22">
        <f t="shared" si="362"/>
        <v>0.88127675574219033</v>
      </c>
      <c r="M359" s="22">
        <f t="shared" si="363"/>
        <v>1.7456927464863992</v>
      </c>
      <c r="N359" s="22">
        <f>COVAR(I329:I359,$K329:K359)/VAR($K329:$K359)</f>
        <v>0.51233975325834025</v>
      </c>
    </row>
    <row r="360" spans="1:14" ht="15.75" customHeight="1" x14ac:dyDescent="0.2">
      <c r="A360" s="2">
        <v>40045</v>
      </c>
      <c r="B360">
        <v>95.699935999999994</v>
      </c>
      <c r="C360" s="10">
        <v>34.738430000000001</v>
      </c>
      <c r="D360" s="10">
        <v>11.3263</v>
      </c>
      <c r="E360">
        <v>1007.369995</v>
      </c>
      <c r="F360" s="99">
        <v>568.67999299999997</v>
      </c>
      <c r="G360">
        <f t="shared" ref="G360:J360" si="368">B360/B359-1</f>
        <v>3.2049431766831837E-3</v>
      </c>
      <c r="H360">
        <f t="shared" si="368"/>
        <v>2.4390682636559857E-2</v>
      </c>
      <c r="I360">
        <f t="shared" si="368"/>
        <v>8.2868924320691262E-2</v>
      </c>
      <c r="J360">
        <f t="shared" si="368"/>
        <v>1.0948731267816036E-2</v>
      </c>
      <c r="K360" s="38">
        <f t="shared" si="365"/>
        <v>1.2516636160599504E-2</v>
      </c>
      <c r="L360" s="22">
        <f t="shared" si="362"/>
        <v>0.87321569776692298</v>
      </c>
      <c r="M360" s="22">
        <f t="shared" si="363"/>
        <v>1.7517882191023737</v>
      </c>
      <c r="N360" s="22">
        <f>COVAR(I330:I360,$K330:K360)/VAR($K330:$K360)</f>
        <v>0.53198404742211292</v>
      </c>
    </row>
    <row r="361" spans="1:14" ht="15.75" customHeight="1" x14ac:dyDescent="0.2">
      <c r="A361" s="2">
        <v>40046</v>
      </c>
      <c r="B361">
        <v>96.464225999999996</v>
      </c>
      <c r="C361" s="10">
        <v>35.753880000000002</v>
      </c>
      <c r="D361" s="10">
        <v>11.668010000000001</v>
      </c>
      <c r="E361">
        <v>1026.130005</v>
      </c>
      <c r="F361" s="99">
        <v>581.51000999999997</v>
      </c>
      <c r="G361">
        <f t="shared" ref="G361:J361" si="369">B361/B360-1</f>
        <v>7.9863167306610805E-3</v>
      </c>
      <c r="H361">
        <f t="shared" si="369"/>
        <v>2.9231315289723891E-2</v>
      </c>
      <c r="I361">
        <f t="shared" si="369"/>
        <v>3.0169605255025989E-2</v>
      </c>
      <c r="J361">
        <f t="shared" si="369"/>
        <v>1.8622760349339185E-2</v>
      </c>
      <c r="K361" s="38">
        <f t="shared" si="365"/>
        <v>2.2561048670477923E-2</v>
      </c>
      <c r="L361" s="22">
        <f t="shared" si="362"/>
        <v>0.84026582466893407</v>
      </c>
      <c r="M361" s="22">
        <f t="shared" si="363"/>
        <v>1.7412007499646651</v>
      </c>
      <c r="N361" s="22">
        <f>COVAR(I331:I361,$K331:K361)/VAR($K331:$K361)</f>
        <v>0.57110556890683906</v>
      </c>
    </row>
    <row r="362" spans="1:14" ht="15.75" customHeight="1" x14ac:dyDescent="0.2">
      <c r="A362" s="2">
        <v>40049</v>
      </c>
      <c r="B362">
        <v>95.997603999999995</v>
      </c>
      <c r="C362" s="10">
        <v>35.221589999999999</v>
      </c>
      <c r="D362" s="10">
        <v>11.54299</v>
      </c>
      <c r="E362">
        <v>1025.5699460000001</v>
      </c>
      <c r="F362" s="99">
        <v>580.23999000000003</v>
      </c>
      <c r="G362">
        <f t="shared" ref="G362:J362" si="370">B362/B361-1</f>
        <v>-4.837254382780265E-3</v>
      </c>
      <c r="H362">
        <f t="shared" si="370"/>
        <v>-1.4887614994512521E-2</v>
      </c>
      <c r="I362">
        <f t="shared" si="370"/>
        <v>-1.0714766271198051E-2</v>
      </c>
      <c r="J362">
        <f t="shared" si="370"/>
        <v>-5.4579731346993121E-4</v>
      </c>
      <c r="K362" s="38">
        <f t="shared" si="365"/>
        <v>-2.1840036769099624E-3</v>
      </c>
      <c r="L362" s="22">
        <f t="shared" si="362"/>
        <v>0.8251659346354373</v>
      </c>
      <c r="M362" s="22">
        <f t="shared" si="363"/>
        <v>1.689675932086552</v>
      </c>
      <c r="N362" s="22">
        <f>COVAR(I332:I362,$K332:K362)/VAR($K332:$K362)</f>
        <v>0.58151459920430426</v>
      </c>
    </row>
    <row r="363" spans="1:14" ht="15.75" customHeight="1" x14ac:dyDescent="0.2">
      <c r="A363" s="2">
        <v>40050</v>
      </c>
      <c r="B363">
        <v>95.603393999999994</v>
      </c>
      <c r="C363" s="10">
        <v>35.688369999999999</v>
      </c>
      <c r="D363" s="10">
        <v>11.52632</v>
      </c>
      <c r="E363">
        <v>1028</v>
      </c>
      <c r="F363" s="99">
        <v>583.21997099999999</v>
      </c>
      <c r="G363">
        <f t="shared" ref="G363:J363" si="371">B363/B362-1</f>
        <v>-4.1064566569807281E-3</v>
      </c>
      <c r="H363">
        <f t="shared" si="371"/>
        <v>1.3252666901181875E-2</v>
      </c>
      <c r="I363">
        <f t="shared" si="371"/>
        <v>-1.4441665461027986E-3</v>
      </c>
      <c r="J363">
        <f t="shared" si="371"/>
        <v>2.3694668603324587E-3</v>
      </c>
      <c r="K363" s="38">
        <f t="shared" si="365"/>
        <v>5.1357732168717529E-3</v>
      </c>
      <c r="L363" s="22">
        <f t="shared" si="362"/>
        <v>0.79972861147701679</v>
      </c>
      <c r="M363" s="22">
        <f t="shared" si="363"/>
        <v>1.5135186021482614</v>
      </c>
      <c r="N363" s="22">
        <f>COVAR(I333:I363,$K333:K363)/VAR($K333:$K363)</f>
        <v>0.49251716084216274</v>
      </c>
    </row>
    <row r="364" spans="1:14" ht="15.75" customHeight="1" x14ac:dyDescent="0.2">
      <c r="A364" s="2">
        <v>40051</v>
      </c>
      <c r="B364">
        <v>96.118270999999993</v>
      </c>
      <c r="C364" s="10">
        <v>35.459060000000001</v>
      </c>
      <c r="D364" s="10">
        <v>11.684670000000001</v>
      </c>
      <c r="E364">
        <v>1028.119995</v>
      </c>
      <c r="F364" s="99">
        <v>584.02002000000005</v>
      </c>
      <c r="G364">
        <f t="shared" ref="G364:J364" si="372">B364/B363-1</f>
        <v>5.3855514794798331E-3</v>
      </c>
      <c r="H364">
        <f t="shared" si="372"/>
        <v>-6.4253424855211794E-3</v>
      </c>
      <c r="I364">
        <f t="shared" si="372"/>
        <v>1.3738122835388999E-2</v>
      </c>
      <c r="J364">
        <f t="shared" si="372"/>
        <v>1.1672665369655277E-4</v>
      </c>
      <c r="K364" s="38">
        <f t="shared" si="365"/>
        <v>1.371779156718933E-3</v>
      </c>
      <c r="L364" s="22">
        <f t="shared" si="362"/>
        <v>0.79793697697602606</v>
      </c>
      <c r="M364" s="22">
        <f t="shared" si="363"/>
        <v>1.5252113909698131</v>
      </c>
      <c r="N364" s="22">
        <f>COVAR(I334:I364,$K334:K364)/VAR($K334:$K364)</f>
        <v>0.4821180171703025</v>
      </c>
    </row>
    <row r="365" spans="1:14" ht="15.75" customHeight="1" x14ac:dyDescent="0.2">
      <c r="A365" s="2">
        <v>40052</v>
      </c>
      <c r="B365">
        <v>96.086128000000002</v>
      </c>
      <c r="C365" s="10">
        <v>35.581910000000001</v>
      </c>
      <c r="D365" s="10">
        <v>11.58466</v>
      </c>
      <c r="E365">
        <v>1030.9799800000001</v>
      </c>
      <c r="F365" s="99">
        <v>583.77002000000005</v>
      </c>
      <c r="G365">
        <f t="shared" ref="G365:J365" si="373">B365/B364-1</f>
        <v>-3.3441092588937238E-4</v>
      </c>
      <c r="H365">
        <f t="shared" si="373"/>
        <v>3.4645588461734711E-3</v>
      </c>
      <c r="I365">
        <f t="shared" si="373"/>
        <v>-8.559077834461859E-3</v>
      </c>
      <c r="J365">
        <f t="shared" si="373"/>
        <v>2.7817618701211355E-3</v>
      </c>
      <c r="K365" s="38">
        <f t="shared" si="365"/>
        <v>-4.2806751727453296E-4</v>
      </c>
      <c r="L365" s="22">
        <f t="shared" si="362"/>
        <v>0.68182711166631904</v>
      </c>
      <c r="M365" s="22">
        <f t="shared" si="363"/>
        <v>1.5497531197967569</v>
      </c>
      <c r="N365" s="22">
        <f>COVAR(I335:I365,$K335:K365)/VAR($K335:$K365)</f>
        <v>0.38066065102338975</v>
      </c>
    </row>
    <row r="366" spans="1:14" ht="15.75" customHeight="1" x14ac:dyDescent="0.2">
      <c r="A366" s="2">
        <v>40053</v>
      </c>
      <c r="B366">
        <v>95.112617</v>
      </c>
      <c r="C366" s="10">
        <v>35.147889999999997</v>
      </c>
      <c r="D366" s="10">
        <v>11.167949999999999</v>
      </c>
      <c r="E366">
        <v>1028.9300539999999</v>
      </c>
      <c r="F366" s="99">
        <v>579.85998500000005</v>
      </c>
      <c r="G366">
        <f t="shared" ref="G366:J366" si="374">B366/B365-1</f>
        <v>-1.0131649804850151E-2</v>
      </c>
      <c r="H366">
        <f t="shared" si="374"/>
        <v>-1.2197771283216752E-2</v>
      </c>
      <c r="I366">
        <f t="shared" si="374"/>
        <v>-3.5970844202592112E-2</v>
      </c>
      <c r="J366">
        <f t="shared" si="374"/>
        <v>-1.9883276491946544E-3</v>
      </c>
      <c r="K366" s="38">
        <f t="shared" si="365"/>
        <v>-6.6979030543569129E-3</v>
      </c>
      <c r="L366" s="22">
        <f t="shared" si="362"/>
        <v>0.65002686606810733</v>
      </c>
      <c r="M366" s="22">
        <f t="shared" si="363"/>
        <v>1.6039111977220857</v>
      </c>
      <c r="N366" s="22">
        <f>COVAR(I336:I366,$K336:K366)/VAR($K336:$K366)</f>
        <v>0.40933732034846393</v>
      </c>
    </row>
    <row r="367" spans="1:14" ht="15.75" customHeight="1" x14ac:dyDescent="0.2">
      <c r="A367" s="2">
        <v>40056</v>
      </c>
      <c r="B367">
        <v>94.975837999999996</v>
      </c>
      <c r="C367" s="10">
        <v>35.5901</v>
      </c>
      <c r="D367" s="10">
        <v>11.45965</v>
      </c>
      <c r="E367">
        <v>1020.619995</v>
      </c>
      <c r="F367" s="99">
        <v>572.07000700000003</v>
      </c>
      <c r="G367">
        <f t="shared" ref="G367:J367" si="375">B367/B366-1</f>
        <v>-1.4380741936688146E-3</v>
      </c>
      <c r="H367">
        <f t="shared" si="375"/>
        <v>1.25814095810588E-2</v>
      </c>
      <c r="I367">
        <f t="shared" si="375"/>
        <v>2.6119386279487289E-2</v>
      </c>
      <c r="J367">
        <f t="shared" si="375"/>
        <v>-8.0764080781723369E-3</v>
      </c>
      <c r="K367" s="38">
        <f t="shared" si="365"/>
        <v>-1.3434239646662349E-2</v>
      </c>
      <c r="L367" s="22">
        <f t="shared" si="362"/>
        <v>0.68203468949806634</v>
      </c>
      <c r="M367" s="22">
        <f t="shared" si="363"/>
        <v>1.5333791550195262</v>
      </c>
      <c r="N367" s="22">
        <f>COVAR(I337:I367,$K337:K367)/VAR($K337:$K367)</f>
        <v>0.18858447096106457</v>
      </c>
    </row>
    <row r="368" spans="1:14" ht="15.75" customHeight="1" x14ac:dyDescent="0.2">
      <c r="A368" s="2">
        <v>40057</v>
      </c>
      <c r="B368">
        <v>93.881675999999999</v>
      </c>
      <c r="C368" s="10">
        <v>34.124250000000004</v>
      </c>
      <c r="D368" s="10">
        <v>11.36797</v>
      </c>
      <c r="E368">
        <v>998.03997800000002</v>
      </c>
      <c r="F368" s="99">
        <v>558.05999799999995</v>
      </c>
      <c r="G368">
        <f t="shared" ref="G368:J368" si="376">B368/B367-1</f>
        <v>-1.1520424805306795E-2</v>
      </c>
      <c r="H368">
        <f t="shared" si="376"/>
        <v>-4.1187015490262602E-2</v>
      </c>
      <c r="I368">
        <f t="shared" si="376"/>
        <v>-8.0002443355600139E-3</v>
      </c>
      <c r="J368">
        <f t="shared" si="376"/>
        <v>-2.2123823862572833E-2</v>
      </c>
      <c r="K368" s="38">
        <f t="shared" si="365"/>
        <v>-2.4490025396489812E-2</v>
      </c>
      <c r="L368" s="22">
        <f t="shared" si="362"/>
        <v>0.64211506087823389</v>
      </c>
      <c r="M368" s="22">
        <f t="shared" si="363"/>
        <v>1.63240509724913</v>
      </c>
      <c r="N368" s="22">
        <f>COVAR(I338:I368,$K338:K368)/VAR($K338:$K368)</f>
        <v>4.3212860467829302E-2</v>
      </c>
    </row>
    <row r="369" spans="1:14" ht="15.75" customHeight="1" x14ac:dyDescent="0.2">
      <c r="A369" s="2">
        <v>40058</v>
      </c>
      <c r="B369">
        <v>93.398964000000007</v>
      </c>
      <c r="C369" s="10">
        <v>33.460920000000002</v>
      </c>
      <c r="D369" s="10">
        <v>11.40964</v>
      </c>
      <c r="E369">
        <v>994.75</v>
      </c>
      <c r="F369" s="99">
        <v>555.830017</v>
      </c>
      <c r="G369">
        <f t="shared" ref="G369:J369" si="377">B369/B368-1</f>
        <v>-5.1417062473404496E-3</v>
      </c>
      <c r="H369">
        <f t="shared" si="377"/>
        <v>-1.9438668981735963E-2</v>
      </c>
      <c r="I369">
        <f t="shared" si="377"/>
        <v>3.6655621012371409E-3</v>
      </c>
      <c r="J369">
        <f t="shared" si="377"/>
        <v>-3.2964390931442544E-3</v>
      </c>
      <c r="K369" s="38">
        <f t="shared" si="365"/>
        <v>-3.9959520624875955E-3</v>
      </c>
      <c r="L369" s="22">
        <f t="shared" si="362"/>
        <v>0.6427041593862648</v>
      </c>
      <c r="M369" s="22">
        <f t="shared" si="363"/>
        <v>1.6585929199496552</v>
      </c>
      <c r="N369" s="22">
        <f>COVAR(I339:I369,$K339:K369)/VAR($K339:$K369)</f>
        <v>4.3612898902581326E-2</v>
      </c>
    </row>
    <row r="370" spans="1:14" ht="15.75" customHeight="1" x14ac:dyDescent="0.2">
      <c r="A370" s="2">
        <v>40059</v>
      </c>
      <c r="B370">
        <v>93.592049000000003</v>
      </c>
      <c r="C370" s="10">
        <v>34.484560000000002</v>
      </c>
      <c r="D370" s="10">
        <v>11.44298</v>
      </c>
      <c r="E370">
        <v>1003.23999</v>
      </c>
      <c r="F370" s="99">
        <v>562.48999000000003</v>
      </c>
      <c r="G370">
        <f t="shared" ref="G370:J370" si="378">B370/B369-1</f>
        <v>2.0673141513647408E-3</v>
      </c>
      <c r="H370">
        <f t="shared" si="378"/>
        <v>3.059210565638959E-2</v>
      </c>
      <c r="I370">
        <f t="shared" si="378"/>
        <v>2.9220904428186589E-3</v>
      </c>
      <c r="J370">
        <f t="shared" si="378"/>
        <v>8.5347976878613618E-3</v>
      </c>
      <c r="K370" s="38">
        <f t="shared" si="365"/>
        <v>1.1982031909586466E-2</v>
      </c>
      <c r="L370" s="22">
        <f t="shared" si="362"/>
        <v>0.63054877117578956</v>
      </c>
      <c r="M370" s="22">
        <f t="shared" si="363"/>
        <v>1.6856078009301105</v>
      </c>
      <c r="N370" s="22">
        <f>COVAR(I340:I370,$K340:K370)/VAR($K340:$K370)</f>
        <v>4.8878634379360096E-2</v>
      </c>
    </row>
    <row r="371" spans="1:14" ht="15.75" customHeight="1" x14ac:dyDescent="0.2">
      <c r="A371" s="2">
        <v>40060</v>
      </c>
      <c r="B371">
        <v>94.501143999999996</v>
      </c>
      <c r="C371" s="10">
        <v>34.672910000000002</v>
      </c>
      <c r="D371" s="10">
        <v>11.668010000000001</v>
      </c>
      <c r="E371">
        <v>1016.400024</v>
      </c>
      <c r="F371" s="99">
        <v>570.5</v>
      </c>
      <c r="G371">
        <f t="shared" ref="G371:J371" si="379">B371/B370-1</f>
        <v>9.7133785371019687E-3</v>
      </c>
      <c r="H371">
        <f t="shared" si="379"/>
        <v>5.4618646721895647E-3</v>
      </c>
      <c r="I371">
        <f t="shared" si="379"/>
        <v>1.9665331932765762E-2</v>
      </c>
      <c r="J371">
        <f t="shared" si="379"/>
        <v>1.3117533323208086E-2</v>
      </c>
      <c r="K371" s="38">
        <f t="shared" si="365"/>
        <v>1.4240271191314768E-2</v>
      </c>
      <c r="L371" s="22">
        <f t="shared" si="362"/>
        <v>0.64850806390478155</v>
      </c>
      <c r="M371" s="22">
        <f t="shared" si="363"/>
        <v>1.6589685133896661</v>
      </c>
      <c r="N371" s="22">
        <f>COVAR(I341:I371,$K341:K371)/VAR($K341:$K371)</f>
        <v>7.0929395394123879E-2</v>
      </c>
    </row>
    <row r="372" spans="1:14" ht="15.75" customHeight="1" x14ac:dyDescent="0.2">
      <c r="A372" s="2">
        <v>40064</v>
      </c>
      <c r="B372">
        <v>94.259788999999998</v>
      </c>
      <c r="C372" s="10">
        <v>34.8367</v>
      </c>
      <c r="D372" s="10">
        <v>11.684670000000001</v>
      </c>
      <c r="E372">
        <v>1025.3900149999999</v>
      </c>
      <c r="F372" s="99">
        <v>576.38000499999998</v>
      </c>
      <c r="G372">
        <f t="shared" ref="G372:J372" si="380">B372/B371-1</f>
        <v>-2.5539902458746599E-3</v>
      </c>
      <c r="H372">
        <f t="shared" si="380"/>
        <v>4.7238607893020923E-3</v>
      </c>
      <c r="I372">
        <f t="shared" si="380"/>
        <v>1.4278355949299826E-3</v>
      </c>
      <c r="J372">
        <f t="shared" si="380"/>
        <v>8.8449338722171866E-3</v>
      </c>
      <c r="K372" s="38">
        <f t="shared" si="365"/>
        <v>1.0306757230499564E-2</v>
      </c>
      <c r="L372" s="22">
        <f t="shared" si="362"/>
        <v>0.62893960132868321</v>
      </c>
      <c r="M372" s="22">
        <f t="shared" si="363"/>
        <v>1.6381535913231464</v>
      </c>
      <c r="N372" s="22">
        <f>COVAR(I342:I372,$K342:K372)/VAR($K342:$K372)</f>
        <v>6.285328617375284E-2</v>
      </c>
    </row>
    <row r="373" spans="1:14" ht="15.75" customHeight="1" x14ac:dyDescent="0.2">
      <c r="A373" s="2">
        <v>40065</v>
      </c>
      <c r="B373">
        <v>93.937995999999998</v>
      </c>
      <c r="C373" s="10">
        <v>35.098750000000003</v>
      </c>
      <c r="D373" s="10">
        <v>11.251289999999999</v>
      </c>
      <c r="E373">
        <v>1033.369995</v>
      </c>
      <c r="F373" s="99">
        <v>586.40002400000003</v>
      </c>
      <c r="G373">
        <f t="shared" ref="G373:K388" si="381">B373/B372-1</f>
        <v>-3.413894762696712E-3</v>
      </c>
      <c r="H373">
        <f t="shared" si="381"/>
        <v>7.5222394773328816E-3</v>
      </c>
      <c r="I373">
        <f t="shared" si="381"/>
        <v>-3.7089622556734758E-2</v>
      </c>
      <c r="J373">
        <f t="shared" si="381"/>
        <v>7.782385124942115E-3</v>
      </c>
      <c r="K373" s="38">
        <f t="shared" si="381"/>
        <v>1.7384397295322707E-2</v>
      </c>
      <c r="L373" s="22">
        <f t="shared" si="362"/>
        <v>0.61525806537972028</v>
      </c>
      <c r="M373" s="22">
        <f t="shared" si="363"/>
        <v>1.625371056431905</v>
      </c>
      <c r="N373" s="22">
        <f>COVAR(I343:I373,$K343:K373)/VAR($K343:$K373)</f>
        <v>-1.2533196373767871E-2</v>
      </c>
    </row>
    <row r="374" spans="1:14" ht="15.75" customHeight="1" x14ac:dyDescent="0.2">
      <c r="A374" s="2">
        <v>40066</v>
      </c>
      <c r="B374">
        <v>94.670113000000001</v>
      </c>
      <c r="C374" s="10">
        <v>35.229779999999998</v>
      </c>
      <c r="D374" s="10">
        <v>11.317970000000001</v>
      </c>
      <c r="E374">
        <v>1044.1400149999999</v>
      </c>
      <c r="F374" s="99">
        <v>594.90002400000003</v>
      </c>
      <c r="G374">
        <f t="shared" ref="G374:J374" si="382">B374/B373-1</f>
        <v>7.7936195275019049E-3</v>
      </c>
      <c r="H374">
        <f t="shared" si="382"/>
        <v>3.7331813811032344E-3</v>
      </c>
      <c r="I374">
        <f t="shared" si="382"/>
        <v>5.9264315469604867E-3</v>
      </c>
      <c r="J374">
        <f t="shared" si="382"/>
        <v>1.042223022935751E-2</v>
      </c>
      <c r="K374" s="38">
        <f t="shared" si="381"/>
        <v>1.4495224509063043E-2</v>
      </c>
      <c r="L374" s="22">
        <f t="shared" si="362"/>
        <v>0.62078924364415855</v>
      </c>
      <c r="M374" s="22">
        <f t="shared" si="363"/>
        <v>1.5904749861031302</v>
      </c>
      <c r="N374" s="22">
        <f>COVAR(I344:I374,$K344:K374)/VAR($K344:$K374)</f>
        <v>4.7432284694068341E-3</v>
      </c>
    </row>
    <row r="375" spans="1:14" ht="15.75" customHeight="1" x14ac:dyDescent="0.2">
      <c r="A375" s="2">
        <v>40067</v>
      </c>
      <c r="B375">
        <v>94.975837999999996</v>
      </c>
      <c r="C375" s="10">
        <v>34.803939999999997</v>
      </c>
      <c r="D375" s="10">
        <v>10.834580000000001</v>
      </c>
      <c r="E375">
        <v>1042.7299800000001</v>
      </c>
      <c r="F375" s="99">
        <v>593.59002699999996</v>
      </c>
      <c r="G375">
        <f t="shared" ref="G375:J375" si="383">B375/B374-1</f>
        <v>3.2293718715641351E-3</v>
      </c>
      <c r="H375">
        <f t="shared" si="383"/>
        <v>-1.2087500972188914E-2</v>
      </c>
      <c r="I375">
        <f t="shared" si="383"/>
        <v>-4.2709955937327959E-2</v>
      </c>
      <c r="J375">
        <f t="shared" si="383"/>
        <v>-1.3504271263848899E-3</v>
      </c>
      <c r="K375" s="38">
        <f t="shared" si="381"/>
        <v>-2.2020456331331983E-3</v>
      </c>
      <c r="L375" s="22">
        <f t="shared" si="362"/>
        <v>0.62308602328910356</v>
      </c>
      <c r="M375" s="22">
        <f t="shared" si="363"/>
        <v>1.5992216432930564</v>
      </c>
      <c r="N375" s="22">
        <f>COVAR(I345:I375,$K345:K375)/VAR($K345:$K375)</f>
        <v>1.9849788305272929E-2</v>
      </c>
    </row>
    <row r="376" spans="1:14" ht="15.75" customHeight="1" x14ac:dyDescent="0.2">
      <c r="A376" s="2">
        <v>40070</v>
      </c>
      <c r="B376">
        <v>95.643608</v>
      </c>
      <c r="C376" s="10">
        <v>35.827590000000001</v>
      </c>
      <c r="D376" s="10">
        <v>10.78457</v>
      </c>
      <c r="E376">
        <v>1049.339966</v>
      </c>
      <c r="F376" s="99">
        <v>600.03002900000001</v>
      </c>
      <c r="G376">
        <f t="shared" ref="G376:J376" si="384">B376/B375-1</f>
        <v>7.0309461233708515E-3</v>
      </c>
      <c r="H376">
        <f t="shared" si="384"/>
        <v>2.9411899917078488E-2</v>
      </c>
      <c r="I376">
        <f t="shared" si="384"/>
        <v>-4.6157765229478676E-3</v>
      </c>
      <c r="J376">
        <f t="shared" si="384"/>
        <v>6.339115712391763E-3</v>
      </c>
      <c r="K376" s="38">
        <f t="shared" si="381"/>
        <v>1.0849242249819646E-2</v>
      </c>
      <c r="L376" s="22">
        <f t="shared" si="362"/>
        <v>0.63313949441858708</v>
      </c>
      <c r="M376" s="22">
        <f t="shared" si="363"/>
        <v>1.6289359709478599</v>
      </c>
      <c r="N376" s="22">
        <f>COVAR(I346:I376,$K346:K376)/VAR($K346:$K376)</f>
        <v>2.4470343026155812E-2</v>
      </c>
    </row>
    <row r="377" spans="1:14" ht="15.75" customHeight="1" x14ac:dyDescent="0.2">
      <c r="A377" s="2">
        <v>40071</v>
      </c>
      <c r="B377">
        <v>96.021773999999994</v>
      </c>
      <c r="C377" s="10">
        <v>35.368989999999997</v>
      </c>
      <c r="D377" s="10">
        <v>10.834580000000001</v>
      </c>
      <c r="E377">
        <v>1052.630005</v>
      </c>
      <c r="F377" s="99">
        <v>604.84002699999996</v>
      </c>
      <c r="G377">
        <f t="shared" ref="G377:J377" si="385">B377/B376-1</f>
        <v>3.9539077195831496E-3</v>
      </c>
      <c r="H377">
        <f t="shared" si="385"/>
        <v>-1.2800191137612216E-2</v>
      </c>
      <c r="I377">
        <f t="shared" si="385"/>
        <v>4.6371807128147147E-3</v>
      </c>
      <c r="J377">
        <f t="shared" si="385"/>
        <v>3.1353413637158489E-3</v>
      </c>
      <c r="K377" s="38">
        <f t="shared" si="381"/>
        <v>8.0162621327739547E-3</v>
      </c>
      <c r="L377" s="22">
        <f t="shared" si="362"/>
        <v>0.63445298492413948</v>
      </c>
      <c r="M377" s="22">
        <f t="shared" si="363"/>
        <v>1.6238880271826335</v>
      </c>
      <c r="N377" s="22">
        <f>COVAR(I347:I377,$K347:K377)/VAR($K347:$K377)</f>
        <v>2.9472760198543953E-2</v>
      </c>
    </row>
    <row r="378" spans="1:14" ht="15.75" customHeight="1" x14ac:dyDescent="0.2">
      <c r="A378" s="2">
        <v>40072</v>
      </c>
      <c r="B378">
        <v>98.008965000000003</v>
      </c>
      <c r="C378" s="10">
        <v>36.564610000000002</v>
      </c>
      <c r="D378" s="10">
        <v>10.86791</v>
      </c>
      <c r="E378">
        <v>1068.76001</v>
      </c>
      <c r="F378" s="99">
        <v>617.38000499999998</v>
      </c>
      <c r="G378">
        <f t="shared" ref="G378:J378" si="386">B378/B377-1</f>
        <v>2.0695212317156431E-2</v>
      </c>
      <c r="H378">
        <f t="shared" si="386"/>
        <v>3.3804188358220078E-2</v>
      </c>
      <c r="I378">
        <f t="shared" si="386"/>
        <v>3.0762613779213854E-3</v>
      </c>
      <c r="J378">
        <f t="shared" si="386"/>
        <v>1.5323527662504777E-2</v>
      </c>
      <c r="K378" s="38">
        <f t="shared" si="381"/>
        <v>2.0732718471358824E-2</v>
      </c>
      <c r="L378" s="22">
        <f t="shared" si="362"/>
        <v>0.6503032668982176</v>
      </c>
      <c r="M378" s="22">
        <f t="shared" si="363"/>
        <v>1.6622741750100951</v>
      </c>
      <c r="N378" s="22">
        <f>COVAR(I348:I378,$K348:K378)/VAR($K348:$K378)</f>
        <v>9.070401284884011E-2</v>
      </c>
    </row>
    <row r="379" spans="1:14" ht="15.75" customHeight="1" x14ac:dyDescent="0.2">
      <c r="A379" s="2">
        <v>40073</v>
      </c>
      <c r="B379">
        <v>98.057220000000001</v>
      </c>
      <c r="C379" s="10">
        <v>36.818480000000001</v>
      </c>
      <c r="D379" s="10">
        <v>10.89292</v>
      </c>
      <c r="E379">
        <v>1065.48999</v>
      </c>
      <c r="F379" s="99">
        <v>615.46997099999999</v>
      </c>
      <c r="G379">
        <f t="shared" ref="G379:J379" si="387">B379/B378-1</f>
        <v>4.9235291893956479E-4</v>
      </c>
      <c r="H379">
        <f t="shared" si="387"/>
        <v>6.9430523120579402E-3</v>
      </c>
      <c r="I379">
        <f t="shared" si="387"/>
        <v>2.3012704374623105E-3</v>
      </c>
      <c r="J379">
        <f t="shared" si="387"/>
        <v>-3.059639179426199E-3</v>
      </c>
      <c r="K379" s="38">
        <f t="shared" si="381"/>
        <v>-3.0937736637582924E-3</v>
      </c>
      <c r="L379" s="22">
        <f t="shared" si="362"/>
        <v>0.64657879064886503</v>
      </c>
      <c r="M379" s="22">
        <f t="shared" si="363"/>
        <v>1.6408301389190225</v>
      </c>
      <c r="N379" s="22">
        <f>COVAR(I349:I379,$K349:K379)/VAR($K349:$K379)</f>
        <v>5.4010098072906125E-2</v>
      </c>
    </row>
    <row r="380" spans="1:14" ht="15.75" customHeight="1" x14ac:dyDescent="0.2">
      <c r="A380" s="2">
        <v>40074</v>
      </c>
      <c r="B380">
        <v>98.242271000000002</v>
      </c>
      <c r="C380" s="10">
        <v>36.810290000000002</v>
      </c>
      <c r="D380" s="10">
        <v>10.66789</v>
      </c>
      <c r="E380">
        <v>1068.3000489999999</v>
      </c>
      <c r="F380" s="99">
        <v>617.88000499999998</v>
      </c>
      <c r="G380">
        <f t="shared" ref="G380:J380" si="388">B380/B379-1</f>
        <v>1.8871736318855081E-3</v>
      </c>
      <c r="H380">
        <f t="shared" si="388"/>
        <v>-2.2244264293358462E-4</v>
      </c>
      <c r="I380">
        <f t="shared" si="388"/>
        <v>-2.0658372594309027E-2</v>
      </c>
      <c r="J380">
        <f t="shared" si="388"/>
        <v>2.6373396525292137E-3</v>
      </c>
      <c r="K380" s="38">
        <f t="shared" si="381"/>
        <v>3.9157621225358596E-3</v>
      </c>
      <c r="L380" s="22">
        <f t="shared" si="362"/>
        <v>0.63565821431432057</v>
      </c>
      <c r="M380" s="22">
        <f t="shared" si="363"/>
        <v>1.7081089101539062</v>
      </c>
      <c r="N380" s="22">
        <f>COVAR(I350:I380,$K350:K380)/VAR($K350:$K380)</f>
        <v>2.2889194357045711E-2</v>
      </c>
    </row>
    <row r="381" spans="1:14" ht="15.75" customHeight="1" x14ac:dyDescent="0.2">
      <c r="A381" s="2">
        <v>40077</v>
      </c>
      <c r="B381">
        <v>97.807807999999994</v>
      </c>
      <c r="C381" s="10">
        <v>36.48272</v>
      </c>
      <c r="D381" s="10">
        <v>10.817909999999999</v>
      </c>
      <c r="E381">
        <v>1064.660034</v>
      </c>
      <c r="F381" s="99">
        <v>615.96997099999999</v>
      </c>
      <c r="G381">
        <f t="shared" ref="G381:J381" si="389">B381/B380-1</f>
        <v>-4.4223631597442026E-3</v>
      </c>
      <c r="H381">
        <f t="shared" si="389"/>
        <v>-8.8988703973807981E-3</v>
      </c>
      <c r="I381">
        <f t="shared" si="389"/>
        <v>1.4062762176962895E-2</v>
      </c>
      <c r="J381">
        <f t="shared" si="389"/>
        <v>-3.4072964832373431E-3</v>
      </c>
      <c r="K381" s="38">
        <f t="shared" si="381"/>
        <v>-3.0912701245284779E-3</v>
      </c>
      <c r="L381" s="22">
        <f t="shared" si="362"/>
        <v>0.63748452611426243</v>
      </c>
      <c r="M381" s="22">
        <f t="shared" si="363"/>
        <v>1.6776346868884209</v>
      </c>
      <c r="N381" s="22">
        <f>COVAR(I351:I381,$K351:K381)/VAR($K351:$K381)</f>
        <v>-0.10786756760031767</v>
      </c>
    </row>
    <row r="382" spans="1:14" ht="15.75" customHeight="1" x14ac:dyDescent="0.2">
      <c r="A382" s="2">
        <v>40078</v>
      </c>
      <c r="B382">
        <v>97.839995999999999</v>
      </c>
      <c r="C382" s="10">
        <v>38.055030000000002</v>
      </c>
      <c r="D382" s="10">
        <v>10.85125</v>
      </c>
      <c r="E382">
        <v>1071.660034</v>
      </c>
      <c r="F382" s="99">
        <v>620.69000200000005</v>
      </c>
      <c r="G382">
        <f t="shared" ref="G382:J382" si="390">B382/B381-1</f>
        <v>3.2909438068595698E-4</v>
      </c>
      <c r="H382">
        <f t="shared" si="390"/>
        <v>4.3097389668314223E-2</v>
      </c>
      <c r="I382">
        <f t="shared" si="390"/>
        <v>3.0819261761283467E-3</v>
      </c>
      <c r="J382">
        <f t="shared" si="390"/>
        <v>6.5748687622850799E-3</v>
      </c>
      <c r="K382" s="38">
        <f t="shared" si="381"/>
        <v>7.6627615341984257E-3</v>
      </c>
      <c r="L382" s="22">
        <f t="shared" si="362"/>
        <v>0.60150249750386653</v>
      </c>
      <c r="M382" s="22">
        <f t="shared" si="363"/>
        <v>1.6631415919175843</v>
      </c>
      <c r="N382" s="22">
        <f>COVAR(I352:I382,$K352:K382)/VAR($K352:$K382)</f>
        <v>0.41218746590093097</v>
      </c>
    </row>
    <row r="383" spans="1:14" ht="15.75" customHeight="1" x14ac:dyDescent="0.2">
      <c r="A383" s="2">
        <v>40079</v>
      </c>
      <c r="B383">
        <v>97.204421999999994</v>
      </c>
      <c r="C383" s="10">
        <v>36.900359999999999</v>
      </c>
      <c r="D383" s="10">
        <v>10.792909999999999</v>
      </c>
      <c r="E383">
        <v>1060.869995</v>
      </c>
      <c r="F383" s="99">
        <v>613.36999500000002</v>
      </c>
      <c r="G383">
        <f t="shared" ref="G383:J383" si="391">B383/B382-1</f>
        <v>-6.4960550488984969E-3</v>
      </c>
      <c r="H383">
        <f t="shared" si="391"/>
        <v>-3.0342112461874349E-2</v>
      </c>
      <c r="I383">
        <f t="shared" si="391"/>
        <v>-5.3763391314365361E-3</v>
      </c>
      <c r="J383">
        <f t="shared" si="391"/>
        <v>-1.0068527945122585E-2</v>
      </c>
      <c r="K383" s="38">
        <f t="shared" si="381"/>
        <v>-1.1793338021255928E-2</v>
      </c>
      <c r="L383" s="22">
        <f t="shared" si="362"/>
        <v>0.59604261774657119</v>
      </c>
      <c r="M383" s="22">
        <f t="shared" si="363"/>
        <v>1.7332237119521561</v>
      </c>
      <c r="N383" s="22">
        <f>COVAR(I353:I383,$K353:K383)/VAR($K353:$K383)</f>
        <v>0.47050253083709881</v>
      </c>
    </row>
    <row r="384" spans="1:14" ht="15.75" customHeight="1" x14ac:dyDescent="0.2">
      <c r="A384" s="2">
        <v>40080</v>
      </c>
      <c r="B384">
        <v>97.300963999999993</v>
      </c>
      <c r="C384" s="10">
        <v>36.335299999999997</v>
      </c>
      <c r="D384" s="10">
        <v>10.89292</v>
      </c>
      <c r="E384">
        <v>1050.780029</v>
      </c>
      <c r="F384" s="99">
        <v>601.75</v>
      </c>
      <c r="G384">
        <f t="shared" ref="G384:J384" si="392">B384/B383-1</f>
        <v>9.9318526887604008E-4</v>
      </c>
      <c r="H384">
        <f t="shared" si="392"/>
        <v>-1.5313129736403752E-2</v>
      </c>
      <c r="I384">
        <f t="shared" si="392"/>
        <v>9.2662683187390016E-3</v>
      </c>
      <c r="J384">
        <f t="shared" si="392"/>
        <v>-9.5110296714537856E-3</v>
      </c>
      <c r="K384" s="38">
        <f t="shared" si="381"/>
        <v>-1.89445116238528E-2</v>
      </c>
      <c r="L384" s="22">
        <f t="shared" si="362"/>
        <v>0.5718977425428019</v>
      </c>
      <c r="M384" s="22">
        <f t="shared" si="363"/>
        <v>1.6748768867923365</v>
      </c>
      <c r="N384" s="22">
        <f>COVAR(I354:I384,$K354:K384)/VAR($K354:$K384)</f>
        <v>0.42283256874638026</v>
      </c>
    </row>
    <row r="385" spans="1:14" ht="15.75" customHeight="1" x14ac:dyDescent="0.2">
      <c r="A385" s="2">
        <v>40081</v>
      </c>
      <c r="B385">
        <v>97.413589000000002</v>
      </c>
      <c r="C385" s="10">
        <v>35.745690000000003</v>
      </c>
      <c r="D385" s="10">
        <v>11.009600000000001</v>
      </c>
      <c r="E385">
        <v>1044.380005</v>
      </c>
      <c r="F385" s="99">
        <v>598.94000200000005</v>
      </c>
      <c r="G385">
        <f t="shared" ref="G385:J385" si="393">B385/B384-1</f>
        <v>1.157491101527075E-3</v>
      </c>
      <c r="H385">
        <f t="shared" si="393"/>
        <v>-1.6226919827275199E-2</v>
      </c>
      <c r="I385">
        <f t="shared" si="393"/>
        <v>1.0711544746496049E-2</v>
      </c>
      <c r="J385">
        <f t="shared" si="393"/>
        <v>-6.0907362372415452E-3</v>
      </c>
      <c r="K385" s="38">
        <f t="shared" si="381"/>
        <v>-4.6697100124635238E-3</v>
      </c>
      <c r="L385" s="22">
        <f t="shared" si="362"/>
        <v>0.5391775712142014</v>
      </c>
      <c r="M385" s="22">
        <f t="shared" si="363"/>
        <v>1.6731813000546178</v>
      </c>
      <c r="N385" s="22">
        <f>COVAR(I355:I385,$K355:K385)/VAR($K355:$K385)</f>
        <v>0.30445936942324087</v>
      </c>
    </row>
    <row r="386" spans="1:14" ht="15.75" customHeight="1" x14ac:dyDescent="0.2">
      <c r="A386" s="2">
        <v>40084</v>
      </c>
      <c r="B386">
        <v>96.005645999999999</v>
      </c>
      <c r="C386" s="10">
        <v>36.695639999999997</v>
      </c>
      <c r="D386" s="10">
        <v>10.97626</v>
      </c>
      <c r="E386">
        <v>1062.9799800000001</v>
      </c>
      <c r="F386" s="99">
        <v>613.21997099999999</v>
      </c>
      <c r="G386">
        <f t="shared" ref="G386:J386" si="394">B386/B385-1</f>
        <v>-1.4453250459748546E-2</v>
      </c>
      <c r="H386">
        <f t="shared" si="394"/>
        <v>2.6575231867114413E-2</v>
      </c>
      <c r="I386">
        <f t="shared" si="394"/>
        <v>-3.0282662403721128E-3</v>
      </c>
      <c r="J386">
        <f t="shared" si="394"/>
        <v>1.7809585506187497E-2</v>
      </c>
      <c r="K386" s="38">
        <f t="shared" si="381"/>
        <v>2.3842069242855368E-2</v>
      </c>
      <c r="L386" s="22">
        <f t="shared" si="362"/>
        <v>0.42182451538591148</v>
      </c>
      <c r="M386" s="22">
        <f t="shared" si="363"/>
        <v>1.6481663621399636</v>
      </c>
      <c r="N386" s="22">
        <f>COVAR(I356:I386,$K356:K386)/VAR($K356:$K386)</f>
        <v>0.27698769650750238</v>
      </c>
    </row>
    <row r="387" spans="1:14" ht="15.75" customHeight="1" x14ac:dyDescent="0.2">
      <c r="A387" s="2">
        <v>40085</v>
      </c>
      <c r="B387">
        <v>95.587288000000001</v>
      </c>
      <c r="C387" s="10">
        <v>36.752960000000002</v>
      </c>
      <c r="D387" s="10">
        <v>10.95959</v>
      </c>
      <c r="E387">
        <v>1060.6099850000001</v>
      </c>
      <c r="F387" s="99">
        <v>610.45001200000002</v>
      </c>
      <c r="G387">
        <f t="shared" ref="G387:J387" si="395">B387/B386-1</f>
        <v>-4.3576395496572884E-3</v>
      </c>
      <c r="H387">
        <f t="shared" si="395"/>
        <v>1.5620384329038117E-3</v>
      </c>
      <c r="I387">
        <f t="shared" si="395"/>
        <v>-1.5187322457740349E-3</v>
      </c>
      <c r="J387">
        <f t="shared" si="395"/>
        <v>-2.2295763274864377E-3</v>
      </c>
      <c r="K387" s="38">
        <f t="shared" si="381"/>
        <v>-4.5170723899987664E-3</v>
      </c>
      <c r="L387" s="22">
        <f t="shared" si="362"/>
        <v>0.41225205873571402</v>
      </c>
      <c r="M387" s="22">
        <f t="shared" si="363"/>
        <v>1.6566826071345069</v>
      </c>
      <c r="N387" s="22">
        <f>COVAR(I357:I387,$K357:K387)/VAR($K357:$K387)</f>
        <v>0.17201255629118206</v>
      </c>
    </row>
    <row r="388" spans="1:14" ht="15.75" customHeight="1" x14ac:dyDescent="0.2">
      <c r="A388" s="2">
        <v>40086</v>
      </c>
      <c r="B388">
        <v>96.230919</v>
      </c>
      <c r="C388" s="10">
        <v>35.884909999999998</v>
      </c>
      <c r="D388" s="10">
        <v>11.20129</v>
      </c>
      <c r="E388">
        <v>1057.079956</v>
      </c>
      <c r="F388" s="99">
        <v>604.28002900000001</v>
      </c>
      <c r="G388">
        <f t="shared" ref="G388:J388" si="396">B388/B387-1</f>
        <v>6.7334371909368862E-3</v>
      </c>
      <c r="H388">
        <f t="shared" si="396"/>
        <v>-2.361850582919045E-2</v>
      </c>
      <c r="I388">
        <f t="shared" si="396"/>
        <v>2.2053744711252765E-2</v>
      </c>
      <c r="J388">
        <f t="shared" si="396"/>
        <v>-3.3283007419546706E-3</v>
      </c>
      <c r="K388" s="38">
        <f t="shared" si="381"/>
        <v>-1.0107269848001921E-2</v>
      </c>
      <c r="L388" s="22">
        <f t="shared" si="362"/>
        <v>0.35524566891773213</v>
      </c>
      <c r="M388" s="22">
        <f t="shared" si="363"/>
        <v>1.7183920286407117</v>
      </c>
      <c r="N388" s="22">
        <f>COVAR(I358:I388,$K358:K388)/VAR($K358:$K388)</f>
        <v>8.3946523947092094E-2</v>
      </c>
    </row>
    <row r="389" spans="1:14" ht="15.75" customHeight="1" x14ac:dyDescent="0.2">
      <c r="A389" s="2">
        <v>40087</v>
      </c>
      <c r="B389">
        <v>94.855148</v>
      </c>
      <c r="C389" s="10">
        <v>33.878570000000003</v>
      </c>
      <c r="D389" s="10">
        <v>10.75123</v>
      </c>
      <c r="E389">
        <v>1029.849976</v>
      </c>
      <c r="F389" s="99">
        <v>583.75</v>
      </c>
      <c r="G389">
        <f t="shared" ref="G389:K404" si="397">B389/B388-1</f>
        <v>-1.4296558884572264E-2</v>
      </c>
      <c r="H389">
        <f t="shared" si="397"/>
        <v>-5.5910409138548611E-2</v>
      </c>
      <c r="I389">
        <f t="shared" si="397"/>
        <v>-4.0179300776964078E-2</v>
      </c>
      <c r="J389">
        <f t="shared" si="397"/>
        <v>-2.5759621914541397E-2</v>
      </c>
      <c r="K389" s="38">
        <f t="shared" si="397"/>
        <v>-3.3974362902534416E-2</v>
      </c>
      <c r="L389" s="22">
        <f t="shared" si="362"/>
        <v>0.38656074143838925</v>
      </c>
      <c r="M389" s="22">
        <f t="shared" si="363"/>
        <v>1.7673250892528616</v>
      </c>
      <c r="N389" s="22">
        <f>COVAR(I359:I389,$K359:K389)/VAR($K359:$K389)</f>
        <v>0.39738870724565845</v>
      </c>
    </row>
    <row r="390" spans="1:14" ht="15.75" customHeight="1" x14ac:dyDescent="0.2">
      <c r="A390" s="2">
        <v>40088</v>
      </c>
      <c r="B390">
        <v>95.756247999999999</v>
      </c>
      <c r="C390" s="10">
        <v>34.32132</v>
      </c>
      <c r="D390" s="10">
        <v>10.66789</v>
      </c>
      <c r="E390">
        <v>1025.209961</v>
      </c>
      <c r="F390" s="99">
        <v>580.20001200000002</v>
      </c>
      <c r="G390">
        <f t="shared" ref="G390:J390" si="398">B390/B389-1</f>
        <v>9.4997479736154133E-3</v>
      </c>
      <c r="H390">
        <f t="shared" si="398"/>
        <v>1.3068733420566359E-2</v>
      </c>
      <c r="I390">
        <f t="shared" si="398"/>
        <v>-7.7516712041320046E-3</v>
      </c>
      <c r="J390">
        <f t="shared" si="398"/>
        <v>-4.5055251814658526E-3</v>
      </c>
      <c r="K390" s="38">
        <f t="shared" si="397"/>
        <v>-6.0813498929336296E-3</v>
      </c>
      <c r="L390" s="22">
        <f t="shared" si="362"/>
        <v>0.35622631905187047</v>
      </c>
      <c r="M390" s="22">
        <f t="shared" si="363"/>
        <v>1.7581542375488115</v>
      </c>
      <c r="N390" s="22">
        <f>COVAR(I360:I390,$K360:K390)/VAR($K360:$K390)</f>
        <v>0.44521026170047745</v>
      </c>
    </row>
    <row r="391" spans="1:14" ht="15.75" customHeight="1" x14ac:dyDescent="0.2">
      <c r="A391" s="2">
        <v>40091</v>
      </c>
      <c r="B391">
        <v>96.343566999999993</v>
      </c>
      <c r="C391" s="10">
        <v>35.911940000000001</v>
      </c>
      <c r="D391" s="10">
        <v>10.701230000000001</v>
      </c>
      <c r="E391">
        <v>1040.459961</v>
      </c>
      <c r="F391" s="99">
        <v>591.10998500000005</v>
      </c>
      <c r="G391">
        <f t="shared" ref="G391:J391" si="399">B391/B390-1</f>
        <v>6.1334796659953117E-3</v>
      </c>
      <c r="H391">
        <f t="shared" si="399"/>
        <v>4.6344954098502145E-2</v>
      </c>
      <c r="I391">
        <f t="shared" si="399"/>
        <v>3.125266570990215E-3</v>
      </c>
      <c r="J391">
        <f t="shared" si="399"/>
        <v>1.4875001785122244E-2</v>
      </c>
      <c r="K391" s="38">
        <f t="shared" si="397"/>
        <v>1.8803813813089043E-2</v>
      </c>
      <c r="L391" s="22">
        <f t="shared" si="362"/>
        <v>0.36165548627661065</v>
      </c>
      <c r="M391" s="22">
        <f t="shared" si="363"/>
        <v>1.82637167405996</v>
      </c>
      <c r="N391" s="22">
        <f>COVAR(I361:I391,$K361:K391)/VAR($K361:$K391)</f>
        <v>0.28376076956633267</v>
      </c>
    </row>
    <row r="392" spans="1:14" ht="15.75" customHeight="1" x14ac:dyDescent="0.2">
      <c r="A392" s="2">
        <v>40092</v>
      </c>
      <c r="B392">
        <v>97.630820999999997</v>
      </c>
      <c r="C392" s="10">
        <v>36.822029999999998</v>
      </c>
      <c r="D392" s="10">
        <v>10.726229999999999</v>
      </c>
      <c r="E392">
        <v>1054.719971</v>
      </c>
      <c r="F392" s="99">
        <v>601.97997999999995</v>
      </c>
      <c r="G392">
        <f t="shared" ref="G392:J392" si="400">B392/B391-1</f>
        <v>1.3361078897981882E-2</v>
      </c>
      <c r="H392">
        <f t="shared" si="400"/>
        <v>2.5342267780576577E-2</v>
      </c>
      <c r="I392">
        <f t="shared" si="400"/>
        <v>2.3361800465926397E-3</v>
      </c>
      <c r="J392">
        <f t="shared" si="400"/>
        <v>1.3705486548751367E-2</v>
      </c>
      <c r="K392" s="38">
        <f t="shared" si="397"/>
        <v>1.8389124318378691E-2</v>
      </c>
      <c r="L392" s="22">
        <f t="shared" si="362"/>
        <v>0.38891703283367812</v>
      </c>
      <c r="M392" s="22">
        <f t="shared" si="363"/>
        <v>1.8562117215461651</v>
      </c>
      <c r="N392" s="22">
        <f>COVAR(I362:I392,$K362:K392)/VAR($K362:$K392)</f>
        <v>0.18624112839251869</v>
      </c>
    </row>
    <row r="393" spans="1:14" ht="15.75" customHeight="1" x14ac:dyDescent="0.2">
      <c r="A393" s="2">
        <v>40093</v>
      </c>
      <c r="B393">
        <v>98.781334000000001</v>
      </c>
      <c r="C393" s="10">
        <v>37.469749999999998</v>
      </c>
      <c r="D393" s="10">
        <v>10.64289</v>
      </c>
      <c r="E393">
        <v>1057.579956</v>
      </c>
      <c r="F393" s="99">
        <v>602.080017</v>
      </c>
      <c r="G393">
        <f t="shared" ref="G393:J393" si="401">B393/B392-1</f>
        <v>1.1784321674402465E-2</v>
      </c>
      <c r="H393">
        <f t="shared" si="401"/>
        <v>1.7590556522820711E-2</v>
      </c>
      <c r="I393">
        <f t="shared" si="401"/>
        <v>-7.7697382957478967E-3</v>
      </c>
      <c r="J393">
        <f t="shared" si="401"/>
        <v>2.7116059984040319E-3</v>
      </c>
      <c r="K393" s="38">
        <f t="shared" si="397"/>
        <v>1.6617994505407907E-4</v>
      </c>
      <c r="L393" s="22">
        <f t="shared" si="362"/>
        <v>0.39220285898588514</v>
      </c>
      <c r="M393" s="22">
        <f t="shared" si="363"/>
        <v>1.8563976726459046</v>
      </c>
      <c r="N393" s="22">
        <f>COVAR(I363:I393,$K363:K393)/VAR($K363:$K393)</f>
        <v>0.18270678008388386</v>
      </c>
    </row>
    <row r="394" spans="1:14" ht="15.75" customHeight="1" x14ac:dyDescent="0.2">
      <c r="A394" s="2">
        <v>40094</v>
      </c>
      <c r="B394">
        <v>98.387100000000004</v>
      </c>
      <c r="C394" s="10">
        <v>37.14179</v>
      </c>
      <c r="D394" s="10">
        <v>10.54288</v>
      </c>
      <c r="E394">
        <v>1065.4799800000001</v>
      </c>
      <c r="F394" s="99">
        <v>607.75</v>
      </c>
      <c r="G394">
        <f t="shared" ref="G394:J394" si="402">B394/B393-1</f>
        <v>-3.9909766758160492E-3</v>
      </c>
      <c r="H394">
        <f t="shared" si="402"/>
        <v>-8.7526604794533336E-3</v>
      </c>
      <c r="I394">
        <f t="shared" si="402"/>
        <v>-9.3968837411642081E-3</v>
      </c>
      <c r="J394">
        <f t="shared" si="402"/>
        <v>7.4699070790633648E-3</v>
      </c>
      <c r="K394" s="38">
        <f t="shared" si="397"/>
        <v>9.4173246743047834E-3</v>
      </c>
      <c r="L394" s="22">
        <f t="shared" si="362"/>
        <v>0.37947470401627797</v>
      </c>
      <c r="M394" s="22">
        <f t="shared" si="363"/>
        <v>1.8076741714396818</v>
      </c>
      <c r="N394" s="22">
        <f>COVAR(I364:I394,$K364:K394)/VAR($K364:$K394)</f>
        <v>0.17090054235192786</v>
      </c>
    </row>
    <row r="395" spans="1:14" ht="15.75" customHeight="1" x14ac:dyDescent="0.2">
      <c r="A395" s="2">
        <v>40095</v>
      </c>
      <c r="B395">
        <v>101.315613</v>
      </c>
      <c r="C395" s="10">
        <v>37.592739999999999</v>
      </c>
      <c r="D395" s="10">
        <v>10.60955</v>
      </c>
      <c r="E395">
        <v>1071.48999</v>
      </c>
      <c r="F395" s="99">
        <v>614.919983</v>
      </c>
      <c r="G395">
        <f t="shared" ref="G395:J395" si="403">B395/B394-1</f>
        <v>2.976521312245195E-2</v>
      </c>
      <c r="H395">
        <f t="shared" si="403"/>
        <v>1.2141310367647762E-2</v>
      </c>
      <c r="I395">
        <f t="shared" si="403"/>
        <v>6.3236990272108606E-3</v>
      </c>
      <c r="J395">
        <f t="shared" si="403"/>
        <v>5.6406597146949622E-3</v>
      </c>
      <c r="K395" s="38">
        <f t="shared" si="397"/>
        <v>1.1797586178527331E-2</v>
      </c>
      <c r="L395" s="22">
        <f t="shared" si="362"/>
        <v>0.41714345742885522</v>
      </c>
      <c r="M395" s="22">
        <f t="shared" si="363"/>
        <v>1.8083665942617035</v>
      </c>
      <c r="N395" s="22">
        <f>COVAR(I365:I395,$K365:K395)/VAR($K365:$K395)</f>
        <v>0.1841841018534707</v>
      </c>
    </row>
    <row r="396" spans="1:14" ht="15.75" customHeight="1" x14ac:dyDescent="0.2">
      <c r="A396" s="2">
        <v>40098</v>
      </c>
      <c r="B396">
        <v>102.20864899999999</v>
      </c>
      <c r="C396" s="10">
        <v>37.781329999999997</v>
      </c>
      <c r="D396" s="10">
        <v>10.66789</v>
      </c>
      <c r="E396">
        <v>1076.1899410000001</v>
      </c>
      <c r="F396" s="99">
        <v>613.80999799999995</v>
      </c>
      <c r="G396">
        <f t="shared" ref="G396:J396" si="404">B396/B395-1</f>
        <v>8.814396651777523E-3</v>
      </c>
      <c r="H396">
        <f t="shared" si="404"/>
        <v>5.0166601317167547E-3</v>
      </c>
      <c r="I396">
        <f t="shared" si="404"/>
        <v>5.4988194598262208E-3</v>
      </c>
      <c r="J396">
        <f t="shared" si="404"/>
        <v>4.3863694890888816E-3</v>
      </c>
      <c r="K396" s="38">
        <f t="shared" si="397"/>
        <v>-1.8050885166958075E-3</v>
      </c>
      <c r="L396" s="22">
        <f t="shared" si="362"/>
        <v>0.42353817354932272</v>
      </c>
      <c r="M396" s="22">
        <f t="shared" si="363"/>
        <v>1.8063956263117156</v>
      </c>
      <c r="N396" s="22">
        <f>COVAR(I366:I396,$K366:K396)/VAR($K366:$K396)</f>
        <v>0.17690486426562885</v>
      </c>
    </row>
    <row r="397" spans="1:14" ht="15.75" customHeight="1" x14ac:dyDescent="0.2">
      <c r="A397" s="2">
        <v>40099</v>
      </c>
      <c r="B397">
        <v>102.19255099999999</v>
      </c>
      <c r="C397" s="10">
        <v>37.436950000000003</v>
      </c>
      <c r="D397" s="10">
        <v>10.526210000000001</v>
      </c>
      <c r="E397">
        <v>1073.1899410000001</v>
      </c>
      <c r="F397" s="99">
        <v>611.70001200000002</v>
      </c>
      <c r="G397">
        <f t="shared" ref="G397:J397" si="405">B397/B396-1</f>
        <v>-1.5750134805125882E-4</v>
      </c>
      <c r="H397">
        <f t="shared" si="405"/>
        <v>-9.1150840904752339E-3</v>
      </c>
      <c r="I397">
        <f t="shared" si="405"/>
        <v>-1.3280976837968805E-2</v>
      </c>
      <c r="J397">
        <f t="shared" si="405"/>
        <v>-2.7876120057509501E-3</v>
      </c>
      <c r="K397" s="38">
        <f t="shared" si="397"/>
        <v>-3.4375230232074339E-3</v>
      </c>
      <c r="L397" s="22">
        <f t="shared" si="362"/>
        <v>0.41278020609878385</v>
      </c>
      <c r="M397" s="22">
        <f t="shared" si="363"/>
        <v>1.8024407211652018</v>
      </c>
      <c r="N397" s="22">
        <f>COVAR(I367:I397,$K367:K397)/VAR($K367:$K397)</f>
        <v>0.1395544501461542</v>
      </c>
    </row>
    <row r="398" spans="1:14" ht="15.75" customHeight="1" x14ac:dyDescent="0.2">
      <c r="A398" s="2">
        <v>40100</v>
      </c>
      <c r="B398">
        <v>103.262596</v>
      </c>
      <c r="C398" s="10">
        <v>38.666829999999997</v>
      </c>
      <c r="D398" s="10">
        <v>10.634550000000001</v>
      </c>
      <c r="E398">
        <v>1092.0200199999999</v>
      </c>
      <c r="F398" s="99">
        <v>623.94000200000005</v>
      </c>
      <c r="G398">
        <f t="shared" ref="G398:J398" si="406">B398/B397-1</f>
        <v>1.0470870817189004E-2</v>
      </c>
      <c r="H398">
        <f t="shared" si="406"/>
        <v>3.2852035221886178E-2</v>
      </c>
      <c r="I398">
        <f t="shared" si="406"/>
        <v>1.0292403438654674E-2</v>
      </c>
      <c r="J398">
        <f t="shared" si="406"/>
        <v>1.7545895913312348E-2</v>
      </c>
      <c r="K398" s="38">
        <f t="shared" si="397"/>
        <v>2.0009791989345382E-2</v>
      </c>
      <c r="L398" s="22">
        <f t="shared" si="362"/>
        <v>0.41907561197550863</v>
      </c>
      <c r="M398" s="22">
        <f t="shared" si="363"/>
        <v>1.8896600288377536</v>
      </c>
      <c r="N398" s="22">
        <f>COVAR(I368:I398,$K368:K398)/VAR($K368:$K398)</f>
        <v>0.24916530046800767</v>
      </c>
    </row>
    <row r="399" spans="1:14" ht="15.75" customHeight="1" x14ac:dyDescent="0.2">
      <c r="A399" s="2">
        <v>40101</v>
      </c>
      <c r="B399">
        <v>102.964912</v>
      </c>
      <c r="C399" s="10">
        <v>38.666829999999997</v>
      </c>
      <c r="D399" s="10">
        <v>10.62622</v>
      </c>
      <c r="E399">
        <v>1096.5600589999999</v>
      </c>
      <c r="F399" s="99">
        <v>623.34002699999996</v>
      </c>
      <c r="G399">
        <f t="shared" ref="G399:J399" si="407">B399/B398-1</f>
        <v>-2.8827863285559863E-3</v>
      </c>
      <c r="H399">
        <f t="shared" si="407"/>
        <v>0</v>
      </c>
      <c r="I399">
        <f t="shared" si="407"/>
        <v>-7.8329595516513084E-4</v>
      </c>
      <c r="J399">
        <f t="shared" si="407"/>
        <v>4.1574686515362114E-3</v>
      </c>
      <c r="K399" s="38">
        <f t="shared" si="397"/>
        <v>-9.6159085501312802E-4</v>
      </c>
      <c r="L399" s="22">
        <f t="shared" si="362"/>
        <v>0.38258434354185167</v>
      </c>
      <c r="M399" s="22">
        <f t="shared" si="363"/>
        <v>1.9182872664834796</v>
      </c>
      <c r="N399" s="22">
        <f>COVAR(I369:I399,$K369:K399)/VAR($K369:$K399)</f>
        <v>0.25422381314677367</v>
      </c>
    </row>
    <row r="400" spans="1:14" ht="15.75" customHeight="1" x14ac:dyDescent="0.2">
      <c r="A400" s="2">
        <v>40102</v>
      </c>
      <c r="B400">
        <v>97.864113000000003</v>
      </c>
      <c r="C400" s="10">
        <v>37.76493</v>
      </c>
      <c r="D400" s="10">
        <v>10.417859999999999</v>
      </c>
      <c r="E400">
        <v>1087.6800539999999</v>
      </c>
      <c r="F400" s="99">
        <v>616.17999299999997</v>
      </c>
      <c r="G400">
        <f t="shared" ref="G400:J400" si="408">B400/B399-1</f>
        <v>-4.9539196420621323E-2</v>
      </c>
      <c r="H400">
        <f t="shared" si="408"/>
        <v>-2.3324901472398851E-2</v>
      </c>
      <c r="I400">
        <f t="shared" si="408"/>
        <v>-1.9608101469760775E-2</v>
      </c>
      <c r="J400">
        <f t="shared" si="408"/>
        <v>-8.098056214174032E-3</v>
      </c>
      <c r="K400" s="38">
        <f t="shared" si="397"/>
        <v>-1.1486562213018248E-2</v>
      </c>
      <c r="L400" s="22">
        <f t="shared" si="362"/>
        <v>0.55692528320724966</v>
      </c>
      <c r="M400" s="22">
        <f t="shared" si="363"/>
        <v>1.915160633954464</v>
      </c>
      <c r="N400" s="22">
        <f>COVAR(I370:I400,$K370:K400)/VAR($K370:$K400)</f>
        <v>0.30268246226064827</v>
      </c>
    </row>
    <row r="401" spans="1:14" ht="15.75" customHeight="1" x14ac:dyDescent="0.2">
      <c r="A401" s="2">
        <v>40105</v>
      </c>
      <c r="B401">
        <v>99.006576999999993</v>
      </c>
      <c r="C401" s="10">
        <v>37.699330000000003</v>
      </c>
      <c r="D401" s="10">
        <v>10.54288</v>
      </c>
      <c r="E401">
        <v>1097.910034</v>
      </c>
      <c r="F401" s="99">
        <v>622.34002699999996</v>
      </c>
      <c r="G401">
        <f t="shared" ref="G401:J401" si="409">B401/B400-1</f>
        <v>1.1673983087140405E-2</v>
      </c>
      <c r="H401">
        <f t="shared" si="409"/>
        <v>-1.7370613423617343E-3</v>
      </c>
      <c r="I401">
        <f t="shared" si="409"/>
        <v>1.2000545217540015E-2</v>
      </c>
      <c r="J401">
        <f t="shared" si="409"/>
        <v>9.4053209511186786E-3</v>
      </c>
      <c r="K401" s="38">
        <f t="shared" si="397"/>
        <v>9.9971340679345655E-3</v>
      </c>
      <c r="L401" s="22">
        <f t="shared" si="362"/>
        <v>0.57665434782356684</v>
      </c>
      <c r="M401" s="22">
        <f t="shared" si="363"/>
        <v>1.8429207919360382</v>
      </c>
      <c r="N401" s="22">
        <f>COVAR(I371:I401,$K371:K401)/VAR($K371:$K401)</f>
        <v>0.31365230831376495</v>
      </c>
    </row>
    <row r="402" spans="1:14" ht="15.75" customHeight="1" x14ac:dyDescent="0.2">
      <c r="A402" s="2">
        <v>40106</v>
      </c>
      <c r="B402">
        <v>98.813491999999997</v>
      </c>
      <c r="C402" s="10">
        <v>37.74033</v>
      </c>
      <c r="D402" s="10">
        <v>10.62622</v>
      </c>
      <c r="E402">
        <v>1091.0600589999999</v>
      </c>
      <c r="F402" s="99">
        <v>613.40997300000004</v>
      </c>
      <c r="G402">
        <f t="shared" ref="G402:J402" si="410">B402/B401-1</f>
        <v>-1.9502239735043059E-3</v>
      </c>
      <c r="H402">
        <f t="shared" si="410"/>
        <v>1.0875524843543261E-3</v>
      </c>
      <c r="I402">
        <f t="shared" si="410"/>
        <v>7.9048609108707257E-3</v>
      </c>
      <c r="J402">
        <f t="shared" si="410"/>
        <v>-6.2391041049544294E-3</v>
      </c>
      <c r="K402" s="38">
        <f t="shared" si="397"/>
        <v>-1.4349155787146461E-2</v>
      </c>
      <c r="L402" s="22">
        <f t="shared" si="362"/>
        <v>0.56499335551386176</v>
      </c>
      <c r="M402" s="22">
        <f t="shared" si="363"/>
        <v>1.860903617661624</v>
      </c>
      <c r="N402" s="22">
        <f>COVAR(I372:I402,$K372:K402)/VAR($K372:$K402)</f>
        <v>0.22429182688083149</v>
      </c>
    </row>
    <row r="403" spans="1:14" ht="15.75" customHeight="1" x14ac:dyDescent="0.2">
      <c r="A403" s="2">
        <v>40107</v>
      </c>
      <c r="B403">
        <v>97.244629000000003</v>
      </c>
      <c r="C403" s="10">
        <v>36.608840000000001</v>
      </c>
      <c r="D403" s="10">
        <v>10.10116</v>
      </c>
      <c r="E403">
        <v>1081.400024</v>
      </c>
      <c r="F403" s="99">
        <v>605.10998500000005</v>
      </c>
      <c r="G403">
        <f t="shared" ref="G403:J403" si="411">B403/B402-1</f>
        <v>-1.5877012017751491E-2</v>
      </c>
      <c r="H403">
        <f t="shared" si="411"/>
        <v>-2.9980924915070983E-2</v>
      </c>
      <c r="I403">
        <f t="shared" si="411"/>
        <v>-4.9411738134538918E-2</v>
      </c>
      <c r="J403">
        <f t="shared" si="411"/>
        <v>-8.8538068278786186E-3</v>
      </c>
      <c r="K403" s="38">
        <f t="shared" si="397"/>
        <v>-1.3530898363792954E-2</v>
      </c>
      <c r="L403" s="22">
        <f t="shared" si="362"/>
        <v>0.62408175998040816</v>
      </c>
      <c r="M403" s="22">
        <f t="shared" si="363"/>
        <v>1.9292061957159881</v>
      </c>
      <c r="N403" s="22">
        <f>COVAR(I373:I403,$K373:K403)/VAR($K373:$K403)</f>
        <v>0.33501990624958838</v>
      </c>
    </row>
    <row r="404" spans="1:14" ht="15.75" customHeight="1" x14ac:dyDescent="0.2">
      <c r="A404" s="2">
        <v>40108</v>
      </c>
      <c r="B404">
        <v>98.7089</v>
      </c>
      <c r="C404" s="10">
        <v>37.477960000000003</v>
      </c>
      <c r="D404" s="10">
        <v>10.459530000000001</v>
      </c>
      <c r="E404">
        <v>1092.910034</v>
      </c>
      <c r="F404" s="99">
        <v>613.38000499999998</v>
      </c>
      <c r="G404">
        <f t="shared" ref="G404:J404" si="412">B404/B403-1</f>
        <v>1.5057602821437088E-2</v>
      </c>
      <c r="H404">
        <f t="shared" si="412"/>
        <v>2.374071399148403E-2</v>
      </c>
      <c r="I404">
        <f t="shared" si="412"/>
        <v>3.547810350494407E-2</v>
      </c>
      <c r="J404">
        <f t="shared" si="412"/>
        <v>1.0643619146063488E-2</v>
      </c>
      <c r="K404" s="38">
        <f t="shared" si="397"/>
        <v>1.3666969980672183E-2</v>
      </c>
      <c r="L404" s="22">
        <f t="shared" si="362"/>
        <v>0.66559619340490439</v>
      </c>
      <c r="M404" s="22">
        <f t="shared" si="363"/>
        <v>1.9544532132267587</v>
      </c>
      <c r="N404" s="22">
        <f>COVAR(I374:I404,$K374:K404)/VAR($K374:$K404)</f>
        <v>0.52112083386875141</v>
      </c>
    </row>
    <row r="405" spans="1:14" ht="15.75" customHeight="1" x14ac:dyDescent="0.2">
      <c r="A405" s="2">
        <v>40109</v>
      </c>
      <c r="B405">
        <v>96.834343000000004</v>
      </c>
      <c r="C405" s="10">
        <v>37.084400000000002</v>
      </c>
      <c r="D405" s="10">
        <v>10.417859999999999</v>
      </c>
      <c r="E405">
        <v>1079.599976</v>
      </c>
      <c r="F405" s="99">
        <v>600.85998500000005</v>
      </c>
      <c r="G405">
        <f t="shared" ref="G405:K420" si="413">B405/B404-1</f>
        <v>-1.8990759698466864E-2</v>
      </c>
      <c r="H405">
        <f t="shared" si="413"/>
        <v>-1.0501105182886161E-2</v>
      </c>
      <c r="I405">
        <f t="shared" si="413"/>
        <v>-3.9839266200298873E-3</v>
      </c>
      <c r="J405">
        <f t="shared" si="413"/>
        <v>-1.2178548632485131E-2</v>
      </c>
      <c r="K405" s="38">
        <f t="shared" si="413"/>
        <v>-2.0411522869904997E-2</v>
      </c>
      <c r="L405" s="22">
        <f t="shared" si="362"/>
        <v>0.71303772744017546</v>
      </c>
      <c r="M405" s="22">
        <f t="shared" si="363"/>
        <v>1.9356930902462832</v>
      </c>
      <c r="N405" s="22">
        <f>COVAR(I375:I405,$K375:K405)/VAR($K375:$K405)</f>
        <v>0.48270008118612662</v>
      </c>
    </row>
    <row r="406" spans="1:14" ht="15.75" customHeight="1" x14ac:dyDescent="0.2">
      <c r="A406" s="2">
        <v>40112</v>
      </c>
      <c r="B406">
        <v>96.633201999999997</v>
      </c>
      <c r="C406" s="10">
        <v>35.928330000000003</v>
      </c>
      <c r="D406" s="10">
        <v>10.334519999999999</v>
      </c>
      <c r="E406">
        <v>1066.9499510000001</v>
      </c>
      <c r="F406" s="99">
        <v>593.67999299999997</v>
      </c>
      <c r="G406">
        <f t="shared" ref="G406:J406" si="414">B406/B405-1</f>
        <v>-2.0771659492748729E-3</v>
      </c>
      <c r="H406">
        <f t="shared" si="414"/>
        <v>-3.1174024657268262E-2</v>
      </c>
      <c r="I406">
        <f t="shared" si="414"/>
        <v>-7.9997235516698906E-3</v>
      </c>
      <c r="J406">
        <f t="shared" si="414"/>
        <v>-1.1717326121911564E-2</v>
      </c>
      <c r="K406" s="38">
        <f t="shared" si="413"/>
        <v>-1.1949525978169562E-2</v>
      </c>
      <c r="L406" s="22">
        <f t="shared" si="362"/>
        <v>0.6903211059748704</v>
      </c>
      <c r="M406" s="22">
        <f t="shared" si="363"/>
        <v>1.9585131667620397</v>
      </c>
      <c r="N406" s="22">
        <f>COVAR(I376:I406,$K376:K406)/VAR($K376:$K406)</f>
        <v>0.46642952213549788</v>
      </c>
    </row>
    <row r="407" spans="1:14" ht="15.75" customHeight="1" x14ac:dyDescent="0.2">
      <c r="A407" s="2">
        <v>40113</v>
      </c>
      <c r="B407">
        <v>97.06765</v>
      </c>
      <c r="C407" s="10">
        <v>35.993920000000003</v>
      </c>
      <c r="D407" s="10">
        <v>10.16783</v>
      </c>
      <c r="E407">
        <v>1063.410034</v>
      </c>
      <c r="F407" s="99">
        <v>586.98999000000003</v>
      </c>
      <c r="G407">
        <f t="shared" ref="G407:J407" si="415">B407/B406-1</f>
        <v>4.4958460550650337E-3</v>
      </c>
      <c r="H407">
        <f t="shared" si="415"/>
        <v>1.8255788677068452E-3</v>
      </c>
      <c r="I407">
        <f t="shared" si="415"/>
        <v>-1.612943803872835E-2</v>
      </c>
      <c r="J407">
        <f t="shared" si="415"/>
        <v>-3.3177910516629661E-3</v>
      </c>
      <c r="K407" s="38">
        <f t="shared" si="413"/>
        <v>-1.1268702127207986E-2</v>
      </c>
      <c r="L407" s="22">
        <f t="shared" si="362"/>
        <v>0.6778416088325393</v>
      </c>
      <c r="M407" s="22">
        <f t="shared" si="363"/>
        <v>1.9170787758414471</v>
      </c>
      <c r="N407" s="22">
        <f>COVAR(I377:I407,$K377:K407)/VAR($K377:$K407)</f>
        <v>0.49891515559942012</v>
      </c>
    </row>
    <row r="408" spans="1:14" ht="15.75" customHeight="1" x14ac:dyDescent="0.2">
      <c r="A408" s="2">
        <v>40114</v>
      </c>
      <c r="B408">
        <v>97.751503</v>
      </c>
      <c r="C408" s="10">
        <v>34.993650000000002</v>
      </c>
      <c r="D408" s="10">
        <v>10.092829999999999</v>
      </c>
      <c r="E408">
        <v>1042.630005</v>
      </c>
      <c r="F408" s="99">
        <v>566.35998500000005</v>
      </c>
      <c r="G408">
        <f t="shared" ref="G408:J408" si="416">B408/B407-1</f>
        <v>7.0451175031021052E-3</v>
      </c>
      <c r="H408">
        <f t="shared" si="416"/>
        <v>-2.7789971195135155E-2</v>
      </c>
      <c r="I408">
        <f t="shared" si="416"/>
        <v>-7.376205148984738E-3</v>
      </c>
      <c r="J408">
        <f t="shared" si="416"/>
        <v>-1.9540937489404997E-2</v>
      </c>
      <c r="K408" s="38">
        <f t="shared" si="413"/>
        <v>-3.5145411934537352E-2</v>
      </c>
      <c r="L408" s="22">
        <f t="shared" si="362"/>
        <v>0.56613897657913892</v>
      </c>
      <c r="M408" s="22">
        <f t="shared" si="363"/>
        <v>1.8729418061025012</v>
      </c>
      <c r="N408" s="22">
        <f>COVAR(I378:I408,$K378:K408)/VAR($K378:$K408)</f>
        <v>0.43920905506324887</v>
      </c>
    </row>
    <row r="409" spans="1:14" ht="15.75" customHeight="1" x14ac:dyDescent="0.2">
      <c r="A409" s="2">
        <v>40115</v>
      </c>
      <c r="B409">
        <v>98.853729000000001</v>
      </c>
      <c r="C409" s="10">
        <v>36.36289</v>
      </c>
      <c r="D409" s="10">
        <v>10.309519999999999</v>
      </c>
      <c r="E409">
        <v>1066.1099850000001</v>
      </c>
      <c r="F409" s="99">
        <v>580.21997099999999</v>
      </c>
      <c r="G409">
        <f t="shared" ref="G409:J409" si="417">B409/B408-1</f>
        <v>1.1275795933286092E-2</v>
      </c>
      <c r="H409">
        <f t="shared" si="417"/>
        <v>3.9128241838161992E-2</v>
      </c>
      <c r="I409">
        <f t="shared" si="417"/>
        <v>2.1469696804563121E-2</v>
      </c>
      <c r="J409">
        <f t="shared" si="417"/>
        <v>2.2519954238224837E-2</v>
      </c>
      <c r="K409" s="38">
        <f t="shared" si="413"/>
        <v>2.4472043165266966E-2</v>
      </c>
      <c r="L409" s="22">
        <f t="shared" si="362"/>
        <v>0.50702119274314683</v>
      </c>
      <c r="M409" s="22">
        <f t="shared" si="363"/>
        <v>1.8297355880760486</v>
      </c>
      <c r="N409" s="22">
        <f>COVAR(I379:I409,$K379:K409)/VAR($K379:$K409)</f>
        <v>0.49701377354134829</v>
      </c>
    </row>
    <row r="410" spans="1:14" ht="15.75" customHeight="1" x14ac:dyDescent="0.2">
      <c r="A410" s="2">
        <v>40116</v>
      </c>
      <c r="B410">
        <v>97.035454000000001</v>
      </c>
      <c r="C410" s="10">
        <v>34.247520000000002</v>
      </c>
      <c r="D410" s="10">
        <v>10.29285</v>
      </c>
      <c r="E410">
        <v>1036.1899410000001</v>
      </c>
      <c r="F410" s="99">
        <v>562.77002000000005</v>
      </c>
      <c r="G410">
        <f t="shared" ref="G410:J410" si="418">B410/B409-1</f>
        <v>-1.8393590392528303E-2</v>
      </c>
      <c r="H410">
        <f t="shared" si="418"/>
        <v>-5.8173869018661617E-2</v>
      </c>
      <c r="I410">
        <f t="shared" si="418"/>
        <v>-1.6169520986427655E-3</v>
      </c>
      <c r="J410">
        <f t="shared" si="418"/>
        <v>-2.8064687903659347E-2</v>
      </c>
      <c r="K410" s="38">
        <f t="shared" si="413"/>
        <v>-3.0074716266531132E-2</v>
      </c>
      <c r="L410" s="22">
        <f t="shared" si="362"/>
        <v>0.53168432588056558</v>
      </c>
      <c r="M410" s="22">
        <f t="shared" si="363"/>
        <v>1.8665738589728553</v>
      </c>
      <c r="N410" s="22">
        <f>COVAR(I380:I410,$K380:K410)/VAR($K380:$K410)</f>
        <v>0.44844498968930319</v>
      </c>
    </row>
    <row r="411" spans="1:14" ht="15.75" customHeight="1" x14ac:dyDescent="0.2">
      <c r="A411" s="2">
        <v>40119</v>
      </c>
      <c r="B411">
        <v>96.995232000000001</v>
      </c>
      <c r="C411" s="10">
        <v>34.911639999999998</v>
      </c>
      <c r="D411" s="10">
        <v>10.351190000000001</v>
      </c>
      <c r="E411">
        <v>1042.880005</v>
      </c>
      <c r="F411" s="99">
        <v>562.40002400000003</v>
      </c>
      <c r="G411">
        <f t="shared" ref="G411:J411" si="419">B411/B410-1</f>
        <v>-4.1450828889821878E-4</v>
      </c>
      <c r="H411">
        <f t="shared" si="419"/>
        <v>1.9391769097441225E-2</v>
      </c>
      <c r="I411">
        <f t="shared" si="419"/>
        <v>5.6680122609384931E-3</v>
      </c>
      <c r="J411">
        <f t="shared" si="419"/>
        <v>6.4564070111927663E-3</v>
      </c>
      <c r="K411" s="38">
        <f t="shared" si="413"/>
        <v>-6.5745506485936911E-4</v>
      </c>
      <c r="L411" s="22">
        <f t="shared" si="362"/>
        <v>0.52515315582092048</v>
      </c>
      <c r="M411" s="22">
        <f t="shared" si="363"/>
        <v>1.8812623329258285</v>
      </c>
      <c r="N411" s="22">
        <f>COVAR(I381:I411,$K381:K411)/VAR($K381:$K411)</f>
        <v>0.46895184470834905</v>
      </c>
    </row>
    <row r="412" spans="1:14" ht="15.75" customHeight="1" x14ac:dyDescent="0.2">
      <c r="A412" s="2">
        <v>40120</v>
      </c>
      <c r="B412">
        <v>97.477981999999997</v>
      </c>
      <c r="C412" s="10">
        <v>35.010039999999996</v>
      </c>
      <c r="D412" s="10">
        <v>10.36786</v>
      </c>
      <c r="E412">
        <v>1045.410034</v>
      </c>
      <c r="F412" s="99">
        <v>570.61999500000002</v>
      </c>
      <c r="G412">
        <f t="shared" ref="G412:J412" si="420">B412/B411-1</f>
        <v>4.9770487687477161E-3</v>
      </c>
      <c r="H412">
        <f t="shared" si="420"/>
        <v>2.8185441875545614E-3</v>
      </c>
      <c r="I412">
        <f t="shared" si="420"/>
        <v>1.6104428572947249E-3</v>
      </c>
      <c r="J412">
        <f t="shared" si="420"/>
        <v>2.4260020212008016E-3</v>
      </c>
      <c r="K412" s="38">
        <f t="shared" si="413"/>
        <v>1.4615879532750453E-2</v>
      </c>
      <c r="L412" s="22">
        <f t="shared" si="362"/>
        <v>0.52577598341548015</v>
      </c>
      <c r="M412" s="22">
        <f t="shared" si="363"/>
        <v>1.8786605150840812</v>
      </c>
      <c r="N412" s="22">
        <f>COVAR(I382:I412,$K382:K412)/VAR($K382:$K412)</f>
        <v>0.45803914567402665</v>
      </c>
    </row>
    <row r="413" spans="1:14" ht="15.75" customHeight="1" x14ac:dyDescent="0.2">
      <c r="A413" s="2">
        <v>40121</v>
      </c>
      <c r="B413">
        <v>97.582542000000004</v>
      </c>
      <c r="C413" s="10">
        <v>34.608269999999997</v>
      </c>
      <c r="D413" s="10">
        <v>10.417859999999999</v>
      </c>
      <c r="E413">
        <v>1046.5</v>
      </c>
      <c r="F413" s="99">
        <v>563.11999500000002</v>
      </c>
      <c r="G413">
        <f t="shared" ref="G413:J413" si="421">B413/B412-1</f>
        <v>1.0726524888462485E-3</v>
      </c>
      <c r="H413">
        <f t="shared" si="421"/>
        <v>-1.1475850927333942E-2</v>
      </c>
      <c r="I413">
        <f t="shared" si="421"/>
        <v>4.8225959841277088E-3</v>
      </c>
      <c r="J413">
        <f t="shared" si="421"/>
        <v>1.0426205647076081E-3</v>
      </c>
      <c r="K413" s="38">
        <f t="shared" si="413"/>
        <v>-1.3143598306610382E-2</v>
      </c>
      <c r="L413" s="22">
        <f t="shared" si="362"/>
        <v>0.53136261811784069</v>
      </c>
      <c r="M413" s="22">
        <f t="shared" si="363"/>
        <v>1.8261590282380016</v>
      </c>
      <c r="N413" s="22">
        <f>COVAR(I383:I413,$K383:K413)/VAR($K383:$K413)</f>
        <v>0.44498619194316963</v>
      </c>
    </row>
    <row r="414" spans="1:14" ht="15.75" customHeight="1" x14ac:dyDescent="0.2">
      <c r="A414" s="2">
        <v>40122</v>
      </c>
      <c r="B414">
        <v>99.038757000000004</v>
      </c>
      <c r="C414" s="10">
        <v>35.969320000000003</v>
      </c>
      <c r="D414" s="10">
        <v>10.40953</v>
      </c>
      <c r="E414">
        <v>1066.630005</v>
      </c>
      <c r="F414" s="99">
        <v>581.15002400000003</v>
      </c>
      <c r="G414">
        <f t="shared" ref="G414:J414" si="422">B414/B413-1</f>
        <v>1.4922904959782768E-2</v>
      </c>
      <c r="H414">
        <f t="shared" si="422"/>
        <v>3.9327305294370563E-2</v>
      </c>
      <c r="I414">
        <f t="shared" si="422"/>
        <v>-7.9958839915295066E-4</v>
      </c>
      <c r="J414">
        <f t="shared" si="422"/>
        <v>1.9235551839464904E-2</v>
      </c>
      <c r="K414" s="38">
        <f t="shared" si="413"/>
        <v>3.2018094118643425E-2</v>
      </c>
      <c r="L414" s="22">
        <f t="shared" si="362"/>
        <v>0.54377215054510408</v>
      </c>
      <c r="M414" s="22">
        <f t="shared" si="363"/>
        <v>1.8225936522509518</v>
      </c>
      <c r="N414" s="22">
        <f>COVAR(I384:I414,$K384:K414)/VAR($K384:$K414)</f>
        <v>0.38903034159502026</v>
      </c>
    </row>
    <row r="415" spans="1:14" ht="15.75" customHeight="1" x14ac:dyDescent="0.2">
      <c r="A415" s="2">
        <v>40123</v>
      </c>
      <c r="B415">
        <v>99.798416000000003</v>
      </c>
      <c r="C415" s="10">
        <v>35.649560000000001</v>
      </c>
      <c r="D415" s="10">
        <v>10.27618</v>
      </c>
      <c r="E415">
        <v>1069.3000489999999</v>
      </c>
      <c r="F415" s="99">
        <v>580.34997599999997</v>
      </c>
      <c r="G415">
        <f t="shared" ref="G415:J415" si="423">B415/B414-1</f>
        <v>7.6703204180965656E-3</v>
      </c>
      <c r="H415">
        <f t="shared" si="423"/>
        <v>-8.8897983058896513E-3</v>
      </c>
      <c r="I415">
        <f t="shared" si="423"/>
        <v>-1.2810376645247201E-2</v>
      </c>
      <c r="J415">
        <f t="shared" si="423"/>
        <v>2.5032522875634289E-3</v>
      </c>
      <c r="K415" s="38">
        <f t="shared" si="413"/>
        <v>-1.3766634551495294E-3</v>
      </c>
      <c r="L415" s="22">
        <f t="shared" si="362"/>
        <v>0.5580867038838917</v>
      </c>
      <c r="M415" s="22">
        <f t="shared" si="363"/>
        <v>1.8252095153297592</v>
      </c>
      <c r="N415" s="22">
        <f>COVAR(I385:I415,$K385:K415)/VAR($K385:$K415)</f>
        <v>0.42332709204420632</v>
      </c>
    </row>
    <row r="416" spans="1:14" ht="15.75" customHeight="1" x14ac:dyDescent="0.2">
      <c r="A416" s="2">
        <v>40126</v>
      </c>
      <c r="B416">
        <v>101.826904</v>
      </c>
      <c r="C416" s="10">
        <v>36.36289</v>
      </c>
      <c r="D416" s="10">
        <v>10.176170000000001</v>
      </c>
      <c r="E416">
        <v>1093.079956</v>
      </c>
      <c r="F416" s="99">
        <v>592.30999799999995</v>
      </c>
      <c r="G416">
        <f t="shared" ref="G416:J416" si="424">B416/B415-1</f>
        <v>2.032585366885975E-2</v>
      </c>
      <c r="H416">
        <f t="shared" si="424"/>
        <v>2.0009503623607205E-2</v>
      </c>
      <c r="I416">
        <f t="shared" si="424"/>
        <v>-9.7322156676896698E-3</v>
      </c>
      <c r="J416">
        <f t="shared" si="424"/>
        <v>2.2238759852521106E-2</v>
      </c>
      <c r="K416" s="38">
        <f t="shared" si="413"/>
        <v>2.060829240044626E-2</v>
      </c>
      <c r="L416" s="22">
        <f t="shared" si="362"/>
        <v>0.59149568544255693</v>
      </c>
      <c r="M416" s="22">
        <f t="shared" si="363"/>
        <v>1.739857323649237</v>
      </c>
      <c r="N416" s="22">
        <f>COVAR(I386:I416,$K386:K416)/VAR($K386:$K416)</f>
        <v>0.39201373221811547</v>
      </c>
    </row>
    <row r="417" spans="1:14" ht="15.75" customHeight="1" x14ac:dyDescent="0.2">
      <c r="A417" s="2">
        <v>40127</v>
      </c>
      <c r="B417">
        <v>102.562302</v>
      </c>
      <c r="C417" s="10">
        <v>36.215299999999999</v>
      </c>
      <c r="D417" s="10">
        <v>10.00948</v>
      </c>
      <c r="E417">
        <v>1093.01001</v>
      </c>
      <c r="F417" s="99">
        <v>586.96997099999999</v>
      </c>
      <c r="G417">
        <f t="shared" ref="G417:J417" si="425">B417/B416-1</f>
        <v>7.2220402576514964E-3</v>
      </c>
      <c r="H417">
        <f t="shared" si="425"/>
        <v>-4.058808307040529E-3</v>
      </c>
      <c r="I417">
        <f t="shared" si="425"/>
        <v>-1.6380426034549478E-2</v>
      </c>
      <c r="J417">
        <f t="shared" si="425"/>
        <v>-6.3989829486965633E-5</v>
      </c>
      <c r="K417" s="38">
        <f t="shared" si="413"/>
        <v>-9.0155949047477923E-3</v>
      </c>
      <c r="L417" s="22">
        <f t="shared" si="362"/>
        <v>0.67801682564409138</v>
      </c>
      <c r="M417" s="22">
        <f t="shared" si="363"/>
        <v>1.7522685525174497</v>
      </c>
      <c r="N417" s="22">
        <f>COVAR(I387:I417,$K387:K417)/VAR($K387:$K417)</f>
        <v>0.42970477725113326</v>
      </c>
    </row>
    <row r="418" spans="1:14" ht="15.75" customHeight="1" x14ac:dyDescent="0.2">
      <c r="A418" s="2">
        <v>40128</v>
      </c>
      <c r="B418">
        <v>102.788589</v>
      </c>
      <c r="C418" s="10">
        <v>36.338279999999997</v>
      </c>
      <c r="D418" s="10">
        <v>10.05115</v>
      </c>
      <c r="E418">
        <v>1098.51001</v>
      </c>
      <c r="F418" s="99">
        <v>592.71002199999998</v>
      </c>
      <c r="G418">
        <f t="shared" ref="G418:J418" si="426">B418/B417-1</f>
        <v>2.2063369833489332E-3</v>
      </c>
      <c r="H418">
        <f t="shared" si="426"/>
        <v>3.3958023266409398E-3</v>
      </c>
      <c r="I418">
        <f t="shared" si="426"/>
        <v>4.1630534253527252E-3</v>
      </c>
      <c r="J418">
        <f t="shared" si="426"/>
        <v>5.0319758736701026E-3</v>
      </c>
      <c r="K418" s="38">
        <f t="shared" si="413"/>
        <v>9.7791220736911377E-3</v>
      </c>
      <c r="L418" s="22">
        <f t="shared" si="362"/>
        <v>0.67279615250074631</v>
      </c>
      <c r="M418" s="22">
        <f t="shared" si="363"/>
        <v>1.7544884987271632</v>
      </c>
      <c r="N418" s="22">
        <f>COVAR(I388:I418,$K388:K418)/VAR($K388:$K418)</f>
        <v>0.43324620049028217</v>
      </c>
    </row>
    <row r="419" spans="1:14" ht="15.75" customHeight="1" x14ac:dyDescent="0.2">
      <c r="A419" s="2">
        <v>40129</v>
      </c>
      <c r="B419">
        <v>102.03701</v>
      </c>
      <c r="C419" s="10">
        <v>35.501980000000003</v>
      </c>
      <c r="D419" s="10">
        <v>10.001150000000001</v>
      </c>
      <c r="E419">
        <v>1087.23999</v>
      </c>
      <c r="F419" s="99">
        <v>580.32000700000003</v>
      </c>
      <c r="G419">
        <f t="shared" ref="G419:J419" si="427">B419/B418-1</f>
        <v>-7.3118914007079816E-3</v>
      </c>
      <c r="H419">
        <f t="shared" si="427"/>
        <v>-2.3014297869904499E-2</v>
      </c>
      <c r="I419">
        <f t="shared" si="427"/>
        <v>-4.9745551504055685E-3</v>
      </c>
      <c r="J419">
        <f t="shared" si="427"/>
        <v>-1.0259369416214859E-2</v>
      </c>
      <c r="K419" s="38">
        <f t="shared" si="413"/>
        <v>-2.0904007929867463E-2</v>
      </c>
      <c r="L419" s="22">
        <f t="shared" ref="L419:L482" si="428">COVAR(G389:G419,$J389:$J419)/VAR($J389:$J419)</f>
        <v>0.68306934969997901</v>
      </c>
      <c r="M419" s="22">
        <f t="shared" ref="M419:M482" si="429">COVAR(H389:H419,$J389:$J419)/VAR($J389:$J419)</f>
        <v>1.7462675816579789</v>
      </c>
      <c r="N419" s="22">
        <f>COVAR(I389:I419,$K389:K419)/VAR($K389:$K419)</f>
        <v>0.44660479444368573</v>
      </c>
    </row>
    <row r="420" spans="1:14" ht="15.75" customHeight="1" x14ac:dyDescent="0.2">
      <c r="A420" s="2">
        <v>40130</v>
      </c>
      <c r="B420">
        <v>102.65928599999999</v>
      </c>
      <c r="C420" s="10">
        <v>35.174019999999999</v>
      </c>
      <c r="D420" s="10">
        <v>10.001150000000001</v>
      </c>
      <c r="E420">
        <v>1093.4799800000001</v>
      </c>
      <c r="F420" s="99">
        <v>586.28002900000001</v>
      </c>
      <c r="G420">
        <f t="shared" ref="G420:J420" si="430">B420/B419-1</f>
        <v>6.0985322874513859E-3</v>
      </c>
      <c r="H420">
        <f t="shared" si="430"/>
        <v>-9.2377946244126541E-3</v>
      </c>
      <c r="I420">
        <f t="shared" si="430"/>
        <v>0</v>
      </c>
      <c r="J420">
        <f t="shared" si="430"/>
        <v>5.739294044914578E-3</v>
      </c>
      <c r="K420" s="38">
        <f t="shared" si="413"/>
        <v>1.0270233540302431E-2</v>
      </c>
      <c r="L420" s="22">
        <f t="shared" si="428"/>
        <v>0.70028451628567479</v>
      </c>
      <c r="M420" s="22">
        <f t="shared" si="429"/>
        <v>1.6821072885318873</v>
      </c>
      <c r="N420" s="22">
        <f>COVAR(I390:I420,$K390:K420)/VAR($K390:$K420)</f>
        <v>0.35719281477697101</v>
      </c>
    </row>
    <row r="421" spans="1:14" ht="15.75" customHeight="1" x14ac:dyDescent="0.2">
      <c r="A421" s="2">
        <v>40133</v>
      </c>
      <c r="B421">
        <v>103.612915</v>
      </c>
      <c r="C421" s="10">
        <v>35.288809999999998</v>
      </c>
      <c r="D421" s="10">
        <v>10.434530000000001</v>
      </c>
      <c r="E421">
        <v>1109.3000489999999</v>
      </c>
      <c r="F421" s="99">
        <v>602.86999500000002</v>
      </c>
      <c r="G421">
        <f t="shared" ref="G421:K436" si="431">B421/B420-1</f>
        <v>9.289261957267092E-3</v>
      </c>
      <c r="H421">
        <f t="shared" si="431"/>
        <v>3.2634882222730699E-3</v>
      </c>
      <c r="I421">
        <f t="shared" si="431"/>
        <v>4.3333016703079208E-2</v>
      </c>
      <c r="J421">
        <f t="shared" si="431"/>
        <v>1.446763478925317E-2</v>
      </c>
      <c r="K421" s="38">
        <f t="shared" si="431"/>
        <v>2.8297000033067787E-2</v>
      </c>
      <c r="L421" s="22">
        <f t="shared" si="428"/>
        <v>0.71245906132317083</v>
      </c>
      <c r="M421" s="22">
        <f t="shared" si="429"/>
        <v>1.6657623927433822</v>
      </c>
      <c r="N421" s="22">
        <f>COVAR(I391:I421,$K391:K421)/VAR($K391:$K421)</f>
        <v>0.45805069188378755</v>
      </c>
    </row>
    <row r="422" spans="1:14" ht="15.75" customHeight="1" x14ac:dyDescent="0.2">
      <c r="A422" s="2">
        <v>40134</v>
      </c>
      <c r="B422">
        <v>103.952324</v>
      </c>
      <c r="C422" s="10">
        <v>35.387189999999997</v>
      </c>
      <c r="D422" s="10">
        <v>10.267849999999999</v>
      </c>
      <c r="E422">
        <v>1110.3199460000001</v>
      </c>
      <c r="F422" s="99">
        <v>602.34002699999996</v>
      </c>
      <c r="G422">
        <f t="shared" ref="G422:J422" si="432">B422/B421-1</f>
        <v>3.2757402877816588E-3</v>
      </c>
      <c r="H422">
        <f t="shared" si="432"/>
        <v>2.7878525798969989E-3</v>
      </c>
      <c r="I422">
        <f t="shared" si="432"/>
        <v>-1.5973886701174056E-2</v>
      </c>
      <c r="J422">
        <f t="shared" si="432"/>
        <v>9.1940589105665715E-4</v>
      </c>
      <c r="K422" s="38">
        <f t="shared" si="431"/>
        <v>-8.7907509810647433E-4</v>
      </c>
      <c r="L422" s="22">
        <f t="shared" si="428"/>
        <v>0.72836790687416297</v>
      </c>
      <c r="M422" s="22">
        <f t="shared" si="429"/>
        <v>1.5929106070901295</v>
      </c>
      <c r="N422" s="22">
        <f>COVAR(I392:I422,$K392:K422)/VAR($K392:$K422)</f>
        <v>0.46995382602231356</v>
      </c>
    </row>
    <row r="423" spans="1:14" ht="15.75" customHeight="1" x14ac:dyDescent="0.2">
      <c r="A423" s="2">
        <v>40135</v>
      </c>
      <c r="B423">
        <v>103.56440000000001</v>
      </c>
      <c r="C423" s="10">
        <v>35.567570000000003</v>
      </c>
      <c r="D423" s="10">
        <v>10.326180000000001</v>
      </c>
      <c r="E423">
        <v>1109.8000489999999</v>
      </c>
      <c r="F423" s="99">
        <v>600.15002400000003</v>
      </c>
      <c r="G423">
        <f t="shared" ref="G423:J423" si="433">B423/B422-1</f>
        <v>-3.7317491814805592E-3</v>
      </c>
      <c r="H423">
        <f t="shared" si="433"/>
        <v>5.0973247663916865E-3</v>
      </c>
      <c r="I423">
        <f t="shared" si="433"/>
        <v>5.6808387344966516E-3</v>
      </c>
      <c r="J423">
        <f t="shared" si="433"/>
        <v>-4.6824071014228696E-4</v>
      </c>
      <c r="K423" s="38">
        <f t="shared" si="431"/>
        <v>-3.6358251184258616E-3</v>
      </c>
      <c r="L423" s="22">
        <f t="shared" si="428"/>
        <v>0.72448900401875549</v>
      </c>
      <c r="M423" s="22">
        <f t="shared" si="429"/>
        <v>1.5687387025048087</v>
      </c>
      <c r="N423" s="22">
        <f>COVAR(I393:I423,$K393:K423)/VAR($K393:$K423)</f>
        <v>0.47691512356704352</v>
      </c>
    </row>
    <row r="424" spans="1:14" ht="15.75" customHeight="1" x14ac:dyDescent="0.2">
      <c r="A424" s="2">
        <v>40136</v>
      </c>
      <c r="B424">
        <v>103.071434</v>
      </c>
      <c r="C424" s="10">
        <v>34.887050000000002</v>
      </c>
      <c r="D424" s="10">
        <v>10.226179999999999</v>
      </c>
      <c r="E424">
        <v>1094.900024</v>
      </c>
      <c r="F424" s="99">
        <v>585.67999299999997</v>
      </c>
      <c r="G424">
        <f t="shared" ref="G424:J424" si="434">B424/B423-1</f>
        <v>-4.7599947472298787E-3</v>
      </c>
      <c r="H424">
        <f t="shared" si="434"/>
        <v>-1.9133159785726161E-2</v>
      </c>
      <c r="I424">
        <f t="shared" si="434"/>
        <v>-9.6841232672684185E-3</v>
      </c>
      <c r="J424">
        <f t="shared" si="434"/>
        <v>-1.3425864427944245E-2</v>
      </c>
      <c r="K424" s="38">
        <f t="shared" si="431"/>
        <v>-2.411068969648178E-2</v>
      </c>
      <c r="L424" s="22">
        <f t="shared" si="428"/>
        <v>0.70606553686663709</v>
      </c>
      <c r="M424" s="22">
        <f t="shared" si="429"/>
        <v>1.541800026092073</v>
      </c>
      <c r="N424" s="22">
        <f>COVAR(I394:I424,$K394:K424)/VAR($K394:$K424)</f>
        <v>0.46911446030675791</v>
      </c>
    </row>
    <row r="425" spans="1:14" ht="15.75" customHeight="1" x14ac:dyDescent="0.2">
      <c r="A425" s="2">
        <v>40137</v>
      </c>
      <c r="B425">
        <v>102.602699</v>
      </c>
      <c r="C425" s="10">
        <v>34.81326</v>
      </c>
      <c r="D425" s="10">
        <v>10.29285</v>
      </c>
      <c r="E425">
        <v>1091.380005</v>
      </c>
      <c r="F425" s="99">
        <v>584.67999299999997</v>
      </c>
      <c r="G425">
        <f t="shared" ref="G425:J425" si="435">B425/B424-1</f>
        <v>-4.5476712781544748E-3</v>
      </c>
      <c r="H425">
        <f t="shared" si="435"/>
        <v>-2.115111481194365E-3</v>
      </c>
      <c r="I425">
        <f t="shared" si="435"/>
        <v>6.5195410211829063E-3</v>
      </c>
      <c r="J425">
        <f t="shared" si="435"/>
        <v>-3.2149227535317459E-3</v>
      </c>
      <c r="K425" s="38">
        <f t="shared" si="431"/>
        <v>-1.7074170399397071E-3</v>
      </c>
      <c r="L425" s="22">
        <f t="shared" si="428"/>
        <v>0.72401107788376162</v>
      </c>
      <c r="M425" s="22">
        <f t="shared" si="429"/>
        <v>1.56073022250819</v>
      </c>
      <c r="N425" s="22">
        <f>COVAR(I395:I425,$K395:K425)/VAR($K395:$K425)</f>
        <v>0.48398050336163734</v>
      </c>
    </row>
    <row r="426" spans="1:14" ht="15.75" customHeight="1" x14ac:dyDescent="0.2">
      <c r="A426" s="2">
        <v>40140</v>
      </c>
      <c r="B426">
        <v>103.60481299999999</v>
      </c>
      <c r="C426" s="10">
        <v>35.485590000000002</v>
      </c>
      <c r="D426" s="10">
        <v>10.49287</v>
      </c>
      <c r="E426">
        <v>1106.23999</v>
      </c>
      <c r="F426" s="99">
        <v>594.80999799999995</v>
      </c>
      <c r="G426">
        <f t="shared" ref="G426:J426" si="436">B426/B425-1</f>
        <v>9.7669360530174831E-3</v>
      </c>
      <c r="H426">
        <f t="shared" si="436"/>
        <v>1.9312468869620458E-2</v>
      </c>
      <c r="I426">
        <f t="shared" si="436"/>
        <v>1.9432907309443026E-2</v>
      </c>
      <c r="J426">
        <f t="shared" si="436"/>
        <v>1.3615775377889605E-2</v>
      </c>
      <c r="K426" s="38">
        <f t="shared" si="431"/>
        <v>1.7325725390435975E-2</v>
      </c>
      <c r="L426" s="22">
        <f t="shared" si="428"/>
        <v>0.69552770589388035</v>
      </c>
      <c r="M426" s="22">
        <f t="shared" si="429"/>
        <v>1.5559997981246743</v>
      </c>
      <c r="N426" s="22">
        <f>COVAR(I396:I426,$K396:K426)/VAR($K396:$K426)</f>
        <v>0.50486713645506742</v>
      </c>
    </row>
    <row r="427" spans="1:14" ht="15.75" customHeight="1" x14ac:dyDescent="0.2">
      <c r="A427" s="2">
        <v>40141</v>
      </c>
      <c r="B427">
        <v>103.386612</v>
      </c>
      <c r="C427" s="10">
        <v>34.829650000000001</v>
      </c>
      <c r="D427" s="10">
        <v>10.401199999999999</v>
      </c>
      <c r="E427">
        <v>1105.650024</v>
      </c>
      <c r="F427" s="99">
        <v>592.580017</v>
      </c>
      <c r="G427">
        <f t="shared" ref="G427:J427" si="437">B427/B426-1</f>
        <v>-2.1060894149772524E-3</v>
      </c>
      <c r="H427">
        <f t="shared" si="437"/>
        <v>-1.8484686319151011E-2</v>
      </c>
      <c r="I427">
        <f t="shared" si="437"/>
        <v>-8.7364086279541064E-3</v>
      </c>
      <c r="J427">
        <f t="shared" si="437"/>
        <v>-5.3330742454904545E-4</v>
      </c>
      <c r="K427" s="38">
        <f t="shared" si="431"/>
        <v>-3.7490644197274436E-3</v>
      </c>
      <c r="L427" s="22">
        <f t="shared" si="428"/>
        <v>0.69175721071444463</v>
      </c>
      <c r="M427" s="22">
        <f t="shared" si="429"/>
        <v>1.5596328705605098</v>
      </c>
      <c r="N427" s="22">
        <f>COVAR(I397:I427,$K397:K427)/VAR($K397:$K427)</f>
        <v>0.50753108533401836</v>
      </c>
    </row>
    <row r="428" spans="1:14" ht="15.75" customHeight="1" x14ac:dyDescent="0.2">
      <c r="A428" s="2">
        <v>40142</v>
      </c>
      <c r="B428">
        <v>102.861313</v>
      </c>
      <c r="C428" s="10">
        <v>34.567279999999997</v>
      </c>
      <c r="D428" s="10">
        <v>10.417859999999999</v>
      </c>
      <c r="E428">
        <v>1110.630005</v>
      </c>
      <c r="F428" s="99">
        <v>592.19000200000005</v>
      </c>
      <c r="G428">
        <f t="shared" ref="G428:J428" si="438">B428/B427-1</f>
        <v>-5.0809189878473493E-3</v>
      </c>
      <c r="H428">
        <f t="shared" si="438"/>
        <v>-7.5329496563991682E-3</v>
      </c>
      <c r="I428">
        <f t="shared" si="438"/>
        <v>1.601738260969876E-3</v>
      </c>
      <c r="J428">
        <f t="shared" si="438"/>
        <v>4.5041205552398544E-3</v>
      </c>
      <c r="K428" s="38">
        <f t="shared" si="431"/>
        <v>-6.5816427960974089E-4</v>
      </c>
      <c r="L428" s="22">
        <f t="shared" si="428"/>
        <v>0.6875654468784117</v>
      </c>
      <c r="M428" s="22">
        <f t="shared" si="429"/>
        <v>1.5509087982970704</v>
      </c>
      <c r="N428" s="22">
        <f>COVAR(I398:I428,$K398:K428)/VAR($K398:$K428)</f>
        <v>0.50445771994578548</v>
      </c>
    </row>
    <row r="429" spans="1:14" ht="15.75" customHeight="1" x14ac:dyDescent="0.2">
      <c r="A429" s="2">
        <v>40144</v>
      </c>
      <c r="B429">
        <v>101.584419</v>
      </c>
      <c r="C429" s="10">
        <v>33.886760000000002</v>
      </c>
      <c r="D429" s="10">
        <v>10.23451</v>
      </c>
      <c r="E429">
        <v>1091.48999</v>
      </c>
      <c r="F429" s="99">
        <v>577.21002199999998</v>
      </c>
      <c r="G429">
        <f t="shared" ref="G429:J429" si="439">B429/B428-1</f>
        <v>-1.2413743931112386E-2</v>
      </c>
      <c r="H429">
        <f t="shared" si="439"/>
        <v>-1.9686825228944715E-2</v>
      </c>
      <c r="I429">
        <f t="shared" si="439"/>
        <v>-1.7599583791680695E-2</v>
      </c>
      <c r="J429">
        <f t="shared" si="439"/>
        <v>-1.7233475517348329E-2</v>
      </c>
      <c r="K429" s="38">
        <f t="shared" si="431"/>
        <v>-2.5295901567754076E-2</v>
      </c>
      <c r="L429" s="22">
        <f t="shared" si="428"/>
        <v>0.69179359323399969</v>
      </c>
      <c r="M429" s="22">
        <f t="shared" si="429"/>
        <v>1.4695031744820013</v>
      </c>
      <c r="N429" s="22">
        <f>COVAR(I399:I429,$K399:K429)/VAR($K399:$K429)</f>
        <v>0.51705614807117262</v>
      </c>
    </row>
    <row r="430" spans="1:14" ht="15.75" customHeight="1" x14ac:dyDescent="0.2">
      <c r="A430" s="2">
        <v>40147</v>
      </c>
      <c r="B430">
        <v>102.109703</v>
      </c>
      <c r="C430" s="10">
        <v>34.837850000000003</v>
      </c>
      <c r="D430" s="10">
        <v>10.726229999999999</v>
      </c>
      <c r="E430">
        <v>1095.630005</v>
      </c>
      <c r="F430" s="99">
        <v>579.72997999999995</v>
      </c>
      <c r="G430">
        <f t="shared" ref="G430:J430" si="440">B430/B429-1</f>
        <v>5.1709111020263876E-3</v>
      </c>
      <c r="H430">
        <f t="shared" si="440"/>
        <v>2.8066713961441003E-2</v>
      </c>
      <c r="I430">
        <f t="shared" si="440"/>
        <v>4.8045289906404776E-2</v>
      </c>
      <c r="J430">
        <f t="shared" si="440"/>
        <v>3.7929940154557418E-3</v>
      </c>
      <c r="K430" s="38">
        <f t="shared" si="431"/>
        <v>4.3657557976357619E-3</v>
      </c>
      <c r="L430" s="22">
        <f t="shared" si="428"/>
        <v>0.69915005974176536</v>
      </c>
      <c r="M430" s="22">
        <f t="shared" si="429"/>
        <v>1.4935071431337867</v>
      </c>
      <c r="N430" s="22">
        <f>COVAR(I400:I430,$K400:K430)/VAR($K400:$K430)</f>
        <v>0.54917504755301283</v>
      </c>
    </row>
    <row r="431" spans="1:14" ht="15.75" customHeight="1" x14ac:dyDescent="0.2">
      <c r="A431" s="2">
        <v>40148</v>
      </c>
      <c r="B431">
        <v>103.394684</v>
      </c>
      <c r="C431" s="10">
        <v>34.61647</v>
      </c>
      <c r="D431" s="10">
        <v>10.767899999999999</v>
      </c>
      <c r="E431">
        <v>1108.8599850000001</v>
      </c>
      <c r="F431" s="99">
        <v>589.20001200000002</v>
      </c>
      <c r="G431">
        <f t="shared" ref="G431:J431" si="441">B431/B430-1</f>
        <v>1.2584318260136396E-2</v>
      </c>
      <c r="H431">
        <f t="shared" si="441"/>
        <v>-6.3545827311387582E-3</v>
      </c>
      <c r="I431">
        <f t="shared" si="441"/>
        <v>3.8848691478738928E-3</v>
      </c>
      <c r="J431">
        <f t="shared" si="441"/>
        <v>1.2075226070501932E-2</v>
      </c>
      <c r="K431" s="38">
        <f t="shared" si="431"/>
        <v>1.6335246281381055E-2</v>
      </c>
      <c r="L431" s="22">
        <f t="shared" si="428"/>
        <v>0.62568925006483933</v>
      </c>
      <c r="M431" s="22">
        <f t="shared" si="429"/>
        <v>1.4245841067202372</v>
      </c>
      <c r="N431" s="22">
        <f>COVAR(I401:I431,$K401:K431)/VAR($K401:$K431)</f>
        <v>0.52025244637938162</v>
      </c>
    </row>
    <row r="432" spans="1:14" ht="15.75" customHeight="1" x14ac:dyDescent="0.2">
      <c r="A432" s="2">
        <v>40149</v>
      </c>
      <c r="B432">
        <v>102.804733</v>
      </c>
      <c r="C432" s="10">
        <v>34.378720000000001</v>
      </c>
      <c r="D432" s="10">
        <v>10.46787</v>
      </c>
      <c r="E432">
        <v>1109.23999</v>
      </c>
      <c r="F432" s="99">
        <v>596.09002699999996</v>
      </c>
      <c r="G432">
        <f t="shared" ref="G432:J432" si="442">B432/B431-1</f>
        <v>-5.7058155910607589E-3</v>
      </c>
      <c r="H432">
        <f t="shared" si="442"/>
        <v>-6.8681179796784564E-3</v>
      </c>
      <c r="I432">
        <f t="shared" si="442"/>
        <v>-2.7863371688072847E-2</v>
      </c>
      <c r="J432">
        <f t="shared" si="442"/>
        <v>3.4269881242043887E-4</v>
      </c>
      <c r="K432" s="38">
        <f t="shared" si="431"/>
        <v>1.1693847351788467E-2</v>
      </c>
      <c r="L432" s="22">
        <f t="shared" si="428"/>
        <v>0.61732454578972973</v>
      </c>
      <c r="M432" s="22">
        <f t="shared" si="429"/>
        <v>1.4486471738813307</v>
      </c>
      <c r="N432" s="22">
        <f>COVAR(I402:I432,$K402:K432)/VAR($K402:$K432)</f>
        <v>0.46613040010811024</v>
      </c>
    </row>
    <row r="433" spans="1:14" ht="15.75" customHeight="1" x14ac:dyDescent="0.2">
      <c r="A433" s="2">
        <v>40150</v>
      </c>
      <c r="B433">
        <v>103.079498</v>
      </c>
      <c r="C433" s="10">
        <v>33.944159999999997</v>
      </c>
      <c r="D433" s="10">
        <v>10.50121</v>
      </c>
      <c r="E433">
        <v>1099.920044</v>
      </c>
      <c r="F433" s="99">
        <v>588.78002900000001</v>
      </c>
      <c r="G433">
        <f t="shared" ref="G433:J433" si="443">B433/B432-1</f>
        <v>2.6726882311927103E-3</v>
      </c>
      <c r="H433">
        <f t="shared" si="443"/>
        <v>-1.2640377535871217E-2</v>
      </c>
      <c r="I433">
        <f t="shared" si="443"/>
        <v>3.1849841467270767E-3</v>
      </c>
      <c r="J433">
        <f t="shared" si="443"/>
        <v>-8.4021006130513554E-3</v>
      </c>
      <c r="K433" s="38">
        <f t="shared" si="431"/>
        <v>-1.2263244927598782E-2</v>
      </c>
      <c r="L433" s="22">
        <f t="shared" si="428"/>
        <v>0.60524980530680161</v>
      </c>
      <c r="M433" s="22">
        <f t="shared" si="429"/>
        <v>1.4623075991834404</v>
      </c>
      <c r="N433" s="22">
        <f>COVAR(I403:I433,$K403:K433)/VAR($K403:$K433)</f>
        <v>0.47590050509844428</v>
      </c>
    </row>
    <row r="434" spans="1:14" ht="15.75" customHeight="1" x14ac:dyDescent="0.2">
      <c r="A434" s="2">
        <v>40151</v>
      </c>
      <c r="B434">
        <v>102.837051</v>
      </c>
      <c r="C434" s="10">
        <v>34.222920000000002</v>
      </c>
      <c r="D434" s="10">
        <v>10.6929</v>
      </c>
      <c r="E434">
        <v>1105.9799800000001</v>
      </c>
      <c r="F434" s="99">
        <v>602.78997800000002</v>
      </c>
      <c r="G434">
        <f t="shared" ref="G434:J434" si="444">B434/B433-1</f>
        <v>-2.3520390058554552E-3</v>
      </c>
      <c r="H434">
        <f t="shared" si="444"/>
        <v>8.2123110426066681E-3</v>
      </c>
      <c r="I434">
        <f t="shared" si="444"/>
        <v>1.8254086909984535E-2</v>
      </c>
      <c r="J434">
        <f t="shared" si="444"/>
        <v>5.509433192945945E-3</v>
      </c>
      <c r="K434" s="38">
        <f t="shared" si="431"/>
        <v>2.3794878069819836E-2</v>
      </c>
      <c r="L434" s="22">
        <f t="shared" si="428"/>
        <v>0.57287121716455969</v>
      </c>
      <c r="M434" s="22">
        <f t="shared" si="429"/>
        <v>1.4381582991107473</v>
      </c>
      <c r="N434" s="22">
        <f>COVAR(I404:I434,$K404:K434)/VAR($K404:$K434)</f>
        <v>0.43200338941917932</v>
      </c>
    </row>
    <row r="435" spans="1:14" ht="15.75" customHeight="1" x14ac:dyDescent="0.2">
      <c r="A435" s="2">
        <v>40154</v>
      </c>
      <c r="B435">
        <v>102.667366</v>
      </c>
      <c r="C435" s="10">
        <v>33.821179999999998</v>
      </c>
      <c r="D435" s="10">
        <v>10.434530000000001</v>
      </c>
      <c r="E435">
        <v>1103.25</v>
      </c>
      <c r="F435" s="99">
        <v>603.55999799999995</v>
      </c>
      <c r="G435">
        <f t="shared" ref="G435:J435" si="445">B435/B434-1</f>
        <v>-1.6500375919958898E-3</v>
      </c>
      <c r="H435">
        <f t="shared" si="445"/>
        <v>-1.1738916492222251E-2</v>
      </c>
      <c r="I435">
        <f t="shared" si="445"/>
        <v>-2.4162762206697885E-2</v>
      </c>
      <c r="J435">
        <f t="shared" si="445"/>
        <v>-2.4683810280182739E-3</v>
      </c>
      <c r="K435" s="38">
        <f t="shared" si="431"/>
        <v>1.2774266794461919E-3</v>
      </c>
      <c r="L435" s="22">
        <f t="shared" si="428"/>
        <v>0.55651711860755471</v>
      </c>
      <c r="M435" s="22">
        <f t="shared" si="429"/>
        <v>1.4153242086343343</v>
      </c>
      <c r="N435" s="22">
        <f>COVAR(I405:I435,$K405:K435)/VAR($K405:$K435)</f>
        <v>0.38822090911215179</v>
      </c>
    </row>
    <row r="436" spans="1:14" ht="15.75" customHeight="1" x14ac:dyDescent="0.2">
      <c r="A436" s="2">
        <v>40155</v>
      </c>
      <c r="B436">
        <v>102.473412</v>
      </c>
      <c r="C436" s="10">
        <v>33.78837</v>
      </c>
      <c r="D436" s="10">
        <v>10.392860000000001</v>
      </c>
      <c r="E436">
        <v>1091.9399410000001</v>
      </c>
      <c r="F436" s="99">
        <v>597.70001200000002</v>
      </c>
      <c r="G436">
        <f t="shared" ref="G436:J436" si="446">B436/B435-1</f>
        <v>-1.8891494693650257E-3</v>
      </c>
      <c r="H436">
        <f t="shared" si="446"/>
        <v>-9.7010216674875416E-4</v>
      </c>
      <c r="I436">
        <f t="shared" si="446"/>
        <v>-3.993471675293514E-3</v>
      </c>
      <c r="J436">
        <f t="shared" si="446"/>
        <v>-1.0251583050079227E-2</v>
      </c>
      <c r="K436" s="38">
        <f t="shared" si="431"/>
        <v>-9.7090364162933929E-3</v>
      </c>
      <c r="L436" s="22">
        <f t="shared" si="428"/>
        <v>0.51109790231691177</v>
      </c>
      <c r="M436" s="22">
        <f t="shared" si="429"/>
        <v>1.4036016762588057</v>
      </c>
      <c r="N436" s="22">
        <f>COVAR(I406:I436,$K406:K436)/VAR($K406:$K436)</f>
        <v>0.3971493502995817</v>
      </c>
    </row>
    <row r="437" spans="1:14" ht="15.75" customHeight="1" x14ac:dyDescent="0.2">
      <c r="A437" s="2">
        <v>40156</v>
      </c>
      <c r="B437">
        <v>103.758347</v>
      </c>
      <c r="C437" s="10">
        <v>33.771970000000003</v>
      </c>
      <c r="D437" s="10">
        <v>10.417859999999999</v>
      </c>
      <c r="E437">
        <v>1095.9499510000001</v>
      </c>
      <c r="F437" s="99">
        <v>598.03002900000001</v>
      </c>
      <c r="G437">
        <f t="shared" ref="G437:K452" si="447">B437/B436-1</f>
        <v>1.2539203827818257E-2</v>
      </c>
      <c r="H437">
        <f t="shared" si="447"/>
        <v>-4.8537410949378579E-4</v>
      </c>
      <c r="I437">
        <f t="shared" si="447"/>
        <v>2.4054976204817002E-3</v>
      </c>
      <c r="J437">
        <f t="shared" si="447"/>
        <v>3.6723723067841885E-3</v>
      </c>
      <c r="K437" s="38">
        <f t="shared" si="447"/>
        <v>5.5214487765486986E-4</v>
      </c>
      <c r="L437" s="22">
        <f t="shared" si="428"/>
        <v>0.52452712338432328</v>
      </c>
      <c r="M437" s="22">
        <f t="shared" si="429"/>
        <v>1.369403870702973</v>
      </c>
      <c r="N437" s="22">
        <f>COVAR(I407:I437,$K407:K437)/VAR($K407:$K437)</f>
        <v>0.39299652374305616</v>
      </c>
    </row>
    <row r="438" spans="1:14" ht="15.75" customHeight="1" x14ac:dyDescent="0.2">
      <c r="A438" s="2">
        <v>40157</v>
      </c>
      <c r="B438">
        <v>104.526093</v>
      </c>
      <c r="C438" s="10">
        <v>33.837569999999999</v>
      </c>
      <c r="D438" s="10">
        <v>10.284509999999999</v>
      </c>
      <c r="E438">
        <v>1102.349976</v>
      </c>
      <c r="F438" s="99">
        <v>595.38000499999998</v>
      </c>
      <c r="G438">
        <f t="shared" ref="G438:J438" si="448">B438/B437-1</f>
        <v>7.3993661444895498E-3</v>
      </c>
      <c r="H438">
        <f t="shared" si="448"/>
        <v>1.9424392476954377E-3</v>
      </c>
      <c r="I438">
        <f t="shared" si="448"/>
        <v>-1.2800133616692855E-2</v>
      </c>
      <c r="J438">
        <f t="shared" si="448"/>
        <v>5.8397055396191E-3</v>
      </c>
      <c r="K438" s="38">
        <f t="shared" si="447"/>
        <v>-4.4312557421761767E-3</v>
      </c>
      <c r="L438" s="22">
        <f t="shared" si="428"/>
        <v>0.5320565163958495</v>
      </c>
      <c r="M438" s="22">
        <f t="shared" si="429"/>
        <v>1.3763724460562636</v>
      </c>
      <c r="N438" s="22">
        <f>COVAR(I408:I438,$K408:K438)/VAR($K408:$K438)</f>
        <v>0.38391973157900894</v>
      </c>
    </row>
    <row r="439" spans="1:14" ht="15.75" customHeight="1" x14ac:dyDescent="0.2">
      <c r="A439" s="2">
        <v>40158</v>
      </c>
      <c r="B439">
        <v>104.800873</v>
      </c>
      <c r="C439" s="10">
        <v>33.583390000000001</v>
      </c>
      <c r="D439" s="10">
        <v>10.16783</v>
      </c>
      <c r="E439">
        <v>1106.410034</v>
      </c>
      <c r="F439" s="99">
        <v>600.36999500000002</v>
      </c>
      <c r="G439">
        <f t="shared" ref="G439:J439" si="449">B439/B438-1</f>
        <v>2.6288172848858427E-3</v>
      </c>
      <c r="H439">
        <f t="shared" si="449"/>
        <v>-7.5117687233450248E-3</v>
      </c>
      <c r="I439">
        <f t="shared" si="449"/>
        <v>-1.1345217224738802E-2</v>
      </c>
      <c r="J439">
        <f t="shared" si="449"/>
        <v>3.683093471578136E-3</v>
      </c>
      <c r="K439" s="38">
        <f t="shared" si="447"/>
        <v>8.3811850550810085E-3</v>
      </c>
      <c r="L439" s="22">
        <f t="shared" si="428"/>
        <v>0.62443770713951419</v>
      </c>
      <c r="M439" s="22">
        <f t="shared" si="429"/>
        <v>1.3926995157763669</v>
      </c>
      <c r="N439" s="22">
        <f>COVAR(I409:I439,$K409:K439)/VAR($K409:$K439)</f>
        <v>0.4015767514316097</v>
      </c>
    </row>
    <row r="440" spans="1:14" ht="15.75" customHeight="1" x14ac:dyDescent="0.2">
      <c r="A440" s="2">
        <v>40161</v>
      </c>
      <c r="B440">
        <v>105.002899</v>
      </c>
      <c r="C440" s="10">
        <v>34.247520000000002</v>
      </c>
      <c r="D440" s="10">
        <v>10.084490000000001</v>
      </c>
      <c r="E440">
        <v>1114.1099850000001</v>
      </c>
      <c r="F440" s="99">
        <v>609.78997800000002</v>
      </c>
      <c r="G440">
        <f t="shared" ref="G440:J440" si="450">B440/B439-1</f>
        <v>1.9277129494903456E-3</v>
      </c>
      <c r="H440">
        <f t="shared" si="450"/>
        <v>1.9775549758377586E-2</v>
      </c>
      <c r="I440">
        <f t="shared" si="450"/>
        <v>-8.1964391615516607E-3</v>
      </c>
      <c r="J440">
        <f t="shared" si="450"/>
        <v>6.9594009123024048E-3</v>
      </c>
      <c r="K440" s="38">
        <f t="shared" si="447"/>
        <v>1.5690296114815094E-2</v>
      </c>
      <c r="L440" s="22">
        <f t="shared" si="428"/>
        <v>0.64571726341512548</v>
      </c>
      <c r="M440" s="22">
        <f t="shared" si="429"/>
        <v>1.3471898879326782</v>
      </c>
      <c r="N440" s="22">
        <f>COVAR(I410:I440,$K410:K440)/VAR($K410:$K440)</f>
        <v>0.33964801319574439</v>
      </c>
    </row>
    <row r="441" spans="1:14" ht="15.75" customHeight="1" x14ac:dyDescent="0.2">
      <c r="A441" s="2">
        <v>40162</v>
      </c>
      <c r="B441">
        <v>103.83918799999999</v>
      </c>
      <c r="C441" s="10">
        <v>33.50141</v>
      </c>
      <c r="D441" s="10">
        <v>10.334519999999999</v>
      </c>
      <c r="E441">
        <v>1107.9300539999999</v>
      </c>
      <c r="F441" s="99">
        <v>606.30999799999995</v>
      </c>
      <c r="G441">
        <f t="shared" ref="G441:J441" si="451">B441/B440-1</f>
        <v>-1.1082655917909578E-2</v>
      </c>
      <c r="H441">
        <f t="shared" si="451"/>
        <v>-2.1785811060187732E-2</v>
      </c>
      <c r="I441">
        <f t="shared" si="451"/>
        <v>2.4793519553294008E-2</v>
      </c>
      <c r="J441">
        <f t="shared" si="451"/>
        <v>-5.5469667117291621E-3</v>
      </c>
      <c r="K441" s="38">
        <f t="shared" si="447"/>
        <v>-5.7068501050374643E-3</v>
      </c>
      <c r="L441" s="22">
        <f t="shared" si="428"/>
        <v>0.66415926965559491</v>
      </c>
      <c r="M441" s="22">
        <f t="shared" si="429"/>
        <v>1.1893922708673057</v>
      </c>
      <c r="N441" s="22">
        <f>COVAR(I411:I441,$K411:K441)/VAR($K411:$K441)</f>
        <v>0.35496362933815567</v>
      </c>
    </row>
    <row r="442" spans="1:14" ht="15.75" customHeight="1" x14ac:dyDescent="0.2">
      <c r="A442" s="2">
        <v>40163</v>
      </c>
      <c r="B442">
        <v>104.016953</v>
      </c>
      <c r="C442" s="10">
        <v>33.911349999999999</v>
      </c>
      <c r="D442" s="10">
        <v>10.6929</v>
      </c>
      <c r="E442">
        <v>1109.1800539999999</v>
      </c>
      <c r="F442" s="99">
        <v>611.21002199999998</v>
      </c>
      <c r="G442">
        <f t="shared" ref="G442:J442" si="452">B442/B441-1</f>
        <v>1.7119259445672608E-3</v>
      </c>
      <c r="H442">
        <f t="shared" si="452"/>
        <v>1.2236499896571384E-2</v>
      </c>
      <c r="I442">
        <f t="shared" si="452"/>
        <v>3.467795311248123E-2</v>
      </c>
      <c r="J442">
        <f t="shared" si="452"/>
        <v>1.1282300678523427E-3</v>
      </c>
      <c r="K442" s="38">
        <f t="shared" si="447"/>
        <v>8.0817140013580424E-3</v>
      </c>
      <c r="L442" s="22">
        <f t="shared" si="428"/>
        <v>0.67427769379158908</v>
      </c>
      <c r="M442" s="22">
        <f t="shared" si="429"/>
        <v>1.1569821899651349</v>
      </c>
      <c r="N442" s="22">
        <f>COVAR(I412:I442,$K412:K442)/VAR($K412:$K442)</f>
        <v>0.38456060434810957</v>
      </c>
    </row>
    <row r="443" spans="1:14" ht="15.75" customHeight="1" x14ac:dyDescent="0.2">
      <c r="A443" s="2">
        <v>40164</v>
      </c>
      <c r="B443">
        <v>102.958275</v>
      </c>
      <c r="C443" s="10">
        <v>33.017670000000003</v>
      </c>
      <c r="D443" s="10">
        <v>10.35952</v>
      </c>
      <c r="E443">
        <v>1096.079956</v>
      </c>
      <c r="F443" s="99">
        <v>604.25</v>
      </c>
      <c r="G443">
        <f t="shared" ref="G443:J443" si="453">B443/B442-1</f>
        <v>-1.0177937052241903E-2</v>
      </c>
      <c r="H443">
        <f t="shared" si="453"/>
        <v>-2.6353418545708052E-2</v>
      </c>
      <c r="I443">
        <f t="shared" si="453"/>
        <v>-3.1177697350578404E-2</v>
      </c>
      <c r="J443">
        <f t="shared" si="453"/>
        <v>-1.1810614473959813E-2</v>
      </c>
      <c r="K443" s="38">
        <f t="shared" si="447"/>
        <v>-1.1387283829583539E-2</v>
      </c>
      <c r="L443" s="22">
        <f t="shared" si="428"/>
        <v>0.68799409872749573</v>
      </c>
      <c r="M443" s="22">
        <f t="shared" si="429"/>
        <v>1.2021289572306384</v>
      </c>
      <c r="N443" s="22">
        <f>COVAR(I413:I443,$K413:K443)/VAR($K413:$K443)</f>
        <v>0.44694546913264466</v>
      </c>
    </row>
    <row r="444" spans="1:14" ht="15.75" customHeight="1" x14ac:dyDescent="0.2">
      <c r="A444" s="2">
        <v>40165</v>
      </c>
      <c r="B444">
        <v>103.370453</v>
      </c>
      <c r="C444" s="10">
        <v>33.575200000000002</v>
      </c>
      <c r="D444" s="10">
        <v>10.66789</v>
      </c>
      <c r="E444">
        <v>1102.469971</v>
      </c>
      <c r="F444" s="99">
        <v>610.57000700000003</v>
      </c>
      <c r="G444">
        <f t="shared" ref="G444:J444" si="454">B444/B443-1</f>
        <v>4.0033499007243734E-3</v>
      </c>
      <c r="H444">
        <f t="shared" si="454"/>
        <v>1.6885806902788625E-2</v>
      </c>
      <c r="I444">
        <f t="shared" si="454"/>
        <v>2.9766823173274393E-2</v>
      </c>
      <c r="J444">
        <f t="shared" si="454"/>
        <v>5.8298803522687237E-3</v>
      </c>
      <c r="K444" s="38">
        <f t="shared" si="447"/>
        <v>1.0459258585022724E-2</v>
      </c>
      <c r="L444" s="22">
        <f t="shared" si="428"/>
        <v>0.68661361362288842</v>
      </c>
      <c r="M444" s="22">
        <f t="shared" si="429"/>
        <v>1.2207391314514446</v>
      </c>
      <c r="N444" s="22">
        <f>COVAR(I414:I444,$K414:K444)/VAR($K414:$K444)</f>
        <v>0.50678597615485177</v>
      </c>
    </row>
    <row r="445" spans="1:14" ht="15.75" customHeight="1" x14ac:dyDescent="0.2">
      <c r="A445" s="2">
        <v>40168</v>
      </c>
      <c r="B445">
        <v>103.968445</v>
      </c>
      <c r="C445" s="10">
        <v>34.354109999999999</v>
      </c>
      <c r="D445" s="10">
        <v>10.64289</v>
      </c>
      <c r="E445">
        <v>1114.0500489999999</v>
      </c>
      <c r="F445" s="99">
        <v>618.59997599999997</v>
      </c>
      <c r="G445">
        <f t="shared" ref="G445:J445" si="455">B445/B444-1</f>
        <v>5.7849412733057548E-3</v>
      </c>
      <c r="H445">
        <f t="shared" si="455"/>
        <v>2.3198968286115784E-2</v>
      </c>
      <c r="I445">
        <f t="shared" si="455"/>
        <v>-2.3434812319962361E-3</v>
      </c>
      <c r="J445">
        <f t="shared" si="455"/>
        <v>1.0503758201682478E-2</v>
      </c>
      <c r="K445" s="38">
        <f t="shared" si="447"/>
        <v>1.3151594261000099E-2</v>
      </c>
      <c r="L445" s="22">
        <f t="shared" si="428"/>
        <v>0.6731722609728199</v>
      </c>
      <c r="M445" s="22">
        <f t="shared" si="429"/>
        <v>1.1348334346069464</v>
      </c>
      <c r="N445" s="22">
        <f>COVAR(I415:I445,$K415:K445)/VAR($K415:$K445)</f>
        <v>0.58050491000283644</v>
      </c>
    </row>
    <row r="446" spans="1:14" ht="15.75" customHeight="1" x14ac:dyDescent="0.2">
      <c r="A446" s="2">
        <v>40169</v>
      </c>
      <c r="B446">
        <v>105.002899</v>
      </c>
      <c r="C446" s="10">
        <v>34.386899999999997</v>
      </c>
      <c r="D446" s="10">
        <v>10.901249999999999</v>
      </c>
      <c r="E446">
        <v>1118.0200199999999</v>
      </c>
      <c r="F446" s="99">
        <v>623.59997599999997</v>
      </c>
      <c r="G446">
        <f t="shared" ref="G446:J446" si="456">B446/B445-1</f>
        <v>9.9496919473980316E-3</v>
      </c>
      <c r="H446">
        <f t="shared" si="456"/>
        <v>9.5447094976397473E-4</v>
      </c>
      <c r="I446">
        <f t="shared" si="456"/>
        <v>2.4275361297542375E-2</v>
      </c>
      <c r="J446">
        <f t="shared" si="456"/>
        <v>3.5635481579696648E-3</v>
      </c>
      <c r="K446" s="38">
        <f t="shared" si="447"/>
        <v>8.0827678531949498E-3</v>
      </c>
      <c r="L446" s="22">
        <f t="shared" si="428"/>
        <v>0.67689906324498517</v>
      </c>
      <c r="M446" s="22">
        <f t="shared" si="429"/>
        <v>1.138474602102062</v>
      </c>
      <c r="N446" s="22">
        <f>COVAR(I416:I446,$K416:K446)/VAR($K416:$K446)</f>
        <v>0.59259123924427726</v>
      </c>
    </row>
    <row r="447" spans="1:14" ht="15.75" customHeight="1" x14ac:dyDescent="0.2">
      <c r="A447" s="2">
        <v>40170</v>
      </c>
      <c r="B447">
        <v>105.05948600000001</v>
      </c>
      <c r="C447" s="10">
        <v>34.075339999999997</v>
      </c>
      <c r="D447" s="10">
        <v>11.00126</v>
      </c>
      <c r="E447">
        <v>1120.589966</v>
      </c>
      <c r="F447" s="99">
        <v>630.97997999999995</v>
      </c>
      <c r="G447">
        <f t="shared" ref="G447:J447" si="457">B447/B446-1</f>
        <v>5.3890893050501099E-4</v>
      </c>
      <c r="H447">
        <f t="shared" si="457"/>
        <v>-9.0604270812431054E-3</v>
      </c>
      <c r="I447">
        <f t="shared" si="457"/>
        <v>9.1741772732485405E-3</v>
      </c>
      <c r="J447">
        <f t="shared" si="457"/>
        <v>2.2986583013067108E-3</v>
      </c>
      <c r="K447" s="38">
        <f t="shared" si="447"/>
        <v>1.1834516170667664E-2</v>
      </c>
      <c r="L447" s="22">
        <f t="shared" si="428"/>
        <v>0.62960770312595404</v>
      </c>
      <c r="M447" s="22">
        <f t="shared" si="429"/>
        <v>1.1689990483126917</v>
      </c>
      <c r="N447" s="22">
        <f>COVAR(I417:I447,$K417:K447)/VAR($K417:$K447)</f>
        <v>0.67366645217553345</v>
      </c>
    </row>
    <row r="448" spans="1:14" ht="15.75" customHeight="1" x14ac:dyDescent="0.2">
      <c r="A448" s="2">
        <v>40171</v>
      </c>
      <c r="B448">
        <v>105.520111</v>
      </c>
      <c r="C448" s="10">
        <v>34.345910000000003</v>
      </c>
      <c r="D448" s="10">
        <v>11.25963</v>
      </c>
      <c r="E448">
        <v>1126.4799800000001</v>
      </c>
      <c r="F448" s="99">
        <v>634.07000700000003</v>
      </c>
      <c r="G448">
        <f t="shared" ref="G448:J448" si="458">B448/B447-1</f>
        <v>4.3844208413506003E-3</v>
      </c>
      <c r="H448">
        <f t="shared" si="458"/>
        <v>7.9403463032212684E-3</v>
      </c>
      <c r="I448">
        <f t="shared" si="458"/>
        <v>2.3485491661864089E-2</v>
      </c>
      <c r="J448">
        <f t="shared" si="458"/>
        <v>5.2561723544828354E-3</v>
      </c>
      <c r="K448" s="38">
        <f t="shared" si="447"/>
        <v>4.8971870708165444E-3</v>
      </c>
      <c r="L448" s="22">
        <f t="shared" si="428"/>
        <v>0.63437215816377557</v>
      </c>
      <c r="M448" s="22">
        <f t="shared" si="429"/>
        <v>1.1785164547600246</v>
      </c>
      <c r="N448" s="22">
        <f>COVAR(I418:I448,$K418:K448)/VAR($K418:$K448)</f>
        <v>0.65703544671782055</v>
      </c>
    </row>
    <row r="449" spans="1:14" ht="15.75" customHeight="1" x14ac:dyDescent="0.2">
      <c r="A449" s="2">
        <v>40175</v>
      </c>
      <c r="B449">
        <v>106.926292</v>
      </c>
      <c r="C449" s="10">
        <v>34.206519999999998</v>
      </c>
      <c r="D449" s="10">
        <v>11.426310000000001</v>
      </c>
      <c r="E449">
        <v>1127.780029</v>
      </c>
      <c r="F449" s="99">
        <v>633.75</v>
      </c>
      <c r="G449">
        <f t="shared" ref="G449:J449" si="459">B449/B448-1</f>
        <v>1.3326189545043166E-2</v>
      </c>
      <c r="H449">
        <f t="shared" si="459"/>
        <v>-4.0584162713990235E-3</v>
      </c>
      <c r="I449">
        <f t="shared" si="459"/>
        <v>1.4803328350931677E-2</v>
      </c>
      <c r="J449">
        <f t="shared" si="459"/>
        <v>1.1540808741226094E-3</v>
      </c>
      <c r="K449" s="38">
        <f t="shared" si="447"/>
        <v>-5.046871740773673E-4</v>
      </c>
      <c r="L449" s="22">
        <f t="shared" si="428"/>
        <v>0.63909328597248893</v>
      </c>
      <c r="M449" s="22">
        <f t="shared" si="429"/>
        <v>1.1779240670892266</v>
      </c>
      <c r="N449" s="22">
        <f>COVAR(I419:I449,$K419:K449)/VAR($K419:$K449)</f>
        <v>0.65706127086466237</v>
      </c>
    </row>
    <row r="450" spans="1:14" ht="15.75" customHeight="1" x14ac:dyDescent="0.2">
      <c r="A450" s="2">
        <v>40176</v>
      </c>
      <c r="B450">
        <v>106.554565</v>
      </c>
      <c r="C450" s="10">
        <v>34.017940000000003</v>
      </c>
      <c r="D450" s="10">
        <v>11.467980000000001</v>
      </c>
      <c r="E450">
        <v>1126.1999510000001</v>
      </c>
      <c r="F450" s="99">
        <v>633.17999299999997</v>
      </c>
      <c r="G450">
        <f t="shared" ref="G450:J450" si="460">B450/B449-1</f>
        <v>-3.4764789187677891E-3</v>
      </c>
      <c r="H450">
        <f t="shared" si="460"/>
        <v>-5.5129840743809444E-3</v>
      </c>
      <c r="I450">
        <f t="shared" si="460"/>
        <v>3.6468466197747684E-3</v>
      </c>
      <c r="J450">
        <f t="shared" si="460"/>
        <v>-1.4010515875165774E-3</v>
      </c>
      <c r="K450" s="38">
        <f t="shared" si="447"/>
        <v>-8.9941932938863989E-4</v>
      </c>
      <c r="L450" s="22">
        <f t="shared" si="428"/>
        <v>0.63579031876487402</v>
      </c>
      <c r="M450" s="22">
        <f t="shared" si="429"/>
        <v>1.130903125782196</v>
      </c>
      <c r="N450" s="22">
        <f>COVAR(I420:I450,$K420:K450)/VAR($K420:$K450)</f>
        <v>0.68856861185507057</v>
      </c>
    </row>
    <row r="451" spans="1:14" ht="15.75" customHeight="1" x14ac:dyDescent="0.2">
      <c r="A451" s="2">
        <v>40177</v>
      </c>
      <c r="B451">
        <v>107.136414</v>
      </c>
      <c r="C451" s="10">
        <v>34.050739999999998</v>
      </c>
      <c r="D451" s="10">
        <v>11.83469</v>
      </c>
      <c r="E451">
        <v>1126.420044</v>
      </c>
      <c r="F451" s="99">
        <v>633.40997300000004</v>
      </c>
      <c r="G451">
        <f t="shared" ref="G451:J451" si="461">B451/B450-1</f>
        <v>5.4605731814494352E-3</v>
      </c>
      <c r="H451">
        <f t="shared" si="461"/>
        <v>9.6419712657480616E-4</v>
      </c>
      <c r="I451">
        <f t="shared" si="461"/>
        <v>3.197686078978168E-2</v>
      </c>
      <c r="J451">
        <f t="shared" si="461"/>
        <v>1.9542977231035152E-4</v>
      </c>
      <c r="K451" s="38">
        <f t="shared" si="447"/>
        <v>3.632142558871454E-4</v>
      </c>
      <c r="L451" s="22">
        <f t="shared" si="428"/>
        <v>0.62924461314298274</v>
      </c>
      <c r="M451" s="22">
        <f t="shared" si="429"/>
        <v>1.1649540931561753</v>
      </c>
      <c r="N451" s="22">
        <f>COVAR(I421:I451,$K421:K451)/VAR($K421:$K451)</f>
        <v>0.69110019654916877</v>
      </c>
    </row>
    <row r="452" spans="1:14" ht="15.75" customHeight="1" x14ac:dyDescent="0.2">
      <c r="A452" s="2">
        <v>40178</v>
      </c>
      <c r="B452">
        <v>105.78681899999999</v>
      </c>
      <c r="C452" s="10">
        <v>34.165529999999997</v>
      </c>
      <c r="D452" s="10">
        <v>11.993040000000001</v>
      </c>
      <c r="E452">
        <v>1115.099976</v>
      </c>
      <c r="F452" s="99">
        <v>625.39001499999995</v>
      </c>
      <c r="G452">
        <f t="shared" ref="G452:J452" si="462">B452/B451-1</f>
        <v>-1.2596977531840969E-2</v>
      </c>
      <c r="H452">
        <f t="shared" si="462"/>
        <v>3.3711455316389749E-3</v>
      </c>
      <c r="I452">
        <f t="shared" si="462"/>
        <v>1.3380156134212173E-2</v>
      </c>
      <c r="J452">
        <f t="shared" si="462"/>
        <v>-1.0049597448391956E-2</v>
      </c>
      <c r="K452" s="38">
        <f t="shared" si="447"/>
        <v>-1.2661559403644107E-2</v>
      </c>
      <c r="L452" s="22">
        <f t="shared" si="428"/>
        <v>0.67784980492174063</v>
      </c>
      <c r="M452" s="22">
        <f t="shared" si="429"/>
        <v>1.1596389424662061</v>
      </c>
      <c r="N452" s="22">
        <f>COVAR(I422:I452,$K422:K452)/VAR($K422:$K452)</f>
        <v>0.50098804815227527</v>
      </c>
    </row>
    <row r="453" spans="1:14" ht="15.75" customHeight="1" x14ac:dyDescent="0.2">
      <c r="A453" s="2">
        <v>40182</v>
      </c>
      <c r="B453">
        <v>107.03943599999999</v>
      </c>
      <c r="C453" s="10">
        <v>35.175220000000003</v>
      </c>
      <c r="D453" s="10">
        <v>12.084720000000001</v>
      </c>
      <c r="E453">
        <v>1132.98999</v>
      </c>
      <c r="F453" s="99">
        <v>640.09997599999997</v>
      </c>
      <c r="G453">
        <f t="shared" ref="G453:K468" si="463">B453/B452-1</f>
        <v>1.1840955346242188E-2</v>
      </c>
      <c r="H453">
        <f t="shared" si="463"/>
        <v>2.9552885613072677E-2</v>
      </c>
      <c r="I453">
        <f t="shared" si="463"/>
        <v>7.6444337715875221E-3</v>
      </c>
      <c r="J453">
        <f t="shared" si="463"/>
        <v>1.604341707922341E-2</v>
      </c>
      <c r="K453" s="38">
        <f t="shared" si="463"/>
        <v>2.3521259769393676E-2</v>
      </c>
      <c r="L453" s="22">
        <f t="shared" si="428"/>
        <v>0.67794918168121421</v>
      </c>
      <c r="M453" s="22">
        <f t="shared" si="429"/>
        <v>1.2501179023215965</v>
      </c>
      <c r="N453" s="22">
        <f>COVAR(I423:I453,$K423:K453)/VAR($K423:$K453)</f>
        <v>0.44855472917916162</v>
      </c>
    </row>
    <row r="454" spans="1:14" ht="15.75" customHeight="1" x14ac:dyDescent="0.2">
      <c r="A454" s="2">
        <v>40183</v>
      </c>
      <c r="B454">
        <v>105.746422</v>
      </c>
      <c r="C454" s="10">
        <v>35.856569999999998</v>
      </c>
      <c r="D454" s="10">
        <v>12.084720000000001</v>
      </c>
      <c r="E454">
        <v>1136.5200199999999</v>
      </c>
      <c r="F454" s="99">
        <v>638.48999000000003</v>
      </c>
      <c r="G454">
        <f t="shared" ref="G454:J454" si="464">B454/B453-1</f>
        <v>-1.2079790853905426E-2</v>
      </c>
      <c r="H454">
        <f t="shared" si="464"/>
        <v>1.9370170250534224E-2</v>
      </c>
      <c r="I454">
        <f t="shared" si="464"/>
        <v>0</v>
      </c>
      <c r="J454">
        <f t="shared" si="464"/>
        <v>3.1156762470601063E-3</v>
      </c>
      <c r="K454" s="38">
        <f t="shared" si="463"/>
        <v>-2.5152102177237179E-3</v>
      </c>
      <c r="L454" s="22">
        <f t="shared" si="428"/>
        <v>0.65789907333628794</v>
      </c>
      <c r="M454" s="22">
        <f t="shared" si="429"/>
        <v>1.2738235101123401</v>
      </c>
      <c r="N454" s="22">
        <f>COVAR(I424:I454,$K424:K454)/VAR($K424:$K454)</f>
        <v>0.45545661012916422</v>
      </c>
    </row>
    <row r="455" spans="1:14" ht="15.75" customHeight="1" x14ac:dyDescent="0.2">
      <c r="A455" s="2">
        <v>40184</v>
      </c>
      <c r="B455">
        <v>105.05948600000001</v>
      </c>
      <c r="C455" s="10">
        <v>36.053570000000001</v>
      </c>
      <c r="D455" s="10">
        <v>11.89303</v>
      </c>
      <c r="E455">
        <v>1137.1400149999999</v>
      </c>
      <c r="F455" s="99">
        <v>637.95001200000002</v>
      </c>
      <c r="G455">
        <f t="shared" ref="G455:J455" si="465">B455/B454-1</f>
        <v>-6.4960684910926325E-3</v>
      </c>
      <c r="H455">
        <f t="shared" si="465"/>
        <v>5.4941116788360667E-3</v>
      </c>
      <c r="I455">
        <f t="shared" si="465"/>
        <v>-1.5862179678139077E-2</v>
      </c>
      <c r="J455">
        <f t="shared" si="465"/>
        <v>5.4552052677436791E-4</v>
      </c>
      <c r="K455" s="38">
        <f t="shared" si="463"/>
        <v>-8.4571098757557639E-4</v>
      </c>
      <c r="L455" s="22">
        <f t="shared" si="428"/>
        <v>0.69631099225149695</v>
      </c>
      <c r="M455" s="22">
        <f t="shared" si="429"/>
        <v>1.2650127894546754</v>
      </c>
      <c r="N455" s="22">
        <f>COVAR(I425:I455,$K425:K455)/VAR($K425:$K455)</f>
        <v>0.45592760427428963</v>
      </c>
    </row>
    <row r="456" spans="1:14" ht="15.75" customHeight="1" x14ac:dyDescent="0.2">
      <c r="A456" s="2">
        <v>40185</v>
      </c>
      <c r="B456">
        <v>104.69583900000001</v>
      </c>
      <c r="C456" s="10">
        <v>36.767760000000003</v>
      </c>
      <c r="D456" s="10">
        <v>12.02638</v>
      </c>
      <c r="E456">
        <v>1141.6899410000001</v>
      </c>
      <c r="F456" s="99">
        <v>641.96997099999999</v>
      </c>
      <c r="G456">
        <f t="shared" ref="G456:J456" si="466">B456/B455-1</f>
        <v>-3.4613437952666359E-3</v>
      </c>
      <c r="H456">
        <f t="shared" si="466"/>
        <v>1.9809134019183272E-2</v>
      </c>
      <c r="I456">
        <f t="shared" si="466"/>
        <v>1.1212449644875999E-2</v>
      </c>
      <c r="J456">
        <f t="shared" si="466"/>
        <v>4.0012012065200331E-3</v>
      </c>
      <c r="K456" s="38">
        <f t="shared" si="463"/>
        <v>6.3013698947935737E-3</v>
      </c>
      <c r="L456" s="22">
        <f t="shared" si="428"/>
        <v>0.68199466720817037</v>
      </c>
      <c r="M456" s="22">
        <f t="shared" si="429"/>
        <v>1.2940011773535223</v>
      </c>
      <c r="N456" s="22">
        <f>COVAR(I426:I456,$K426:K456)/VAR($K426:$K456)</f>
        <v>0.46415582180292697</v>
      </c>
    </row>
    <row r="457" spans="1:14" ht="15.75" customHeight="1" x14ac:dyDescent="0.2">
      <c r="A457" s="2">
        <v>40186</v>
      </c>
      <c r="B457">
        <v>105.746422</v>
      </c>
      <c r="C457" s="10">
        <v>36.677460000000004</v>
      </c>
      <c r="D457" s="10">
        <v>12.25141</v>
      </c>
      <c r="E457">
        <v>1144.9799800000001</v>
      </c>
      <c r="F457" s="99">
        <v>644.55999799999995</v>
      </c>
      <c r="G457">
        <f t="shared" ref="G457:J457" si="467">B457/B456-1</f>
        <v>1.0034620382572967E-2</v>
      </c>
      <c r="H457">
        <f t="shared" si="467"/>
        <v>-2.4559559788248642E-3</v>
      </c>
      <c r="I457">
        <f t="shared" si="467"/>
        <v>1.8711366180014233E-2</v>
      </c>
      <c r="J457">
        <f t="shared" si="467"/>
        <v>2.8817272377106296E-3</v>
      </c>
      <c r="K457" s="38">
        <f t="shared" si="463"/>
        <v>4.0344986790665782E-3</v>
      </c>
      <c r="L457" s="22">
        <f t="shared" si="428"/>
        <v>0.68706015136922716</v>
      </c>
      <c r="M457" s="22">
        <f t="shared" si="429"/>
        <v>1.2774200631558508</v>
      </c>
      <c r="N457" s="22">
        <f>COVAR(I427:I457,$K427:K457)/VAR($K427:$K457)</f>
        <v>0.43934267263915422</v>
      </c>
    </row>
    <row r="458" spans="1:14" ht="15.75" customHeight="1" x14ac:dyDescent="0.2">
      <c r="A458" s="2">
        <v>40189</v>
      </c>
      <c r="B458">
        <v>104.639252</v>
      </c>
      <c r="C458" s="10">
        <v>36.554340000000003</v>
      </c>
      <c r="D458" s="10">
        <v>12.25141</v>
      </c>
      <c r="E458">
        <v>1146.9799800000001</v>
      </c>
      <c r="F458" s="99">
        <v>643.98999000000003</v>
      </c>
      <c r="G458">
        <f t="shared" ref="G458:J458" si="468">B458/B457-1</f>
        <v>-1.0470046920358134E-2</v>
      </c>
      <c r="H458">
        <f t="shared" si="468"/>
        <v>-3.3568300531170436E-3</v>
      </c>
      <c r="I458">
        <f t="shared" si="468"/>
        <v>0</v>
      </c>
      <c r="J458">
        <f t="shared" si="468"/>
        <v>1.7467554323526979E-3</v>
      </c>
      <c r="K458" s="38">
        <f t="shared" si="463"/>
        <v>-8.8433660445663698E-4</v>
      </c>
      <c r="L458" s="22">
        <f t="shared" si="428"/>
        <v>0.68128262855387434</v>
      </c>
      <c r="M458" s="22">
        <f t="shared" si="429"/>
        <v>1.2561584392886511</v>
      </c>
      <c r="N458" s="22">
        <f>COVAR(I428:I458,$K428:K458)/VAR($K428:$K458)</f>
        <v>0.42313798658049939</v>
      </c>
    </row>
    <row r="459" spans="1:14" ht="15.75" customHeight="1" x14ac:dyDescent="0.2">
      <c r="A459" s="2">
        <v>40190</v>
      </c>
      <c r="B459">
        <v>105.47163399999999</v>
      </c>
      <c r="C459" s="10">
        <v>35.700600000000001</v>
      </c>
      <c r="D459" s="10">
        <v>12.168060000000001</v>
      </c>
      <c r="E459">
        <v>1136.219971</v>
      </c>
      <c r="F459" s="99">
        <v>635.5</v>
      </c>
      <c r="G459">
        <f t="shared" ref="G459:J459" si="469">B459/B458-1</f>
        <v>7.9547778112938339E-3</v>
      </c>
      <c r="H459">
        <f t="shared" si="469"/>
        <v>-2.3355366284824264E-2</v>
      </c>
      <c r="I459">
        <f t="shared" si="469"/>
        <v>-6.8032985591045536E-3</v>
      </c>
      <c r="J459">
        <f t="shared" si="469"/>
        <v>-9.3811654846844839E-3</v>
      </c>
      <c r="K459" s="38">
        <f t="shared" si="463"/>
        <v>-1.3183419201904134E-2</v>
      </c>
      <c r="L459" s="22">
        <f t="shared" si="428"/>
        <v>0.60747740268943673</v>
      </c>
      <c r="M459" s="22">
        <f t="shared" si="429"/>
        <v>1.355171064699717</v>
      </c>
      <c r="N459" s="22">
        <f>COVAR(I429:I459,$K429:K459)/VAR($K429:$K459)</f>
        <v>0.4426527042453347</v>
      </c>
    </row>
    <row r="460" spans="1:14" ht="15.75" customHeight="1" x14ac:dyDescent="0.2">
      <c r="A460" s="2">
        <v>40191</v>
      </c>
      <c r="B460">
        <v>105.245346</v>
      </c>
      <c r="C460" s="10">
        <v>36.324480000000001</v>
      </c>
      <c r="D460" s="10">
        <v>11.83469</v>
      </c>
      <c r="E460">
        <v>1145.6800539999999</v>
      </c>
      <c r="F460" s="99">
        <v>643.55999799999995</v>
      </c>
      <c r="G460">
        <f t="shared" ref="G460:J460" si="470">B460/B459-1</f>
        <v>-2.1454868140186045E-3</v>
      </c>
      <c r="H460">
        <f t="shared" si="470"/>
        <v>1.7475336548965492E-2</v>
      </c>
      <c r="I460">
        <f t="shared" si="470"/>
        <v>-2.7397136437525837E-2</v>
      </c>
      <c r="J460">
        <f t="shared" si="470"/>
        <v>8.3259256494796485E-3</v>
      </c>
      <c r="K460" s="38">
        <f t="shared" si="463"/>
        <v>1.2682923682139968E-2</v>
      </c>
      <c r="L460" s="22">
        <f t="shared" si="428"/>
        <v>0.54232774316589238</v>
      </c>
      <c r="M460" s="22">
        <f t="shared" si="429"/>
        <v>1.4435854455611812</v>
      </c>
      <c r="N460" s="22">
        <f>COVAR(I430:I460,$K430:K460)/VAR($K430:$K460)</f>
        <v>0.24031742058642194</v>
      </c>
    </row>
    <row r="461" spans="1:14" ht="15.75" customHeight="1" x14ac:dyDescent="0.2">
      <c r="A461" s="2">
        <v>40192</v>
      </c>
      <c r="B461">
        <v>106.926292</v>
      </c>
      <c r="C461" s="10">
        <v>36.685679999999998</v>
      </c>
      <c r="D461" s="10">
        <v>11.83469</v>
      </c>
      <c r="E461">
        <v>1148.459961</v>
      </c>
      <c r="F461" s="99">
        <v>646.42999299999997</v>
      </c>
      <c r="G461">
        <f t="shared" ref="G461:J461" si="471">B461/B460-1</f>
        <v>1.5971689617515272E-2</v>
      </c>
      <c r="H461">
        <f t="shared" si="471"/>
        <v>9.9437073841111001E-3</v>
      </c>
      <c r="I461">
        <f t="shared" si="471"/>
        <v>0</v>
      </c>
      <c r="J461">
        <f t="shared" si="471"/>
        <v>2.4264252400085784E-3</v>
      </c>
      <c r="K461" s="38">
        <f t="shared" si="463"/>
        <v>4.4595608939634879E-3</v>
      </c>
      <c r="L461" s="22">
        <f t="shared" si="428"/>
        <v>0.54707266642145291</v>
      </c>
      <c r="M461" s="22">
        <f t="shared" si="429"/>
        <v>1.4106246015162434</v>
      </c>
      <c r="N461" s="22">
        <f>COVAR(I431:I461,$K431:K461)/VAR($K431:$K461)</f>
        <v>0.22791531278327978</v>
      </c>
    </row>
    <row r="462" spans="1:14" ht="15.75" customHeight="1" x14ac:dyDescent="0.2">
      <c r="A462" s="2">
        <v>40193</v>
      </c>
      <c r="B462">
        <v>106.497978</v>
      </c>
      <c r="C462" s="10">
        <v>35.856569999999998</v>
      </c>
      <c r="D462" s="10">
        <v>11.89303</v>
      </c>
      <c r="E462">
        <v>1136.030029</v>
      </c>
      <c r="F462" s="99">
        <v>637.96002199999998</v>
      </c>
      <c r="G462">
        <f t="shared" ref="G462:J462" si="472">B462/B461-1</f>
        <v>-4.0056939410186843E-3</v>
      </c>
      <c r="H462">
        <f t="shared" si="472"/>
        <v>-2.2600371589132306E-2</v>
      </c>
      <c r="I462">
        <f t="shared" si="472"/>
        <v>4.9295756796332579E-3</v>
      </c>
      <c r="J462">
        <f t="shared" si="472"/>
        <v>-1.0823130472199405E-2</v>
      </c>
      <c r="K462" s="38">
        <f t="shared" si="463"/>
        <v>-1.3102688754727976E-2</v>
      </c>
      <c r="L462" s="22">
        <f t="shared" si="428"/>
        <v>0.49329986090806077</v>
      </c>
      <c r="M462" s="22">
        <f t="shared" si="429"/>
        <v>1.6544189245380223</v>
      </c>
      <c r="N462" s="22">
        <f>COVAR(I432:I462,$K432:K462)/VAR($K432:$K462)</f>
        <v>0.21141871429441977</v>
      </c>
    </row>
    <row r="463" spans="1:14" ht="15.75" customHeight="1" x14ac:dyDescent="0.2">
      <c r="A463" s="2">
        <v>40197</v>
      </c>
      <c r="B463">
        <v>108.40521200000001</v>
      </c>
      <c r="C463" s="10">
        <v>35.528219999999997</v>
      </c>
      <c r="D463" s="10">
        <v>11.868029999999999</v>
      </c>
      <c r="E463">
        <v>1150.2299800000001</v>
      </c>
      <c r="F463" s="99">
        <v>649.15002400000003</v>
      </c>
      <c r="G463">
        <f t="shared" ref="G463:J463" si="473">B463/B462-1</f>
        <v>1.7908640481418381E-2</v>
      </c>
      <c r="H463">
        <f t="shared" si="473"/>
        <v>-9.1573176129228218E-3</v>
      </c>
      <c r="I463">
        <f t="shared" si="473"/>
        <v>-2.1020715494706188E-3</v>
      </c>
      <c r="J463">
        <f t="shared" si="473"/>
        <v>1.2499626451335732E-2</v>
      </c>
      <c r="K463" s="38">
        <f t="shared" si="463"/>
        <v>1.7540287187462811E-2</v>
      </c>
      <c r="L463" s="22">
        <f t="shared" si="428"/>
        <v>0.57100830560121585</v>
      </c>
      <c r="M463" s="22">
        <f t="shared" si="429"/>
        <v>1.4248517824674323</v>
      </c>
      <c r="N463" s="22">
        <f>COVAR(I433:I463,$K433:K463)/VAR($K433:$K463)</f>
        <v>0.26091676932691965</v>
      </c>
    </row>
    <row r="464" spans="1:14" ht="15.75" customHeight="1" x14ac:dyDescent="0.2">
      <c r="A464" s="2">
        <v>40198</v>
      </c>
      <c r="B464">
        <v>105.26152</v>
      </c>
      <c r="C464" s="10">
        <v>35.626719999999999</v>
      </c>
      <c r="D464" s="10">
        <v>11.83469</v>
      </c>
      <c r="E464">
        <v>1138.040039</v>
      </c>
      <c r="F464" s="99">
        <v>639.60998500000005</v>
      </c>
      <c r="G464">
        <f t="shared" ref="G464:J464" si="474">B464/B463-1</f>
        <v>-2.8999454380477574E-2</v>
      </c>
      <c r="H464">
        <f t="shared" si="474"/>
        <v>2.7724439895948638E-3</v>
      </c>
      <c r="I464">
        <f t="shared" si="474"/>
        <v>-2.8092278162423767E-3</v>
      </c>
      <c r="J464">
        <f t="shared" si="474"/>
        <v>-1.0597829314099472E-2</v>
      </c>
      <c r="K464" s="38">
        <f t="shared" si="463"/>
        <v>-1.4696200642827062E-2</v>
      </c>
      <c r="L464" s="22">
        <f t="shared" si="428"/>
        <v>0.7882993910252758</v>
      </c>
      <c r="M464" s="22">
        <f t="shared" si="429"/>
        <v>1.2853710565830521</v>
      </c>
      <c r="N464" s="22">
        <f>COVAR(I434:I464,$K434:K464)/VAR($K434:$K464)</f>
        <v>0.28575163316171831</v>
      </c>
    </row>
    <row r="465" spans="1:14" ht="15.75" customHeight="1" x14ac:dyDescent="0.2">
      <c r="A465" s="2">
        <v>40199</v>
      </c>
      <c r="B465">
        <v>104.25132000000001</v>
      </c>
      <c r="C465" s="10">
        <v>33.278979999999997</v>
      </c>
      <c r="D465" s="10">
        <v>11.426310000000001</v>
      </c>
      <c r="E465">
        <v>1116.4799800000001</v>
      </c>
      <c r="F465" s="99">
        <v>628.35998500000005</v>
      </c>
      <c r="G465">
        <f t="shared" ref="G465:J465" si="475">B465/B464-1</f>
        <v>-9.597049330087537E-3</v>
      </c>
      <c r="H465">
        <f t="shared" si="475"/>
        <v>-6.5898292068425124E-2</v>
      </c>
      <c r="I465">
        <f t="shared" si="475"/>
        <v>-3.4507029757433361E-2</v>
      </c>
      <c r="J465">
        <f t="shared" si="475"/>
        <v>-1.8944903747802111E-2</v>
      </c>
      <c r="K465" s="38">
        <f t="shared" si="463"/>
        <v>-1.7588843613815741E-2</v>
      </c>
      <c r="L465" s="22">
        <f t="shared" si="428"/>
        <v>0.74633479271529835</v>
      </c>
      <c r="M465" s="22">
        <f t="shared" si="429"/>
        <v>1.6881747664656794</v>
      </c>
      <c r="N465" s="22">
        <f>COVAR(I435:I465,$K435:K465)/VAR($K435:$K465)</f>
        <v>0.41599813634226934</v>
      </c>
    </row>
    <row r="466" spans="1:14" ht="15.75" customHeight="1" x14ac:dyDescent="0.2">
      <c r="A466" s="2">
        <v>40200</v>
      </c>
      <c r="B466">
        <v>101.422798</v>
      </c>
      <c r="C466" s="10">
        <v>32.146129999999999</v>
      </c>
      <c r="D466" s="10">
        <v>11.50132</v>
      </c>
      <c r="E466">
        <v>1091.76001</v>
      </c>
      <c r="F466" s="99">
        <v>617.11999500000002</v>
      </c>
      <c r="G466">
        <f t="shared" ref="G466:J466" si="476">B466/B465-1</f>
        <v>-2.713176197673095E-2</v>
      </c>
      <c r="H466">
        <f t="shared" si="476"/>
        <v>-3.4041007266448653E-2</v>
      </c>
      <c r="I466">
        <f t="shared" si="476"/>
        <v>6.5646739848645996E-3</v>
      </c>
      <c r="J466">
        <f t="shared" si="476"/>
        <v>-2.2140988143826923E-2</v>
      </c>
      <c r="K466" s="38">
        <f t="shared" si="463"/>
        <v>-1.7887819511613334E-2</v>
      </c>
      <c r="L466" s="22">
        <f t="shared" si="428"/>
        <v>0.8381001461189912</v>
      </c>
      <c r="M466" s="22">
        <f t="shared" si="429"/>
        <v>1.6301723470107652</v>
      </c>
      <c r="N466" s="22">
        <f>COVAR(I436:I466,$K436:K466)/VAR($K436:$K466)</f>
        <v>0.35675026408021948</v>
      </c>
    </row>
    <row r="467" spans="1:14" ht="15.75" customHeight="1" x14ac:dyDescent="0.2">
      <c r="A467" s="2">
        <v>40203</v>
      </c>
      <c r="B467">
        <v>101.92385899999999</v>
      </c>
      <c r="C467" s="10">
        <v>32.187190000000001</v>
      </c>
      <c r="D467" s="10">
        <v>11.626329999999999</v>
      </c>
      <c r="E467">
        <v>1096.780029</v>
      </c>
      <c r="F467" s="99">
        <v>618.10998500000005</v>
      </c>
      <c r="G467">
        <f t="shared" ref="G467:J467" si="477">B467/B466-1</f>
        <v>4.9403192367063475E-3</v>
      </c>
      <c r="H467">
        <f t="shared" si="477"/>
        <v>1.2772921654955471E-3</v>
      </c>
      <c r="I467">
        <f t="shared" si="477"/>
        <v>1.0869187188948803E-2</v>
      </c>
      <c r="J467">
        <f t="shared" si="477"/>
        <v>4.5980975251145306E-3</v>
      </c>
      <c r="K467" s="38">
        <f t="shared" si="463"/>
        <v>1.604209891141295E-3</v>
      </c>
      <c r="L467" s="22">
        <f t="shared" si="428"/>
        <v>0.8711704168272697</v>
      </c>
      <c r="M467" s="22">
        <f t="shared" si="429"/>
        <v>1.6959211651904065</v>
      </c>
      <c r="N467" s="22">
        <f>COVAR(I437:I467,$K437:K467)/VAR($K437:$K467)</f>
        <v>0.34740513230874193</v>
      </c>
    </row>
    <row r="468" spans="1:14" ht="15.75" customHeight="1" x14ac:dyDescent="0.2">
      <c r="A468" s="2">
        <v>40204</v>
      </c>
      <c r="B468">
        <v>101.624863</v>
      </c>
      <c r="C468" s="10">
        <v>31.55508</v>
      </c>
      <c r="D468" s="10">
        <v>11.626329999999999</v>
      </c>
      <c r="E468">
        <v>1092.170044</v>
      </c>
      <c r="F468" s="99">
        <v>612.15997300000004</v>
      </c>
      <c r="G468">
        <f t="shared" ref="G468:J468" si="478">B468/B467-1</f>
        <v>-2.9335231508452742E-3</v>
      </c>
      <c r="H468">
        <f t="shared" si="478"/>
        <v>-1.9638558072326284E-2</v>
      </c>
      <c r="I468">
        <f t="shared" si="478"/>
        <v>0</v>
      </c>
      <c r="J468">
        <f t="shared" si="478"/>
        <v>-4.2031992542782559E-3</v>
      </c>
      <c r="K468" s="38">
        <f t="shared" si="463"/>
        <v>-9.6261379760755883E-3</v>
      </c>
      <c r="L468" s="22">
        <f t="shared" si="428"/>
        <v>0.85418712725013712</v>
      </c>
      <c r="M468" s="22">
        <f t="shared" si="429"/>
        <v>1.7226251734468201</v>
      </c>
      <c r="N468" s="22">
        <f>COVAR(I438:I468,$K438:K468)/VAR($K438:$K468)</f>
        <v>0.34706821427033407</v>
      </c>
    </row>
    <row r="469" spans="1:14" ht="15.75" customHeight="1" x14ac:dyDescent="0.2">
      <c r="A469" s="2">
        <v>40205</v>
      </c>
      <c r="B469">
        <v>102.093582</v>
      </c>
      <c r="C469" s="10">
        <v>32.285690000000002</v>
      </c>
      <c r="D469" s="10">
        <v>11.65967</v>
      </c>
      <c r="E469">
        <v>1097.5</v>
      </c>
      <c r="F469" s="99">
        <v>618.38000499999998</v>
      </c>
      <c r="G469">
        <f t="shared" ref="G469:K484" si="479">B469/B468-1</f>
        <v>4.6122473001513065E-3</v>
      </c>
      <c r="H469">
        <f t="shared" si="479"/>
        <v>2.315348273558504E-2</v>
      </c>
      <c r="I469">
        <f t="shared" si="479"/>
        <v>2.8676289078326533E-3</v>
      </c>
      <c r="J469">
        <f t="shared" si="479"/>
        <v>4.8801521606283149E-3</v>
      </c>
      <c r="K469" s="38">
        <f t="shared" si="479"/>
        <v>1.0160795011666002E-2</v>
      </c>
      <c r="L469" s="22">
        <f t="shared" si="428"/>
        <v>0.84895251775657454</v>
      </c>
      <c r="M469" s="22">
        <f t="shared" si="429"/>
        <v>1.773742807903457</v>
      </c>
      <c r="N469" s="22">
        <f>COVAR(I439:I469,$K439:K469)/VAR($K439:$K469)</f>
        <v>0.31518099219897633</v>
      </c>
    </row>
    <row r="470" spans="1:14" ht="15.75" customHeight="1" x14ac:dyDescent="0.2">
      <c r="A470" s="2">
        <v>40206</v>
      </c>
      <c r="B470">
        <v>100.00855300000001</v>
      </c>
      <c r="C470" s="10">
        <v>32.408819999999999</v>
      </c>
      <c r="D470" s="10">
        <v>11.626329999999999</v>
      </c>
      <c r="E470">
        <v>1084.530029</v>
      </c>
      <c r="F470" s="99">
        <v>607.92999299999997</v>
      </c>
      <c r="G470">
        <f t="shared" ref="G470:J470" si="480">B470/B469-1</f>
        <v>-2.042272353613761E-2</v>
      </c>
      <c r="H470">
        <f t="shared" si="480"/>
        <v>3.8137639307072035E-3</v>
      </c>
      <c r="I470">
        <f t="shared" si="480"/>
        <v>-2.8594291262102889E-3</v>
      </c>
      <c r="J470">
        <f t="shared" si="480"/>
        <v>-1.181774123006829E-2</v>
      </c>
      <c r="K470" s="38">
        <f t="shared" si="479"/>
        <v>-1.6899013414898523E-2</v>
      </c>
      <c r="L470" s="22">
        <f t="shared" si="428"/>
        <v>0.89170022342415123</v>
      </c>
      <c r="M470" s="22">
        <f t="shared" si="429"/>
        <v>1.6761668497181168</v>
      </c>
      <c r="N470" s="22">
        <f>COVAR(I440:I470,$K440:K470)/VAR($K440:$K470)</f>
        <v>0.35495084604280819</v>
      </c>
    </row>
    <row r="471" spans="1:14" ht="15.75" customHeight="1" x14ac:dyDescent="0.2">
      <c r="A471" s="2">
        <v>40207</v>
      </c>
      <c r="B471">
        <v>98.909453999999997</v>
      </c>
      <c r="C471" s="10">
        <v>31.965540000000001</v>
      </c>
      <c r="D471" s="10">
        <v>11.83469</v>
      </c>
      <c r="E471">
        <v>1073.869995</v>
      </c>
      <c r="F471" s="99">
        <v>602.03997800000002</v>
      </c>
      <c r="G471">
        <f t="shared" ref="G471:J471" si="481">B471/B470-1</f>
        <v>-1.0990050021021824E-2</v>
      </c>
      <c r="H471">
        <f t="shared" si="481"/>
        <v>-1.3677758091778625E-2</v>
      </c>
      <c r="I471">
        <f t="shared" si="481"/>
        <v>1.792139049897945E-2</v>
      </c>
      <c r="J471">
        <f t="shared" si="481"/>
        <v>-9.8291736650475414E-3</v>
      </c>
      <c r="K471" s="38">
        <f t="shared" si="479"/>
        <v>-9.6886402510493186E-3</v>
      </c>
      <c r="L471" s="22">
        <f t="shared" si="428"/>
        <v>0.90702941320938313</v>
      </c>
      <c r="M471" s="22">
        <f t="shared" si="429"/>
        <v>1.640163421270834</v>
      </c>
      <c r="N471" s="22">
        <f>COVAR(I441:I471,$K441:K471)/VAR($K441:$K471)</f>
        <v>0.38895726867919589</v>
      </c>
    </row>
    <row r="472" spans="1:14" ht="15.75" customHeight="1" x14ac:dyDescent="0.2">
      <c r="A472" s="2">
        <v>40210</v>
      </c>
      <c r="B472">
        <v>100.75202899999999</v>
      </c>
      <c r="C472" s="10">
        <v>32.531950000000002</v>
      </c>
      <c r="D472" s="10">
        <v>12.084720000000001</v>
      </c>
      <c r="E472">
        <v>1089.1899410000001</v>
      </c>
      <c r="F472" s="99">
        <v>609.25</v>
      </c>
      <c r="G472">
        <f t="shared" ref="G472:J472" si="482">B472/B471-1</f>
        <v>1.8628906797928613E-2</v>
      </c>
      <c r="H472">
        <f t="shared" si="482"/>
        <v>1.771939407249179E-2</v>
      </c>
      <c r="I472">
        <f t="shared" si="482"/>
        <v>2.1126873623221298E-2</v>
      </c>
      <c r="J472">
        <f t="shared" si="482"/>
        <v>1.4266108627050356E-2</v>
      </c>
      <c r="K472" s="38">
        <f t="shared" si="479"/>
        <v>1.1975985422017832E-2</v>
      </c>
      <c r="L472" s="22">
        <f t="shared" si="428"/>
        <v>0.93049120558733267</v>
      </c>
      <c r="M472" s="22">
        <f t="shared" si="429"/>
        <v>1.5824991238006376</v>
      </c>
      <c r="N472" s="22">
        <f>COVAR(I442:I472,$K442:K472)/VAR($K442:$K472)</f>
        <v>0.45268246100403314</v>
      </c>
    </row>
    <row r="473" spans="1:14" ht="15.75" customHeight="1" x14ac:dyDescent="0.2">
      <c r="A473" s="2">
        <v>40211</v>
      </c>
      <c r="B473">
        <v>101.44704400000001</v>
      </c>
      <c r="C473" s="10">
        <v>33.287170000000003</v>
      </c>
      <c r="D473" s="10">
        <v>12.301410000000001</v>
      </c>
      <c r="E473">
        <v>1103.3199460000001</v>
      </c>
      <c r="F473" s="99">
        <v>614.04998799999998</v>
      </c>
      <c r="G473">
        <f t="shared" ref="G473:J473" si="483">B473/B472-1</f>
        <v>6.8982729866413628E-3</v>
      </c>
      <c r="H473">
        <f t="shared" si="483"/>
        <v>2.3214716609364139E-2</v>
      </c>
      <c r="I473">
        <f t="shared" si="483"/>
        <v>1.7930907790995487E-2</v>
      </c>
      <c r="J473">
        <f t="shared" si="483"/>
        <v>1.2972948489615277E-2</v>
      </c>
      <c r="K473" s="38">
        <f t="shared" si="479"/>
        <v>7.8785194911776824E-3</v>
      </c>
      <c r="L473" s="22">
        <f t="shared" si="428"/>
        <v>0.90664186547509729</v>
      </c>
      <c r="M473" s="22">
        <f t="shared" si="429"/>
        <v>1.5867276351275057</v>
      </c>
      <c r="N473" s="22">
        <f>COVAR(I443:I473,$K443:K473)/VAR($K443:$K473)</f>
        <v>0.4195443792199931</v>
      </c>
    </row>
    <row r="474" spans="1:14" ht="15.75" customHeight="1" x14ac:dyDescent="0.2">
      <c r="A474" s="2">
        <v>40212</v>
      </c>
      <c r="B474">
        <v>101.55212400000001</v>
      </c>
      <c r="C474" s="10">
        <v>33.073740000000001</v>
      </c>
      <c r="D474" s="10">
        <v>12.37642</v>
      </c>
      <c r="E474">
        <v>1097.280029</v>
      </c>
      <c r="F474" s="99">
        <v>610.65997300000004</v>
      </c>
      <c r="G474">
        <f t="shared" ref="G474:J474" si="484">B474/B473-1</f>
        <v>1.0358113539512548E-3</v>
      </c>
      <c r="H474">
        <f t="shared" si="484"/>
        <v>-6.411779673670126E-3</v>
      </c>
      <c r="I474">
        <f t="shared" si="484"/>
        <v>6.0976749819734444E-3</v>
      </c>
      <c r="J474">
        <f t="shared" si="484"/>
        <v>-5.4743114378538182E-3</v>
      </c>
      <c r="K474" s="38">
        <f t="shared" si="479"/>
        <v>-5.5207476040206593E-3</v>
      </c>
      <c r="L474" s="22">
        <f t="shared" si="428"/>
        <v>0.89951845042230161</v>
      </c>
      <c r="M474" s="22">
        <f t="shared" si="429"/>
        <v>1.5521137320973382</v>
      </c>
      <c r="N474" s="22">
        <f>COVAR(I444:I474,$K444:K474)/VAR($K444:$K474)</f>
        <v>0.32057183311779724</v>
      </c>
    </row>
    <row r="475" spans="1:14" ht="15.75" customHeight="1" x14ac:dyDescent="0.2">
      <c r="A475" s="2">
        <v>40213</v>
      </c>
      <c r="B475">
        <v>99.402420000000006</v>
      </c>
      <c r="C475" s="10">
        <v>31.481200000000001</v>
      </c>
      <c r="D475" s="10">
        <v>12.23474</v>
      </c>
      <c r="E475">
        <v>1063.1099850000001</v>
      </c>
      <c r="F475" s="99">
        <v>589.67999299999997</v>
      </c>
      <c r="G475">
        <f t="shared" ref="G475:J475" si="485">B475/B474-1</f>
        <v>-2.1168478957663162E-2</v>
      </c>
      <c r="H475">
        <f t="shared" si="485"/>
        <v>-4.8151191851904196E-2</v>
      </c>
      <c r="I475">
        <f t="shared" si="485"/>
        <v>-1.1447575308530133E-2</v>
      </c>
      <c r="J475">
        <f t="shared" si="485"/>
        <v>-3.1140677946303819E-2</v>
      </c>
      <c r="K475" s="38">
        <f t="shared" si="479"/>
        <v>-3.4356239032552471E-2</v>
      </c>
      <c r="L475" s="22">
        <f t="shared" si="428"/>
        <v>0.83469373353035992</v>
      </c>
      <c r="M475" s="22">
        <f t="shared" si="429"/>
        <v>1.5246632404300731</v>
      </c>
      <c r="N475" s="22">
        <f>COVAR(I445:I475,$K445:K475)/VAR($K445:$K475)</f>
        <v>0.31181465534556541</v>
      </c>
    </row>
    <row r="476" spans="1:14" ht="15.75" customHeight="1" x14ac:dyDescent="0.2">
      <c r="A476" s="2">
        <v>40214</v>
      </c>
      <c r="B476">
        <v>99.822677999999996</v>
      </c>
      <c r="C476" s="10">
        <v>31.440169999999998</v>
      </c>
      <c r="D476" s="10">
        <v>12.68479</v>
      </c>
      <c r="E476">
        <v>1066.1899410000001</v>
      </c>
      <c r="F476" s="99">
        <v>592.97997999999995</v>
      </c>
      <c r="G476">
        <f t="shared" ref="G476:J476" si="486">B476/B475-1</f>
        <v>4.2278447546848508E-3</v>
      </c>
      <c r="H476">
        <f t="shared" si="486"/>
        <v>-1.3033175355451343E-3</v>
      </c>
      <c r="I476">
        <f t="shared" si="486"/>
        <v>3.6784598610186903E-2</v>
      </c>
      <c r="J476">
        <f t="shared" si="486"/>
        <v>2.8971188714779217E-3</v>
      </c>
      <c r="K476" s="38">
        <f t="shared" si="479"/>
        <v>5.596233616832258E-3</v>
      </c>
      <c r="L476" s="22">
        <f t="shared" si="428"/>
        <v>0.84712712440084781</v>
      </c>
      <c r="M476" s="22">
        <f t="shared" si="429"/>
        <v>1.4954454221979496</v>
      </c>
      <c r="N476" s="22">
        <f>COVAR(I446:I476,$K446:K476)/VAR($K446:$K476)</f>
        <v>0.38917708785796179</v>
      </c>
    </row>
    <row r="477" spans="1:14" ht="15.75" customHeight="1" x14ac:dyDescent="0.2">
      <c r="A477" s="2">
        <v>40217</v>
      </c>
      <c r="B477">
        <v>98.937850999999995</v>
      </c>
      <c r="C477" s="10">
        <v>30.94763</v>
      </c>
      <c r="D477" s="10">
        <v>12.75146</v>
      </c>
      <c r="E477">
        <v>1056.73999</v>
      </c>
      <c r="F477" s="99">
        <v>586.48999000000003</v>
      </c>
      <c r="G477">
        <f t="shared" ref="G477:J477" si="487">B477/B476-1</f>
        <v>-8.8639878004475037E-3</v>
      </c>
      <c r="H477">
        <f t="shared" si="487"/>
        <v>-1.5665945826628724E-2</v>
      </c>
      <c r="I477">
        <f t="shared" si="487"/>
        <v>5.255900964856286E-3</v>
      </c>
      <c r="J477">
        <f t="shared" si="487"/>
        <v>-8.8632903356195003E-3</v>
      </c>
      <c r="K477" s="38">
        <f t="shared" si="479"/>
        <v>-1.0944703394539457E-2</v>
      </c>
      <c r="L477" s="22">
        <f t="shared" si="428"/>
        <v>0.83907166160948576</v>
      </c>
      <c r="M477" s="22">
        <f t="shared" si="429"/>
        <v>1.5041803250096006</v>
      </c>
      <c r="N477" s="22">
        <f>COVAR(I447:I477,$K447:K477)/VAR($K447:$K477)</f>
        <v>0.35234865756608258</v>
      </c>
    </row>
    <row r="478" spans="1:14" ht="15.75" customHeight="1" x14ac:dyDescent="0.2">
      <c r="A478" s="2">
        <v>40218</v>
      </c>
      <c r="B478">
        <v>100.01750199999999</v>
      </c>
      <c r="C478" s="10">
        <v>31.514040000000001</v>
      </c>
      <c r="D478" s="10">
        <v>12.876480000000001</v>
      </c>
      <c r="E478">
        <v>1070.5200199999999</v>
      </c>
      <c r="F478" s="99">
        <v>595.169983</v>
      </c>
      <c r="G478">
        <f t="shared" ref="G478:J478" si="488">B478/B477-1</f>
        <v>1.0912416118680435E-2</v>
      </c>
      <c r="H478">
        <f t="shared" si="488"/>
        <v>1.8302209248333368E-2</v>
      </c>
      <c r="I478">
        <f t="shared" si="488"/>
        <v>9.8043674998784525E-3</v>
      </c>
      <c r="J478">
        <f t="shared" si="488"/>
        <v>1.3040132984841302E-2</v>
      </c>
      <c r="K478" s="38">
        <f t="shared" si="479"/>
        <v>1.4799899653871185E-2</v>
      </c>
      <c r="L478" s="22">
        <f t="shared" si="428"/>
        <v>0.83988170888307201</v>
      </c>
      <c r="M478" s="22">
        <f t="shared" si="429"/>
        <v>1.5102676144777827</v>
      </c>
      <c r="N478" s="22">
        <f>COVAR(I448:I478,$K448:K478)/VAR($K448:$K478)</f>
        <v>0.35021695338527647</v>
      </c>
    </row>
    <row r="479" spans="1:14" ht="15.75" customHeight="1" x14ac:dyDescent="0.2">
      <c r="A479" s="2">
        <v>40219</v>
      </c>
      <c r="B479">
        <v>99.692786999999996</v>
      </c>
      <c r="C479" s="10">
        <v>31.908090000000001</v>
      </c>
      <c r="D479" s="10">
        <v>12.90981</v>
      </c>
      <c r="E479">
        <v>1068.130005</v>
      </c>
      <c r="F479" s="99">
        <v>595.82000700000003</v>
      </c>
      <c r="G479">
        <f t="shared" ref="G479:J479" si="489">B479/B478-1</f>
        <v>-3.2465817832563193E-3</v>
      </c>
      <c r="H479">
        <f t="shared" si="489"/>
        <v>1.2503950620104565E-2</v>
      </c>
      <c r="I479">
        <f t="shared" si="489"/>
        <v>2.5884403190934435E-3</v>
      </c>
      <c r="J479">
        <f t="shared" si="489"/>
        <v>-2.2325738476146606E-3</v>
      </c>
      <c r="K479" s="38">
        <f t="shared" si="479"/>
        <v>1.092165294902081E-3</v>
      </c>
      <c r="L479" s="22">
        <f t="shared" si="428"/>
        <v>0.83985161638324124</v>
      </c>
      <c r="M479" s="22">
        <f t="shared" si="429"/>
        <v>1.5081232179907935</v>
      </c>
      <c r="N479" s="22">
        <f>COVAR(I449:I479,$K449:K479)/VAR($K449:$K479)</f>
        <v>0.32569187938970356</v>
      </c>
    </row>
    <row r="480" spans="1:14" ht="15.75" customHeight="1" x14ac:dyDescent="0.2">
      <c r="A480" s="2">
        <v>40220</v>
      </c>
      <c r="B480">
        <v>100.439598</v>
      </c>
      <c r="C480" s="10">
        <v>32.031219999999998</v>
      </c>
      <c r="D480" s="10">
        <v>13.41821</v>
      </c>
      <c r="E480">
        <v>1078.469971</v>
      </c>
      <c r="F480" s="99">
        <v>605.46002199999998</v>
      </c>
      <c r="G480">
        <f t="shared" ref="G480:J480" si="490">B480/B479-1</f>
        <v>7.4911237058705726E-3</v>
      </c>
      <c r="H480">
        <f t="shared" si="490"/>
        <v>3.8588959727767769E-3</v>
      </c>
      <c r="I480">
        <f t="shared" si="490"/>
        <v>3.9380904908747683E-2</v>
      </c>
      <c r="J480">
        <f t="shared" si="490"/>
        <v>9.6804377291133115E-3</v>
      </c>
      <c r="K480" s="38">
        <f t="shared" si="479"/>
        <v>1.6179408020449371E-2</v>
      </c>
      <c r="L480" s="22">
        <f t="shared" si="428"/>
        <v>0.82992400464169591</v>
      </c>
      <c r="M480" s="22">
        <f t="shared" si="429"/>
        <v>1.4790555909850591</v>
      </c>
      <c r="N480" s="22">
        <f>COVAR(I450:I480,$K450:K480)/VAR($K450:$K480)</f>
        <v>0.42133748655641257</v>
      </c>
    </row>
    <row r="481" spans="1:14" ht="15.75" customHeight="1" x14ac:dyDescent="0.2">
      <c r="A481" s="2">
        <v>40221</v>
      </c>
      <c r="B481">
        <v>100.658798</v>
      </c>
      <c r="C481" s="10">
        <v>31.973759999999999</v>
      </c>
      <c r="D481" s="10">
        <v>13.293189999999999</v>
      </c>
      <c r="E481">
        <v>1075.51001</v>
      </c>
      <c r="F481" s="99">
        <v>610.71997099999999</v>
      </c>
      <c r="G481">
        <f t="shared" ref="G481:J481" si="491">B481/B480-1</f>
        <v>2.1824061860542532E-3</v>
      </c>
      <c r="H481">
        <f t="shared" si="491"/>
        <v>-1.7938748508485869E-3</v>
      </c>
      <c r="I481">
        <f t="shared" si="491"/>
        <v>-9.3171891034646848E-3</v>
      </c>
      <c r="J481">
        <f t="shared" si="491"/>
        <v>-2.7445928765688077E-3</v>
      </c>
      <c r="K481" s="38">
        <f t="shared" si="479"/>
        <v>8.6875248717908082E-3</v>
      </c>
      <c r="L481" s="22">
        <f t="shared" si="428"/>
        <v>0.82813499692406412</v>
      </c>
      <c r="M481" s="22">
        <f t="shared" si="429"/>
        <v>1.4783349160521233</v>
      </c>
      <c r="N481" s="22">
        <f>COVAR(I451:I481,$K451:K481)/VAR($K451:$K481)</f>
        <v>0.38629701132551181</v>
      </c>
    </row>
    <row r="482" spans="1:14" ht="15.75" customHeight="1" x14ac:dyDescent="0.2">
      <c r="A482" s="2">
        <v>40225</v>
      </c>
      <c r="B482">
        <v>101.65727200000001</v>
      </c>
      <c r="C482" s="10">
        <v>32.893160000000002</v>
      </c>
      <c r="D482" s="10">
        <v>13.276529999999999</v>
      </c>
      <c r="E482">
        <v>1094.869995</v>
      </c>
      <c r="F482" s="99">
        <v>620.84002699999996</v>
      </c>
      <c r="G482">
        <f t="shared" ref="G482:J482" si="492">B482/B481-1</f>
        <v>9.9193912488404479E-3</v>
      </c>
      <c r="H482">
        <f t="shared" si="492"/>
        <v>2.8754828959747014E-2</v>
      </c>
      <c r="I482">
        <f t="shared" si="492"/>
        <v>-1.2532732925656376E-3</v>
      </c>
      <c r="J482">
        <f t="shared" si="492"/>
        <v>1.8000748314746184E-2</v>
      </c>
      <c r="K482" s="38">
        <f t="shared" si="479"/>
        <v>1.6570697669226808E-2</v>
      </c>
      <c r="L482" s="22">
        <f t="shared" si="428"/>
        <v>0.80486383275719586</v>
      </c>
      <c r="M482" s="22">
        <f t="shared" si="429"/>
        <v>1.4820413253556766</v>
      </c>
      <c r="N482" s="22">
        <f>COVAR(I452:I482,$K452:K482)/VAR($K452:$K482)</f>
        <v>0.34159729253539867</v>
      </c>
    </row>
    <row r="483" spans="1:14" ht="15.75" customHeight="1" x14ac:dyDescent="0.2">
      <c r="A483" s="2">
        <v>40226</v>
      </c>
      <c r="B483">
        <v>102.550209</v>
      </c>
      <c r="C483" s="10">
        <v>32.868519999999997</v>
      </c>
      <c r="D483" s="10">
        <v>13.334860000000001</v>
      </c>
      <c r="E483">
        <v>1099.51001</v>
      </c>
      <c r="F483" s="99">
        <v>624.830017</v>
      </c>
      <c r="G483">
        <f t="shared" ref="G483:J483" si="493">B483/B482-1</f>
        <v>8.7837985658318907E-3</v>
      </c>
      <c r="H483">
        <f t="shared" si="493"/>
        <v>-7.4909190846983442E-4</v>
      </c>
      <c r="I483">
        <f t="shared" si="493"/>
        <v>4.3934672689325271E-3</v>
      </c>
      <c r="J483">
        <f t="shared" si="493"/>
        <v>4.237959777133149E-3</v>
      </c>
      <c r="K483" s="38">
        <f t="shared" si="479"/>
        <v>6.4267602385115197E-3</v>
      </c>
      <c r="L483" s="22">
        <f t="shared" ref="L483:L546" si="494">COVAR(G453:G483,$J453:$J483)/VAR($J453:$J483)</f>
        <v>0.80399570390406527</v>
      </c>
      <c r="M483" s="22">
        <f t="shared" ref="M483:M546" si="495">COVAR(H453:H483,$J453:$J483)/VAR($J453:$J483)</f>
        <v>1.5157842373694725</v>
      </c>
      <c r="N483" s="22">
        <f>COVAR(I453:I483,$K453:K483)/VAR($K453:$K483)</f>
        <v>0.37140343789312263</v>
      </c>
    </row>
    <row r="484" spans="1:14" ht="15.75" customHeight="1" x14ac:dyDescent="0.2">
      <c r="A484" s="2">
        <v>40227</v>
      </c>
      <c r="B484">
        <v>103.75159499999999</v>
      </c>
      <c r="C484" s="10">
        <v>33.172249999999998</v>
      </c>
      <c r="D484" s="10">
        <v>13.334860000000001</v>
      </c>
      <c r="E484">
        <v>1106.75</v>
      </c>
      <c r="F484" s="99">
        <v>629.32000700000003</v>
      </c>
      <c r="G484">
        <f t="shared" ref="G484:J484" si="496">B484/B483-1</f>
        <v>1.1715100453866478E-2</v>
      </c>
      <c r="H484">
        <f t="shared" si="496"/>
        <v>9.2407568092509607E-3</v>
      </c>
      <c r="I484">
        <f t="shared" si="496"/>
        <v>0</v>
      </c>
      <c r="J484">
        <f t="shared" si="496"/>
        <v>6.5847422344067486E-3</v>
      </c>
      <c r="K484" s="38">
        <f t="shared" si="479"/>
        <v>7.1859383797818754E-3</v>
      </c>
      <c r="L484" s="22">
        <f t="shared" si="494"/>
        <v>0.82029127972757154</v>
      </c>
      <c r="M484" s="22">
        <f t="shared" si="495"/>
        <v>1.4942007983975265</v>
      </c>
      <c r="N484" s="22">
        <f>COVAR(I454:I484,$K454:K484)/VAR($K454:$K484)</f>
        <v>0.38540022980845512</v>
      </c>
    </row>
    <row r="485" spans="1:14" ht="15.75" customHeight="1" x14ac:dyDescent="0.2">
      <c r="A485" s="2">
        <v>40228</v>
      </c>
      <c r="B485">
        <v>103.248322</v>
      </c>
      <c r="C485" s="10">
        <v>32.860309999999998</v>
      </c>
      <c r="D485" s="10">
        <v>13.334860000000001</v>
      </c>
      <c r="E485">
        <v>1109.170044</v>
      </c>
      <c r="F485" s="99">
        <v>631.61999500000002</v>
      </c>
      <c r="G485">
        <f t="shared" ref="G485:K500" si="497">B485/B484-1</f>
        <v>-4.8507495234169085E-3</v>
      </c>
      <c r="H485">
        <f t="shared" si="497"/>
        <v>-9.4036431053063918E-3</v>
      </c>
      <c r="I485">
        <f t="shared" si="497"/>
        <v>0</v>
      </c>
      <c r="J485">
        <f t="shared" si="497"/>
        <v>2.1866220917099444E-3</v>
      </c>
      <c r="K485" s="38">
        <f t="shared" si="497"/>
        <v>3.6547193389959709E-3</v>
      </c>
      <c r="L485" s="22">
        <f t="shared" si="494"/>
        <v>0.82955314445110995</v>
      </c>
      <c r="M485" s="22">
        <f t="shared" si="495"/>
        <v>1.4705626733064192</v>
      </c>
      <c r="N485" s="22">
        <f>COVAR(I455:I485,$K455:K485)/VAR($K455:$K485)</f>
        <v>0.38039159373754511</v>
      </c>
    </row>
    <row r="486" spans="1:14" ht="15.75" customHeight="1" x14ac:dyDescent="0.2">
      <c r="A486" s="2">
        <v>40231</v>
      </c>
      <c r="B486">
        <v>102.972328</v>
      </c>
      <c r="C486" s="10">
        <v>33.533439999999999</v>
      </c>
      <c r="D486" s="10">
        <v>13.01816</v>
      </c>
      <c r="E486">
        <v>1108.01001</v>
      </c>
      <c r="F486" s="99">
        <v>632.25</v>
      </c>
      <c r="G486">
        <f t="shared" ref="G486:J486" si="498">B486/B485-1</f>
        <v>-2.6731088181752849E-3</v>
      </c>
      <c r="H486">
        <f t="shared" si="498"/>
        <v>2.0484590680976522E-2</v>
      </c>
      <c r="I486">
        <f t="shared" si="498"/>
        <v>-2.3749780650115571E-2</v>
      </c>
      <c r="J486">
        <f t="shared" si="498"/>
        <v>-1.0458576719368784E-3</v>
      </c>
      <c r="K486" s="38">
        <f t="shared" si="497"/>
        <v>9.9744309076221782E-4</v>
      </c>
      <c r="L486" s="22">
        <f t="shared" si="494"/>
        <v>0.83196624026641253</v>
      </c>
      <c r="M486" s="22">
        <f t="shared" si="495"/>
        <v>1.466895274189755</v>
      </c>
      <c r="N486" s="22">
        <f>COVAR(I456:I486,$K456:K486)/VAR($K456:$K486)</f>
        <v>0.37129531929764076</v>
      </c>
    </row>
    <row r="487" spans="1:14" ht="15.75" customHeight="1" x14ac:dyDescent="0.2">
      <c r="A487" s="2">
        <v>40232</v>
      </c>
      <c r="B487">
        <v>102.655708</v>
      </c>
      <c r="C487" s="10">
        <v>32.737189999999998</v>
      </c>
      <c r="D487" s="10">
        <v>12.92648</v>
      </c>
      <c r="E487">
        <v>1094.599976</v>
      </c>
      <c r="F487" s="99">
        <v>625.07000700000003</v>
      </c>
      <c r="G487">
        <f t="shared" ref="G487:J487" si="499">B487/B486-1</f>
        <v>-3.0748066606788305E-3</v>
      </c>
      <c r="H487">
        <f t="shared" si="499"/>
        <v>-2.3744954290403908E-2</v>
      </c>
      <c r="I487">
        <f t="shared" si="499"/>
        <v>-7.0424699035808169E-3</v>
      </c>
      <c r="J487">
        <f t="shared" si="499"/>
        <v>-1.210280943219999E-2</v>
      </c>
      <c r="K487" s="38">
        <f t="shared" si="497"/>
        <v>-1.1356256227757933E-2</v>
      </c>
      <c r="L487" s="22">
        <f t="shared" si="494"/>
        <v>0.82182366247120264</v>
      </c>
      <c r="M487" s="22">
        <f t="shared" si="495"/>
        <v>1.4596414880195416</v>
      </c>
      <c r="N487" s="22">
        <f>COVAR(I457:I487,$K457:K487)/VAR($K457:$K487)</f>
        <v>0.3754891853791586</v>
      </c>
    </row>
    <row r="488" spans="1:14" ht="15.75" customHeight="1" x14ac:dyDescent="0.2">
      <c r="A488" s="2">
        <v>40233</v>
      </c>
      <c r="B488">
        <v>103.57302900000001</v>
      </c>
      <c r="C488" s="10">
        <v>33.533439999999999</v>
      </c>
      <c r="D488" s="10">
        <v>12.90981</v>
      </c>
      <c r="E488">
        <v>1105.23999</v>
      </c>
      <c r="F488" s="99">
        <v>630.42999299999997</v>
      </c>
      <c r="G488">
        <f t="shared" ref="G488:J488" si="500">B488/B487-1</f>
        <v>8.9358986253351702E-3</v>
      </c>
      <c r="H488">
        <f t="shared" si="500"/>
        <v>2.4322490720797951E-2</v>
      </c>
      <c r="I488">
        <f t="shared" si="500"/>
        <v>-1.2896008812917081E-3</v>
      </c>
      <c r="J488">
        <f t="shared" si="500"/>
        <v>9.7204588281483151E-3</v>
      </c>
      <c r="K488" s="38">
        <f t="shared" si="497"/>
        <v>8.5750171020442245E-3</v>
      </c>
      <c r="L488" s="22">
        <f t="shared" si="494"/>
        <v>0.81549931599016479</v>
      </c>
      <c r="M488" s="22">
        <f t="shared" si="495"/>
        <v>1.4936968626294362</v>
      </c>
      <c r="N488" s="22">
        <f>COVAR(I458:I488,$K458:K488)/VAR($K458:$K488)</f>
        <v>0.34910787701699736</v>
      </c>
    </row>
    <row r="489" spans="1:14" ht="15.75" customHeight="1" x14ac:dyDescent="0.2">
      <c r="A489" s="2">
        <v>40234</v>
      </c>
      <c r="B489">
        <v>103.15091700000001</v>
      </c>
      <c r="C489" s="10">
        <v>33.361060000000002</v>
      </c>
      <c r="D489" s="10">
        <v>12.901479999999999</v>
      </c>
      <c r="E489">
        <v>1102.9399410000001</v>
      </c>
      <c r="F489" s="99">
        <v>630.46002199999998</v>
      </c>
      <c r="G489">
        <f t="shared" ref="G489:J489" si="501">B489/B488-1</f>
        <v>-4.0755011616006032E-3</v>
      </c>
      <c r="H489">
        <f t="shared" si="501"/>
        <v>-5.1405403084203716E-3</v>
      </c>
      <c r="I489">
        <f t="shared" si="501"/>
        <v>-6.4524574722635286E-4</v>
      </c>
      <c r="J489">
        <f t="shared" si="501"/>
        <v>-2.0810403358639817E-3</v>
      </c>
      <c r="K489" s="38">
        <f t="shared" si="497"/>
        <v>4.7632568775934914E-5</v>
      </c>
      <c r="L489" s="22">
        <f t="shared" si="494"/>
        <v>0.82473240438929207</v>
      </c>
      <c r="M489" s="22">
        <f t="shared" si="495"/>
        <v>1.4974791426570606</v>
      </c>
      <c r="N489" s="22">
        <f>COVAR(I459:I489,$K459:K489)/VAR($K459:$K489)</f>
        <v>0.34867087868221658</v>
      </c>
    </row>
    <row r="490" spans="1:14" ht="15.75" customHeight="1" x14ac:dyDescent="0.2">
      <c r="A490" s="2">
        <v>40235</v>
      </c>
      <c r="B490">
        <v>103.22397599999999</v>
      </c>
      <c r="C490" s="10">
        <v>34.452849999999998</v>
      </c>
      <c r="D490" s="10">
        <v>12.99316</v>
      </c>
      <c r="E490">
        <v>1104.48999</v>
      </c>
      <c r="F490" s="99">
        <v>628.55999799999995</v>
      </c>
      <c r="G490">
        <f t="shared" ref="G490:J490" si="502">B490/B489-1</f>
        <v>7.0827290851904756E-4</v>
      </c>
      <c r="H490">
        <f t="shared" si="502"/>
        <v>3.2726478115503443E-2</v>
      </c>
      <c r="I490">
        <f t="shared" si="502"/>
        <v>7.1061614636460657E-3</v>
      </c>
      <c r="J490">
        <f t="shared" si="502"/>
        <v>1.4053793342496679E-3</v>
      </c>
      <c r="K490" s="38">
        <f t="shared" si="497"/>
        <v>-3.0137105188249302E-3</v>
      </c>
      <c r="L490" s="22">
        <f t="shared" si="494"/>
        <v>0.85605695899341172</v>
      </c>
      <c r="M490" s="22">
        <f t="shared" si="495"/>
        <v>1.4981323747884077</v>
      </c>
      <c r="N490" s="22">
        <f>COVAR(I460:I490,$K460:K490)/VAR($K460:$K490)</f>
        <v>0.33470085868639776</v>
      </c>
    </row>
    <row r="491" spans="1:14" ht="15.75" customHeight="1" x14ac:dyDescent="0.2">
      <c r="A491" s="2">
        <v>40238</v>
      </c>
      <c r="B491">
        <v>104.368538</v>
      </c>
      <c r="C491" s="10">
        <v>34.337910000000001</v>
      </c>
      <c r="D491" s="10">
        <v>12.95149</v>
      </c>
      <c r="E491">
        <v>1115.709961</v>
      </c>
      <c r="F491" s="99">
        <v>642.65002400000003</v>
      </c>
      <c r="G491">
        <f t="shared" ref="G491:J491" si="503">B491/B490-1</f>
        <v>1.1088140995460183E-2</v>
      </c>
      <c r="H491">
        <f t="shared" si="503"/>
        <v>-3.3361536128360125E-3</v>
      </c>
      <c r="I491">
        <f t="shared" si="503"/>
        <v>-3.2070720286674348E-3</v>
      </c>
      <c r="J491">
        <f t="shared" si="503"/>
        <v>1.0158508543839373E-2</v>
      </c>
      <c r="K491" s="38">
        <f t="shared" si="497"/>
        <v>2.2416358096017497E-2</v>
      </c>
      <c r="L491" s="22">
        <f t="shared" si="494"/>
        <v>0.88256461663590846</v>
      </c>
      <c r="M491" s="22">
        <f t="shared" si="495"/>
        <v>1.4372906045545875</v>
      </c>
      <c r="N491" s="22">
        <f>COVAR(I461:I491,$K461:K491)/VAR($K461:$K491)</f>
        <v>0.35991086402428707</v>
      </c>
    </row>
    <row r="492" spans="1:14" ht="15.75" customHeight="1" x14ac:dyDescent="0.2">
      <c r="A492" s="2">
        <v>40239</v>
      </c>
      <c r="B492">
        <v>103.435005</v>
      </c>
      <c r="C492" s="10">
        <v>34.165520000000001</v>
      </c>
      <c r="D492" s="10">
        <v>12.93482</v>
      </c>
      <c r="E492">
        <v>1118.3100589999999</v>
      </c>
      <c r="F492" s="99">
        <v>648.30999799999995</v>
      </c>
      <c r="G492">
        <f t="shared" ref="G492:J492" si="504">B492/B491-1</f>
        <v>-8.9445825139372603E-3</v>
      </c>
      <c r="H492">
        <f t="shared" si="504"/>
        <v>-5.02039873713922E-3</v>
      </c>
      <c r="I492">
        <f t="shared" si="504"/>
        <v>-1.2871105949970874E-3</v>
      </c>
      <c r="J492">
        <f t="shared" si="504"/>
        <v>2.3304425799599571E-3</v>
      </c>
      <c r="K492" s="38">
        <f t="shared" si="497"/>
        <v>8.8072415601434528E-3</v>
      </c>
      <c r="L492" s="22">
        <f t="shared" si="494"/>
        <v>0.86347639472603877</v>
      </c>
      <c r="M492" s="22">
        <f t="shared" si="495"/>
        <v>1.4259229387732464</v>
      </c>
      <c r="N492" s="22">
        <f>COVAR(I462:I492,$K462:K492)/VAR($K462:$K492)</f>
        <v>0.35147894021663662</v>
      </c>
    </row>
    <row r="493" spans="1:14" ht="15.75" customHeight="1" x14ac:dyDescent="0.2">
      <c r="A493" s="2">
        <v>40240</v>
      </c>
      <c r="B493">
        <v>102.996674</v>
      </c>
      <c r="C493" s="10">
        <v>34.091639999999998</v>
      </c>
      <c r="D493" s="10">
        <v>12.95149</v>
      </c>
      <c r="E493">
        <v>1118.790039</v>
      </c>
      <c r="F493" s="99">
        <v>649.26000999999997</v>
      </c>
      <c r="G493">
        <f t="shared" ref="G493:J493" si="505">B493/B492-1</f>
        <v>-4.2377433055666991E-3</v>
      </c>
      <c r="H493">
        <f t="shared" si="505"/>
        <v>-2.1624140361394817E-3</v>
      </c>
      <c r="I493">
        <f t="shared" si="505"/>
        <v>1.2887693837253522E-3</v>
      </c>
      <c r="J493">
        <f t="shared" si="505"/>
        <v>4.2920118274647479E-4</v>
      </c>
      <c r="K493" s="38">
        <f t="shared" si="497"/>
        <v>1.4653668814776921E-3</v>
      </c>
      <c r="L493" s="22">
        <f t="shared" si="494"/>
        <v>0.87790755390555919</v>
      </c>
      <c r="M493" s="22">
        <f t="shared" si="495"/>
        <v>1.4106065407400386</v>
      </c>
      <c r="N493" s="22">
        <f>COVAR(I463:I493,$K463:K493)/VAR($K463:$K493)</f>
        <v>0.36912295449553506</v>
      </c>
    </row>
    <row r="494" spans="1:14" ht="15.75" customHeight="1" x14ac:dyDescent="0.2">
      <c r="A494" s="2">
        <v>40241</v>
      </c>
      <c r="B494">
        <v>102.866798</v>
      </c>
      <c r="C494" s="10">
        <v>34.411799999999999</v>
      </c>
      <c r="D494" s="10">
        <v>12.99316</v>
      </c>
      <c r="E494">
        <v>1122.969971</v>
      </c>
      <c r="F494" s="99">
        <v>652.46997099999999</v>
      </c>
      <c r="G494">
        <f t="shared" ref="G494:J494" si="506">B494/B493-1</f>
        <v>-1.2609727572368001E-3</v>
      </c>
      <c r="H494">
        <f t="shared" si="506"/>
        <v>9.3911586535584402E-3</v>
      </c>
      <c r="I494">
        <f t="shared" si="506"/>
        <v>3.2173904315255797E-3</v>
      </c>
      <c r="J494">
        <f t="shared" si="506"/>
        <v>3.7361183549113886E-3</v>
      </c>
      <c r="K494" s="38">
        <f t="shared" si="497"/>
        <v>4.9440300504570711E-3</v>
      </c>
      <c r="L494" s="22">
        <f t="shared" si="494"/>
        <v>0.8487010006090796</v>
      </c>
      <c r="M494" s="22">
        <f t="shared" si="495"/>
        <v>1.5069927884843393</v>
      </c>
      <c r="N494" s="22">
        <f>COVAR(I464:I494,$K464:K494)/VAR($K464:$K494)</f>
        <v>0.40810468721208948</v>
      </c>
    </row>
    <row r="495" spans="1:14" ht="15.75" customHeight="1" x14ac:dyDescent="0.2">
      <c r="A495" s="2">
        <v>40242</v>
      </c>
      <c r="B495">
        <v>103.297005</v>
      </c>
      <c r="C495" s="10">
        <v>35.142400000000002</v>
      </c>
      <c r="D495" s="10">
        <v>12.968159999999999</v>
      </c>
      <c r="E495">
        <v>1138.6999510000001</v>
      </c>
      <c r="F495" s="99">
        <v>666.02002000000005</v>
      </c>
      <c r="G495">
        <f t="shared" ref="G495:J495" si="507">B495/B494-1</f>
        <v>4.1821754770670072E-3</v>
      </c>
      <c r="H495">
        <f t="shared" si="507"/>
        <v>2.123108933563489E-2</v>
      </c>
      <c r="I495">
        <f t="shared" si="507"/>
        <v>-1.9240892900572737E-3</v>
      </c>
      <c r="J495">
        <f t="shared" si="507"/>
        <v>1.4007480525942029E-2</v>
      </c>
      <c r="K495" s="38">
        <f t="shared" si="497"/>
        <v>2.0767314362732714E-2</v>
      </c>
      <c r="L495" s="22">
        <f t="shared" si="494"/>
        <v>0.77343789872005775</v>
      </c>
      <c r="M495" s="22">
        <f t="shared" si="495"/>
        <v>1.5548651257858273</v>
      </c>
      <c r="N495" s="22">
        <f>COVAR(I465:I495,$K465:K495)/VAR($K465:$K495)</f>
        <v>0.35754386425460855</v>
      </c>
    </row>
    <row r="496" spans="1:14" ht="15.75" customHeight="1" x14ac:dyDescent="0.2">
      <c r="A496" s="2">
        <v>40245</v>
      </c>
      <c r="B496">
        <v>102.615143</v>
      </c>
      <c r="C496" s="10">
        <v>34.961799999999997</v>
      </c>
      <c r="D496" s="10">
        <v>12.97649</v>
      </c>
      <c r="E496">
        <v>1138.5</v>
      </c>
      <c r="F496" s="99">
        <v>667.10998500000005</v>
      </c>
      <c r="G496">
        <f t="shared" ref="G496:J496" si="508">B496/B495-1</f>
        <v>-6.6009851882926629E-3</v>
      </c>
      <c r="H496">
        <f t="shared" si="508"/>
        <v>-5.1390912402113909E-3</v>
      </c>
      <c r="I496">
        <f t="shared" si="508"/>
        <v>6.4234247572514391E-4</v>
      </c>
      <c r="J496">
        <f t="shared" si="508"/>
        <v>-1.7559586247850589E-4</v>
      </c>
      <c r="K496" s="38">
        <f t="shared" si="497"/>
        <v>1.6365348897469101E-3</v>
      </c>
      <c r="L496" s="22">
        <f t="shared" si="494"/>
        <v>0.80862244670888817</v>
      </c>
      <c r="M496" s="22">
        <f t="shared" si="495"/>
        <v>1.3634332139652814</v>
      </c>
      <c r="N496" s="22">
        <f>COVAR(I466:I496,$K466:K496)/VAR($K466:$K496)</f>
        <v>0.2299187116926826</v>
      </c>
    </row>
    <row r="497" spans="1:14" ht="15.75" customHeight="1" x14ac:dyDescent="0.2">
      <c r="A497" s="2">
        <v>40246</v>
      </c>
      <c r="B497">
        <v>101.917023</v>
      </c>
      <c r="C497" s="10">
        <v>34.822240000000001</v>
      </c>
      <c r="D497" s="10">
        <v>12.90981</v>
      </c>
      <c r="E497">
        <v>1140.4499510000001</v>
      </c>
      <c r="F497" s="99">
        <v>669.63000499999998</v>
      </c>
      <c r="G497">
        <f t="shared" ref="G497:J497" si="509">B497/B496-1</f>
        <v>-6.8032843846449476E-3</v>
      </c>
      <c r="H497">
        <f t="shared" si="509"/>
        <v>-3.9917853199776809E-3</v>
      </c>
      <c r="I497">
        <f t="shared" si="509"/>
        <v>-5.1385235915104577E-3</v>
      </c>
      <c r="J497">
        <f t="shared" si="509"/>
        <v>1.7127369345630861E-3</v>
      </c>
      <c r="K497" s="38">
        <f t="shared" si="497"/>
        <v>3.7775180355004156E-3</v>
      </c>
      <c r="L497" s="22">
        <f t="shared" si="494"/>
        <v>0.74875214424014036</v>
      </c>
      <c r="M497" s="22">
        <f t="shared" si="495"/>
        <v>1.3344246072218262</v>
      </c>
      <c r="N497" s="22">
        <f>COVAR(I467:I497,$K467:K497)/VAR($K467:$K497)</f>
        <v>0.26178645606262241</v>
      </c>
    </row>
    <row r="498" spans="1:14" ht="15.75" customHeight="1" x14ac:dyDescent="0.2">
      <c r="A498" s="2">
        <v>40247</v>
      </c>
      <c r="B498">
        <v>101.973839</v>
      </c>
      <c r="C498" s="10">
        <v>35.24089</v>
      </c>
      <c r="D498" s="10">
        <v>12.943149999999999</v>
      </c>
      <c r="E498">
        <v>1145.6099850000001</v>
      </c>
      <c r="F498" s="99">
        <v>674.92999299999997</v>
      </c>
      <c r="G498">
        <f t="shared" ref="G498:J498" si="510">B498/B497-1</f>
        <v>5.5747311221998608E-4</v>
      </c>
      <c r="H498">
        <f t="shared" si="510"/>
        <v>1.2022489075946829E-2</v>
      </c>
      <c r="I498">
        <f t="shared" si="510"/>
        <v>2.5825321983823368E-3</v>
      </c>
      <c r="J498">
        <f t="shared" si="510"/>
        <v>4.5245597980652086E-3</v>
      </c>
      <c r="K498" s="38">
        <f t="shared" si="497"/>
        <v>7.9148006517419933E-3</v>
      </c>
      <c r="L498" s="22">
        <f t="shared" si="494"/>
        <v>0.74430499099161118</v>
      </c>
      <c r="M498" s="22">
        <f t="shared" si="495"/>
        <v>1.3455748547420627</v>
      </c>
      <c r="N498" s="22">
        <f>COVAR(I468:I498,$K468:K498)/VAR($K468:$K498)</f>
        <v>0.26094441238510602</v>
      </c>
    </row>
    <row r="499" spans="1:14" ht="15.75" customHeight="1" x14ac:dyDescent="0.2">
      <c r="A499" s="2">
        <v>40248</v>
      </c>
      <c r="B499">
        <v>103.581131</v>
      </c>
      <c r="C499" s="10">
        <v>35.446129999999997</v>
      </c>
      <c r="D499" s="10">
        <v>12.876480000000001</v>
      </c>
      <c r="E499">
        <v>1150.23999</v>
      </c>
      <c r="F499" s="99">
        <v>677.21997099999999</v>
      </c>
      <c r="G499">
        <f t="shared" ref="G499:J499" si="511">B499/B498-1</f>
        <v>1.5761807300399777E-2</v>
      </c>
      <c r="H499">
        <f t="shared" si="511"/>
        <v>5.8239164788402853E-3</v>
      </c>
      <c r="I499">
        <f t="shared" si="511"/>
        <v>-5.1509872017243552E-3</v>
      </c>
      <c r="J499">
        <f t="shared" si="511"/>
        <v>4.0415194181464553E-3</v>
      </c>
      <c r="K499" s="38">
        <f t="shared" si="497"/>
        <v>3.3929118927154001E-3</v>
      </c>
      <c r="L499" s="22">
        <f t="shared" si="494"/>
        <v>0.75762113987368762</v>
      </c>
      <c r="M499" s="22">
        <f t="shared" si="495"/>
        <v>1.3155668577782889</v>
      </c>
      <c r="N499" s="22">
        <f>COVAR(I469:I499,$K469:K499)/VAR($K469:$K499)</f>
        <v>0.26029285306474148</v>
      </c>
    </row>
    <row r="500" spans="1:14" ht="15.75" customHeight="1" x14ac:dyDescent="0.2">
      <c r="A500" s="2">
        <v>40249</v>
      </c>
      <c r="B500">
        <v>103.85713200000001</v>
      </c>
      <c r="C500" s="10">
        <v>35.421500000000002</v>
      </c>
      <c r="D500" s="10">
        <v>12.75146</v>
      </c>
      <c r="E500">
        <v>1149.98999</v>
      </c>
      <c r="F500" s="99">
        <v>676.59002699999996</v>
      </c>
      <c r="G500">
        <f t="shared" ref="G500:J500" si="512">B500/B499-1</f>
        <v>2.6645876264859147E-3</v>
      </c>
      <c r="H500">
        <f t="shared" si="512"/>
        <v>-6.9485723829354473E-4</v>
      </c>
      <c r="I500">
        <f t="shared" si="512"/>
        <v>-9.7091751783097147E-3</v>
      </c>
      <c r="J500">
        <f t="shared" si="512"/>
        <v>-2.1734594708366917E-4</v>
      </c>
      <c r="K500" s="38">
        <f t="shared" si="497"/>
        <v>-9.3019111511116748E-4</v>
      </c>
      <c r="L500" s="22">
        <f t="shared" si="494"/>
        <v>0.75388842413418189</v>
      </c>
      <c r="M500" s="22">
        <f t="shared" si="495"/>
        <v>1.3000942943341969</v>
      </c>
      <c r="N500" s="22">
        <f>COVAR(I470:I500,$K470:K500)/VAR($K470:$K500)</f>
        <v>0.27582121482316296</v>
      </c>
    </row>
    <row r="501" spans="1:14" ht="15.75" customHeight="1" x14ac:dyDescent="0.2">
      <c r="A501" s="2">
        <v>40252</v>
      </c>
      <c r="B501">
        <v>103.767838</v>
      </c>
      <c r="C501" s="10">
        <v>35.355820000000001</v>
      </c>
      <c r="D501" s="10">
        <v>12.459759999999999</v>
      </c>
      <c r="E501">
        <v>1150.51001</v>
      </c>
      <c r="F501" s="99">
        <v>674.40997300000004</v>
      </c>
      <c r="G501">
        <f t="shared" ref="G501:K516" si="513">B501/B500-1</f>
        <v>-8.5977725631791735E-4</v>
      </c>
      <c r="H501">
        <f t="shared" si="513"/>
        <v>-1.8542410682778065E-3</v>
      </c>
      <c r="I501">
        <f t="shared" si="513"/>
        <v>-2.2875811867817508E-2</v>
      </c>
      <c r="J501">
        <f t="shared" si="513"/>
        <v>4.5219524041240078E-4</v>
      </c>
      <c r="K501" s="38">
        <f t="shared" si="513"/>
        <v>-3.2221196189755608E-3</v>
      </c>
      <c r="L501" s="22">
        <f t="shared" si="494"/>
        <v>0.70210075503544334</v>
      </c>
      <c r="M501" s="22">
        <f t="shared" si="495"/>
        <v>1.3936340776479319</v>
      </c>
      <c r="N501" s="22">
        <f>COVAR(I471:I501,$K471:K501)/VAR($K471:$K501)</f>
        <v>0.31794809950794001</v>
      </c>
    </row>
    <row r="502" spans="1:14" ht="15.75" customHeight="1" x14ac:dyDescent="0.2">
      <c r="A502" s="2">
        <v>40253</v>
      </c>
      <c r="B502">
        <v>104.44972199999999</v>
      </c>
      <c r="C502" s="10">
        <v>35.495379999999997</v>
      </c>
      <c r="D502" s="10">
        <v>12.551439999999999</v>
      </c>
      <c r="E502">
        <v>1159.459961</v>
      </c>
      <c r="F502" s="99">
        <v>679.580017</v>
      </c>
      <c r="G502">
        <f t="shared" ref="G502:J502" si="514">B502/B501-1</f>
        <v>6.5712460926476979E-3</v>
      </c>
      <c r="H502">
        <f t="shared" si="514"/>
        <v>3.9472991999618401E-3</v>
      </c>
      <c r="I502">
        <f t="shared" si="514"/>
        <v>7.3580871541667481E-3</v>
      </c>
      <c r="J502">
        <f t="shared" si="514"/>
        <v>7.7791161504106032E-3</v>
      </c>
      <c r="K502" s="38">
        <f t="shared" si="513"/>
        <v>7.6660254251608162E-3</v>
      </c>
      <c r="L502" s="22">
        <f t="shared" si="494"/>
        <v>0.68739191071582717</v>
      </c>
      <c r="M502" s="22">
        <f t="shared" si="495"/>
        <v>1.3807012150949431</v>
      </c>
      <c r="N502" s="22">
        <f>COVAR(I472:I502,$K472:K502)/VAR($K472:$K502)</f>
        <v>0.398468409835951</v>
      </c>
    </row>
    <row r="503" spans="1:14" ht="15.75" customHeight="1" x14ac:dyDescent="0.2">
      <c r="A503" s="2">
        <v>40254</v>
      </c>
      <c r="B503">
        <v>103.711006</v>
      </c>
      <c r="C503" s="10">
        <v>35.946869999999997</v>
      </c>
      <c r="D503" s="10">
        <v>12.05138</v>
      </c>
      <c r="E503">
        <v>1166.209961</v>
      </c>
      <c r="F503" s="99">
        <v>683.97997999999995</v>
      </c>
      <c r="G503">
        <f t="shared" ref="G503:J503" si="515">B503/B502-1</f>
        <v>-7.0724553962909775E-3</v>
      </c>
      <c r="H503">
        <f t="shared" si="515"/>
        <v>1.2719683519376357E-2</v>
      </c>
      <c r="I503">
        <f t="shared" si="515"/>
        <v>-3.9840846946645136E-2</v>
      </c>
      <c r="J503">
        <f t="shared" si="515"/>
        <v>5.8216758034304039E-3</v>
      </c>
      <c r="K503" s="38">
        <f t="shared" si="513"/>
        <v>6.4745326377069201E-3</v>
      </c>
      <c r="L503" s="22">
        <f t="shared" si="494"/>
        <v>0.63162472243797174</v>
      </c>
      <c r="M503" s="22">
        <f t="shared" si="495"/>
        <v>1.3990555468585355</v>
      </c>
      <c r="N503" s="22">
        <f>COVAR(I473:I503,$K473:K503)/VAR($K473:$K503)</f>
        <v>0.32823974171756842</v>
      </c>
    </row>
    <row r="504" spans="1:14" ht="15.75" customHeight="1" x14ac:dyDescent="0.2">
      <c r="A504" s="2">
        <v>40255</v>
      </c>
      <c r="B504">
        <v>104.21431</v>
      </c>
      <c r="C504" s="10">
        <v>35.823720000000002</v>
      </c>
      <c r="D504" s="10">
        <v>12.10139</v>
      </c>
      <c r="E504">
        <v>1165.829956</v>
      </c>
      <c r="F504" s="99">
        <v>681.60998500000005</v>
      </c>
      <c r="G504">
        <f t="shared" ref="G504:J504" si="516">B504/B503-1</f>
        <v>4.8529468511759877E-3</v>
      </c>
      <c r="H504">
        <f t="shared" si="516"/>
        <v>-3.4258893750692687E-3</v>
      </c>
      <c r="I504">
        <f t="shared" si="516"/>
        <v>4.1497322298360562E-3</v>
      </c>
      <c r="J504">
        <f t="shared" si="516"/>
        <v>-3.258461278053959E-4</v>
      </c>
      <c r="K504" s="38">
        <f t="shared" si="513"/>
        <v>-3.4650063880523607E-3</v>
      </c>
      <c r="L504" s="22">
        <f t="shared" si="494"/>
        <v>0.63161357026655696</v>
      </c>
      <c r="M504" s="22">
        <f t="shared" si="495"/>
        <v>1.3817774078879159</v>
      </c>
      <c r="N504" s="22">
        <f>COVAR(I474:I504,$K474:K504)/VAR($K474:$K504)</f>
        <v>0.29438175869674799</v>
      </c>
    </row>
    <row r="505" spans="1:14" ht="15.75" customHeight="1" x14ac:dyDescent="0.2">
      <c r="A505" s="2">
        <v>40256</v>
      </c>
      <c r="B505">
        <v>103.67044799999999</v>
      </c>
      <c r="C505" s="10">
        <v>35.667760000000001</v>
      </c>
      <c r="D505" s="10">
        <v>11.94304</v>
      </c>
      <c r="E505">
        <v>1159.900024</v>
      </c>
      <c r="F505" s="99">
        <v>673.89001499999995</v>
      </c>
      <c r="G505">
        <f t="shared" ref="G505:J505" si="517">B505/B504-1</f>
        <v>-5.2186882972213855E-3</v>
      </c>
      <c r="H505">
        <f t="shared" si="517"/>
        <v>-4.3535400566998561E-3</v>
      </c>
      <c r="I505">
        <f t="shared" si="517"/>
        <v>-1.308527367517287E-2</v>
      </c>
      <c r="J505">
        <f t="shared" si="517"/>
        <v>-5.0864467579352368E-3</v>
      </c>
      <c r="K505" s="38">
        <f t="shared" si="513"/>
        <v>-1.1326081145950462E-2</v>
      </c>
      <c r="L505" s="22">
        <f t="shared" si="494"/>
        <v>0.65095548612596121</v>
      </c>
      <c r="M505" s="22">
        <f t="shared" si="495"/>
        <v>1.3777276620373131</v>
      </c>
      <c r="N505" s="22">
        <f>COVAR(I475:I505,$K475:K505)/VAR($K475:$K505)</f>
        <v>0.3490943556515651</v>
      </c>
    </row>
    <row r="506" spans="1:14" ht="15.75" customHeight="1" x14ac:dyDescent="0.2">
      <c r="A506" s="2">
        <v>40259</v>
      </c>
      <c r="B506">
        <v>103.88961</v>
      </c>
      <c r="C506" s="10">
        <v>35.905830000000002</v>
      </c>
      <c r="D506" s="10">
        <v>11.72635</v>
      </c>
      <c r="E506">
        <v>1165.8100589999999</v>
      </c>
      <c r="F506" s="99">
        <v>682.90997300000004</v>
      </c>
      <c r="G506">
        <f t="shared" ref="G506:J506" si="518">B506/B505-1</f>
        <v>2.1140257829310727E-3</v>
      </c>
      <c r="H506">
        <f t="shared" si="518"/>
        <v>6.6746552068310816E-3</v>
      </c>
      <c r="I506">
        <f t="shared" si="518"/>
        <v>-1.8143621724452053E-2</v>
      </c>
      <c r="J506">
        <f t="shared" si="518"/>
        <v>5.0952969029336437E-3</v>
      </c>
      <c r="K506" s="38">
        <f t="shared" si="513"/>
        <v>1.3384911186137938E-2</v>
      </c>
      <c r="L506" s="22">
        <f t="shared" si="494"/>
        <v>0.65807510698549676</v>
      </c>
      <c r="M506" s="22">
        <f t="shared" si="495"/>
        <v>1.2753388628633859</v>
      </c>
      <c r="N506" s="22">
        <f>COVAR(I476:I506,$K476:K506)/VAR($K476:$K506)</f>
        <v>0.32442169026683582</v>
      </c>
    </row>
    <row r="507" spans="1:14" ht="15.75" customHeight="1" x14ac:dyDescent="0.2">
      <c r="A507" s="2">
        <v>40260</v>
      </c>
      <c r="B507">
        <v>105.01796</v>
      </c>
      <c r="C507" s="10">
        <v>36.595370000000003</v>
      </c>
      <c r="D507" s="10">
        <v>11.801349999999999</v>
      </c>
      <c r="E507">
        <v>1174.170044</v>
      </c>
      <c r="F507" s="99">
        <v>690.29998799999998</v>
      </c>
      <c r="G507">
        <f t="shared" ref="G507:J507" si="519">B507/B506-1</f>
        <v>1.0861047606204322E-2</v>
      </c>
      <c r="H507">
        <f t="shared" si="519"/>
        <v>1.9204123675737428E-2</v>
      </c>
      <c r="I507">
        <f t="shared" si="519"/>
        <v>6.3958520767330995E-3</v>
      </c>
      <c r="J507">
        <f t="shared" si="519"/>
        <v>7.1709666042605313E-3</v>
      </c>
      <c r="K507" s="38">
        <f t="shared" si="513"/>
        <v>1.0821360489927878E-2</v>
      </c>
      <c r="L507" s="22">
        <f t="shared" si="494"/>
        <v>0.67922591025901424</v>
      </c>
      <c r="M507" s="22">
        <f t="shared" si="495"/>
        <v>1.3037143486215574</v>
      </c>
      <c r="N507" s="22">
        <f>COVAR(I477:I507,$K477:K507)/VAR($K477:$K507)</f>
        <v>0.32824015649032801</v>
      </c>
    </row>
    <row r="508" spans="1:14" ht="15.75" customHeight="1" x14ac:dyDescent="0.2">
      <c r="A508" s="2">
        <v>40261</v>
      </c>
      <c r="B508">
        <v>104.33607499999999</v>
      </c>
      <c r="C508" s="10">
        <v>36.890889999999999</v>
      </c>
      <c r="D508" s="10">
        <v>11.63467</v>
      </c>
      <c r="E508">
        <v>1167.719971</v>
      </c>
      <c r="F508" s="99">
        <v>683.67999299999997</v>
      </c>
      <c r="G508">
        <f t="shared" ref="G508:J508" si="520">B508/B507-1</f>
        <v>-6.4930322394379791E-3</v>
      </c>
      <c r="H508">
        <f t="shared" si="520"/>
        <v>8.0753384922735982E-3</v>
      </c>
      <c r="I508">
        <f t="shared" si="520"/>
        <v>-1.4123807869438676E-2</v>
      </c>
      <c r="J508">
        <f t="shared" si="520"/>
        <v>-5.4933040005233913E-3</v>
      </c>
      <c r="K508" s="38">
        <f t="shared" si="513"/>
        <v>-9.5900262423298521E-3</v>
      </c>
      <c r="L508" s="22">
        <f t="shared" si="494"/>
        <v>0.67334782333794096</v>
      </c>
      <c r="M508" s="22">
        <f t="shared" si="495"/>
        <v>1.1530724887964312</v>
      </c>
      <c r="N508" s="22">
        <f>COVAR(I478:I508,$K478:K508)/VAR($K478:$K508)</f>
        <v>0.4664783242684124</v>
      </c>
    </row>
    <row r="509" spans="1:14" ht="15.75" customHeight="1" x14ac:dyDescent="0.2">
      <c r="A509" s="2">
        <v>40262</v>
      </c>
      <c r="B509">
        <v>104.91244500000001</v>
      </c>
      <c r="C509" s="10">
        <v>36.890889999999999</v>
      </c>
      <c r="D509" s="10">
        <v>11.3513</v>
      </c>
      <c r="E509">
        <v>1165.7299800000001</v>
      </c>
      <c r="F509" s="99">
        <v>679.09997599999997</v>
      </c>
      <c r="G509">
        <f t="shared" ref="G509:J509" si="521">B509/B508-1</f>
        <v>5.5241679352038275E-3</v>
      </c>
      <c r="H509">
        <f t="shared" si="521"/>
        <v>0</v>
      </c>
      <c r="I509">
        <f t="shared" si="521"/>
        <v>-2.43556542643667E-2</v>
      </c>
      <c r="J509">
        <f t="shared" si="521"/>
        <v>-1.7041679935436704E-3</v>
      </c>
      <c r="K509" s="38">
        <f t="shared" si="513"/>
        <v>-6.6990654208013423E-3</v>
      </c>
      <c r="L509" s="22">
        <f t="shared" si="494"/>
        <v>0.62342758179583779</v>
      </c>
      <c r="M509" s="22">
        <f t="shared" si="495"/>
        <v>1.1445921101124399</v>
      </c>
      <c r="N509" s="22">
        <f>COVAR(I479:I509,$K479:K509)/VAR($K479:$K509)</f>
        <v>0.50697477872411123</v>
      </c>
    </row>
    <row r="510" spans="1:14" ht="15.75" customHeight="1" x14ac:dyDescent="0.2">
      <c r="A510" s="2">
        <v>40263</v>
      </c>
      <c r="B510">
        <v>104.928673</v>
      </c>
      <c r="C510" s="10">
        <v>36.956569999999999</v>
      </c>
      <c r="D510" s="10">
        <v>11.226290000000001</v>
      </c>
      <c r="E510">
        <v>1166.589966</v>
      </c>
      <c r="F510" s="99">
        <v>678.96997099999999</v>
      </c>
      <c r="G510">
        <f t="shared" ref="G510:J510" si="522">B510/B509-1</f>
        <v>1.5468136311191927E-4</v>
      </c>
      <c r="H510">
        <f t="shared" si="522"/>
        <v>1.7803853471682896E-3</v>
      </c>
      <c r="I510">
        <f t="shared" si="522"/>
        <v>-1.1012835534255916E-2</v>
      </c>
      <c r="J510">
        <f t="shared" si="522"/>
        <v>7.3772315609477168E-4</v>
      </c>
      <c r="K510" s="38">
        <f t="shared" si="513"/>
        <v>-1.9143720305470069E-4</v>
      </c>
      <c r="L510" s="22">
        <f t="shared" si="494"/>
        <v>0.61633356228012248</v>
      </c>
      <c r="M510" s="22">
        <f t="shared" si="495"/>
        <v>1.207272449862165</v>
      </c>
      <c r="N510" s="22">
        <f>COVAR(I480:I510,$K480:K510)/VAR($K480:$K510)</f>
        <v>0.52778912222757246</v>
      </c>
    </row>
    <row r="511" spans="1:14" ht="15.75" customHeight="1" x14ac:dyDescent="0.2">
      <c r="A511" s="2">
        <v>40266</v>
      </c>
      <c r="B511">
        <v>104.384766</v>
      </c>
      <c r="C511" s="10">
        <v>36.825209999999998</v>
      </c>
      <c r="D511" s="10">
        <v>11.72635</v>
      </c>
      <c r="E511">
        <v>1173.219971</v>
      </c>
      <c r="F511" s="99">
        <v>682.25</v>
      </c>
      <c r="G511">
        <f t="shared" ref="G511:J511" si="523">B511/B510-1</f>
        <v>-5.1835879026127518E-3</v>
      </c>
      <c r="H511">
        <f t="shared" si="523"/>
        <v>-3.5544424171398692E-3</v>
      </c>
      <c r="I511">
        <f t="shared" si="523"/>
        <v>4.4543656007461019E-2</v>
      </c>
      <c r="J511">
        <f t="shared" si="523"/>
        <v>5.6832350639299811E-3</v>
      </c>
      <c r="K511" s="38">
        <f t="shared" si="513"/>
        <v>4.8308896418041147E-3</v>
      </c>
      <c r="L511" s="22">
        <f t="shared" si="494"/>
        <v>0.58295858302364778</v>
      </c>
      <c r="M511" s="22">
        <f t="shared" si="495"/>
        <v>1.2359135673679609</v>
      </c>
      <c r="N511" s="22">
        <f>COVAR(I481:I511,$K481:K511)/VAR($K481:$K511)</f>
        <v>0.33183062059954632</v>
      </c>
    </row>
    <row r="512" spans="1:14" ht="15.75" customHeight="1" x14ac:dyDescent="0.2">
      <c r="A512" s="2">
        <v>40267</v>
      </c>
      <c r="B512">
        <v>104.530907</v>
      </c>
      <c r="C512" s="10">
        <v>36.595370000000003</v>
      </c>
      <c r="D512" s="10">
        <v>11.709680000000001</v>
      </c>
      <c r="E512">
        <v>1173.2700199999999</v>
      </c>
      <c r="F512" s="99">
        <v>683.94000200000005</v>
      </c>
      <c r="G512">
        <f t="shared" ref="G512:J512" si="524">B512/B511-1</f>
        <v>1.4000222982728516E-3</v>
      </c>
      <c r="H512">
        <f t="shared" si="524"/>
        <v>-6.2413764918107795E-3</v>
      </c>
      <c r="I512">
        <f t="shared" si="524"/>
        <v>-1.4215847215884869E-3</v>
      </c>
      <c r="J512">
        <f t="shared" si="524"/>
        <v>4.2659519303267501E-5</v>
      </c>
      <c r="K512" s="38">
        <f t="shared" si="513"/>
        <v>2.4771007695127967E-3</v>
      </c>
      <c r="L512" s="22">
        <f t="shared" si="494"/>
        <v>0.60073011277475241</v>
      </c>
      <c r="M512" s="22">
        <f t="shared" si="495"/>
        <v>1.2588617189938047</v>
      </c>
      <c r="N512" s="22">
        <f>COVAR(I482:I512,$K482:K512)/VAR($K482:$K512)</f>
        <v>0.34602873038816701</v>
      </c>
    </row>
    <row r="513" spans="1:14" ht="15.75" customHeight="1" x14ac:dyDescent="0.2">
      <c r="A513" s="2">
        <v>40268</v>
      </c>
      <c r="B513">
        <v>104.108795</v>
      </c>
      <c r="C513" s="10">
        <v>36.734920000000002</v>
      </c>
      <c r="D513" s="10">
        <v>10.834580000000001</v>
      </c>
      <c r="E513">
        <v>1169.4300539999999</v>
      </c>
      <c r="F513" s="99">
        <v>678.64001499999995</v>
      </c>
      <c r="G513">
        <f t="shared" ref="G513:J513" si="525">B513/B512-1</f>
        <v>-4.0381549544958872E-3</v>
      </c>
      <c r="H513">
        <f t="shared" si="525"/>
        <v>3.8133239259501295E-3</v>
      </c>
      <c r="I513">
        <f t="shared" si="525"/>
        <v>-7.4733041381147891E-2</v>
      </c>
      <c r="J513">
        <f t="shared" si="525"/>
        <v>-3.2728749005279667E-3</v>
      </c>
      <c r="K513" s="38">
        <f t="shared" si="513"/>
        <v>-7.7491987374648241E-3</v>
      </c>
      <c r="L513" s="22">
        <f t="shared" si="494"/>
        <v>0.62452697512828681</v>
      </c>
      <c r="M513" s="22">
        <f t="shared" si="495"/>
        <v>1.1241533172487721</v>
      </c>
      <c r="N513" s="22">
        <f>COVAR(I483:I513,$K483:K513)/VAR($K483:$K513)</f>
        <v>0.70922028015533067</v>
      </c>
    </row>
    <row r="514" spans="1:14" ht="15.75" customHeight="1" x14ac:dyDescent="0.2">
      <c r="A514" s="2">
        <v>40269</v>
      </c>
      <c r="B514">
        <v>104.108795</v>
      </c>
      <c r="C514" s="10">
        <v>37.129379999999998</v>
      </c>
      <c r="D514" s="10">
        <v>11.04293</v>
      </c>
      <c r="E514">
        <v>1178.099976</v>
      </c>
      <c r="F514" s="99">
        <v>683.97997999999995</v>
      </c>
      <c r="G514">
        <f t="shared" ref="G514:J514" si="526">B514/B513-1</f>
        <v>0</v>
      </c>
      <c r="H514">
        <f t="shared" si="526"/>
        <v>1.073801167935029E-2</v>
      </c>
      <c r="I514">
        <f t="shared" si="526"/>
        <v>1.9230094752173077E-2</v>
      </c>
      <c r="J514">
        <f t="shared" si="526"/>
        <v>7.4138012533069286E-3</v>
      </c>
      <c r="K514" s="38">
        <f t="shared" si="513"/>
        <v>7.8686267858814052E-3</v>
      </c>
      <c r="L514" s="22">
        <f t="shared" si="494"/>
        <v>0.58374780102746004</v>
      </c>
      <c r="M514" s="22">
        <f t="shared" si="495"/>
        <v>1.1459444962466232</v>
      </c>
      <c r="N514" s="22">
        <f>COVAR(I484:I514,$K484:K514)/VAR($K484:$K514)</f>
        <v>0.74821976163155168</v>
      </c>
    </row>
    <row r="515" spans="1:14" ht="15.75" customHeight="1" x14ac:dyDescent="0.2">
      <c r="A515" s="2">
        <v>40273</v>
      </c>
      <c r="B515">
        <v>105.00174</v>
      </c>
      <c r="C515" s="10">
        <v>37.26088</v>
      </c>
      <c r="D515" s="10">
        <v>11.28463</v>
      </c>
      <c r="E515">
        <v>1187.4399410000001</v>
      </c>
      <c r="F515" s="99">
        <v>697.65002400000003</v>
      </c>
      <c r="G515">
        <f t="shared" ref="G515:J515" si="527">B515/B514-1</f>
        <v>8.5770371273627966E-3</v>
      </c>
      <c r="H515">
        <f t="shared" si="527"/>
        <v>3.5416696966124039E-3</v>
      </c>
      <c r="I515">
        <f t="shared" si="527"/>
        <v>2.1887307082450125E-2</v>
      </c>
      <c r="J515">
        <f t="shared" si="527"/>
        <v>7.9279901453797041E-3</v>
      </c>
      <c r="K515" s="38">
        <f t="shared" si="513"/>
        <v>1.9986029415656414E-2</v>
      </c>
      <c r="L515" s="22">
        <f t="shared" si="494"/>
        <v>0.57141149610050213</v>
      </c>
      <c r="M515" s="22">
        <f t="shared" si="495"/>
        <v>1.0988418473572399</v>
      </c>
      <c r="N515" s="22">
        <f>COVAR(I485:I515,$K485:K515)/VAR($K485:$K515)</f>
        <v>0.84873102687473745</v>
      </c>
    </row>
    <row r="516" spans="1:14" ht="15.75" customHeight="1" x14ac:dyDescent="0.2">
      <c r="A516" s="2">
        <v>40274</v>
      </c>
      <c r="B516">
        <v>104.660774</v>
      </c>
      <c r="C516" s="10">
        <v>37.671779999999998</v>
      </c>
      <c r="D516" s="10">
        <v>11.36797</v>
      </c>
      <c r="E516">
        <v>1189.4399410000001</v>
      </c>
      <c r="F516" s="99">
        <v>701.47997999999995</v>
      </c>
      <c r="G516">
        <f t="shared" ref="G516:J516" si="528">B516/B515-1</f>
        <v>-3.2472414266658811E-3</v>
      </c>
      <c r="H516">
        <f t="shared" si="528"/>
        <v>1.1027651520844284E-2</v>
      </c>
      <c r="I516">
        <f t="shared" si="528"/>
        <v>7.3852665085163416E-3</v>
      </c>
      <c r="J516">
        <f t="shared" si="528"/>
        <v>1.6842957112557233E-3</v>
      </c>
      <c r="K516" s="38">
        <f t="shared" si="513"/>
        <v>5.4897955539954246E-3</v>
      </c>
      <c r="L516" s="22">
        <f t="shared" si="494"/>
        <v>0.57313161410374747</v>
      </c>
      <c r="M516" s="22">
        <f t="shared" si="495"/>
        <v>1.0922789440489133</v>
      </c>
      <c r="N516" s="22">
        <f>COVAR(I486:I516,$K486:K516)/VAR($K486:$K516)</f>
        <v>0.85776472064031595</v>
      </c>
    </row>
    <row r="517" spans="1:14" ht="15.75" customHeight="1" x14ac:dyDescent="0.2">
      <c r="A517" s="2">
        <v>40275</v>
      </c>
      <c r="B517">
        <v>104.295486</v>
      </c>
      <c r="C517" s="10">
        <v>37.244439999999997</v>
      </c>
      <c r="D517" s="10">
        <v>11.30963</v>
      </c>
      <c r="E517">
        <v>1182.4499510000001</v>
      </c>
      <c r="F517" s="99">
        <v>699.46002199999998</v>
      </c>
      <c r="G517">
        <f t="shared" ref="G517:K532" si="529">B517/B516-1</f>
        <v>-3.4902092354104353E-3</v>
      </c>
      <c r="H517">
        <f t="shared" si="529"/>
        <v>-1.1343769792667158E-2</v>
      </c>
      <c r="I517">
        <f t="shared" si="529"/>
        <v>-5.1319628746381296E-3</v>
      </c>
      <c r="J517">
        <f t="shared" si="529"/>
        <v>-5.8767069770023772E-3</v>
      </c>
      <c r="K517" s="38">
        <f t="shared" si="529"/>
        <v>-2.8795661424292351E-3</v>
      </c>
      <c r="L517" s="22">
        <f t="shared" si="494"/>
        <v>0.56159412255864094</v>
      </c>
      <c r="M517" s="22">
        <f t="shared" si="495"/>
        <v>1.2167029042475059</v>
      </c>
      <c r="N517" s="22">
        <f>COVAR(I487:I517,$K487:K517)/VAR($K487:$K517)</f>
        <v>0.82730088670977064</v>
      </c>
    </row>
    <row r="518" spans="1:14" ht="15.75" customHeight="1" x14ac:dyDescent="0.2">
      <c r="A518" s="2">
        <v>40276</v>
      </c>
      <c r="B518">
        <v>103.589287</v>
      </c>
      <c r="C518" s="10">
        <v>37.606050000000003</v>
      </c>
      <c r="D518" s="10">
        <v>11.23462</v>
      </c>
      <c r="E518">
        <v>1186.4399410000001</v>
      </c>
      <c r="F518" s="99">
        <v>699.64001499999995</v>
      </c>
      <c r="G518">
        <f t="shared" ref="G518:J518" si="530">B518/B517-1</f>
        <v>-6.7711367680859391E-3</v>
      </c>
      <c r="H518">
        <f t="shared" si="530"/>
        <v>9.7091002039499941E-3</v>
      </c>
      <c r="I518">
        <f t="shared" si="530"/>
        <v>-6.6324008831412096E-3</v>
      </c>
      <c r="J518">
        <f t="shared" si="530"/>
        <v>3.3743415496154672E-3</v>
      </c>
      <c r="K518" s="38">
        <f t="shared" si="529"/>
        <v>2.573313618201567E-4</v>
      </c>
      <c r="L518" s="22">
        <f t="shared" si="494"/>
        <v>0.65118348231747214</v>
      </c>
      <c r="M518" s="22">
        <f t="shared" si="495"/>
        <v>1.0289971887958025</v>
      </c>
      <c r="N518" s="22">
        <f>COVAR(I488:I518,$K488:K518)/VAR($K488:$K518)</f>
        <v>0.89590935604040223</v>
      </c>
    </row>
    <row r="519" spans="1:14" ht="15.75" customHeight="1" x14ac:dyDescent="0.2">
      <c r="A519" s="2">
        <v>40277</v>
      </c>
      <c r="B519">
        <v>104.52278099999999</v>
      </c>
      <c r="C519" s="10">
        <v>37.786839999999998</v>
      </c>
      <c r="D519" s="10">
        <v>10.992929999999999</v>
      </c>
      <c r="E519">
        <v>1194.369995</v>
      </c>
      <c r="F519" s="99">
        <v>702.95001200000002</v>
      </c>
      <c r="G519">
        <f t="shared" ref="G519:J519" si="531">B519/B518-1</f>
        <v>9.0114916999091133E-3</v>
      </c>
      <c r="H519">
        <f t="shared" si="531"/>
        <v>4.8074711382875002E-3</v>
      </c>
      <c r="I519">
        <f t="shared" si="531"/>
        <v>-2.1512966170640357E-2</v>
      </c>
      <c r="J519">
        <f t="shared" si="531"/>
        <v>6.6839068088992981E-3</v>
      </c>
      <c r="K519" s="38">
        <f t="shared" si="529"/>
        <v>4.7310001272584667E-3</v>
      </c>
      <c r="L519" s="22">
        <f t="shared" si="494"/>
        <v>0.6469941786925959</v>
      </c>
      <c r="M519" s="22">
        <f t="shared" si="495"/>
        <v>0.87376369335855686</v>
      </c>
      <c r="N519" s="22">
        <f>COVAR(I489:I519,$K489:K519)/VAR($K489:$K519)</f>
        <v>0.88934266008803764</v>
      </c>
    </row>
    <row r="520" spans="1:14" ht="15.75" customHeight="1" x14ac:dyDescent="0.2">
      <c r="A520" s="2">
        <v>40280</v>
      </c>
      <c r="B520">
        <v>104.19806699999999</v>
      </c>
      <c r="C520" s="10">
        <v>37.918329999999997</v>
      </c>
      <c r="D520" s="10">
        <v>10.92625</v>
      </c>
      <c r="E520">
        <v>1196.4799800000001</v>
      </c>
      <c r="F520" s="99">
        <v>705.05999799999995</v>
      </c>
      <c r="G520">
        <f t="shared" ref="G520:J520" si="532">B520/B519-1</f>
        <v>-3.106633758625299E-3</v>
      </c>
      <c r="H520">
        <f t="shared" si="532"/>
        <v>3.4797829085468912E-3</v>
      </c>
      <c r="I520">
        <f t="shared" si="532"/>
        <v>-6.0657167834234915E-3</v>
      </c>
      <c r="J520">
        <f t="shared" si="532"/>
        <v>1.7666091821069152E-3</v>
      </c>
      <c r="K520" s="38">
        <f t="shared" si="529"/>
        <v>3.0016159954200372E-3</v>
      </c>
      <c r="L520" s="22">
        <f t="shared" si="494"/>
        <v>0.64139763350096957</v>
      </c>
      <c r="M520" s="22">
        <f t="shared" si="495"/>
        <v>0.83815676793094185</v>
      </c>
      <c r="N520" s="22">
        <f>COVAR(I490:I520,$K490:K520)/VAR($K490:$K520)</f>
        <v>0.90245890459407874</v>
      </c>
    </row>
    <row r="521" spans="1:14" ht="15.75" customHeight="1" x14ac:dyDescent="0.2">
      <c r="A521" s="2">
        <v>40281</v>
      </c>
      <c r="B521">
        <v>104.74196600000001</v>
      </c>
      <c r="C521" s="10">
        <v>37.696429999999999</v>
      </c>
      <c r="D521" s="10">
        <v>10.901249999999999</v>
      </c>
      <c r="E521">
        <v>1197.3000489999999</v>
      </c>
      <c r="F521" s="99">
        <v>707.03002900000001</v>
      </c>
      <c r="G521">
        <f t="shared" ref="G521:J521" si="533">B521/B520-1</f>
        <v>5.2198569096297831E-3</v>
      </c>
      <c r="H521">
        <f t="shared" si="533"/>
        <v>-5.8520509737638449E-3</v>
      </c>
      <c r="I521">
        <f t="shared" si="533"/>
        <v>-2.2880677268047878E-3</v>
      </c>
      <c r="J521">
        <f t="shared" si="533"/>
        <v>6.8540135539918445E-4</v>
      </c>
      <c r="K521" s="38">
        <f t="shared" si="529"/>
        <v>2.7941324221887331E-3</v>
      </c>
      <c r="L521" s="22">
        <f t="shared" si="494"/>
        <v>0.62544686163052599</v>
      </c>
      <c r="M521" s="22">
        <f t="shared" si="495"/>
        <v>0.91722615074342573</v>
      </c>
      <c r="N521" s="22">
        <f>COVAR(I491:I521,$K491:K521)/VAR($K491:$K521)</f>
        <v>0.96217954843856035</v>
      </c>
    </row>
    <row r="522" spans="1:14" ht="15.75" customHeight="1" x14ac:dyDescent="0.2">
      <c r="A522" s="2">
        <v>40282</v>
      </c>
      <c r="B522">
        <v>106.54405199999999</v>
      </c>
      <c r="C522" s="10">
        <v>39.225000000000001</v>
      </c>
      <c r="D522" s="10">
        <v>10.60955</v>
      </c>
      <c r="E522">
        <v>1210.650024</v>
      </c>
      <c r="F522" s="99">
        <v>722.40002400000003</v>
      </c>
      <c r="G522">
        <f t="shared" ref="G522:J522" si="534">B522/B521-1</f>
        <v>1.7205004534667445E-2</v>
      </c>
      <c r="H522">
        <f t="shared" si="534"/>
        <v>4.0549463171976718E-2</v>
      </c>
      <c r="I522">
        <f t="shared" si="534"/>
        <v>-2.6758399266139099E-2</v>
      </c>
      <c r="J522">
        <f t="shared" si="534"/>
        <v>1.115006636068383E-2</v>
      </c>
      <c r="K522" s="38">
        <f t="shared" si="529"/>
        <v>2.1738815000175826E-2</v>
      </c>
      <c r="L522" s="22">
        <f t="shared" si="494"/>
        <v>0.70297644426272199</v>
      </c>
      <c r="M522" s="22">
        <f t="shared" si="495"/>
        <v>1.4394397200025515</v>
      </c>
      <c r="N522" s="22">
        <f>COVAR(I492:I522,$K492:K522)/VAR($K492:$K522)</f>
        <v>0.76537110848029855</v>
      </c>
    </row>
    <row r="523" spans="1:14" ht="15.75" customHeight="1" x14ac:dyDescent="0.2">
      <c r="A523" s="2">
        <v>40283</v>
      </c>
      <c r="B523">
        <v>106.25185399999999</v>
      </c>
      <c r="C523" s="10">
        <v>39.290750000000003</v>
      </c>
      <c r="D523" s="10">
        <v>10.12616</v>
      </c>
      <c r="E523">
        <v>1211.670044</v>
      </c>
      <c r="F523" s="99">
        <v>724.21002199999998</v>
      </c>
      <c r="G523">
        <f t="shared" ref="G523:J523" si="535">B523/B522-1</f>
        <v>-2.7425087981448604E-3</v>
      </c>
      <c r="H523">
        <f t="shared" si="535"/>
        <v>1.6762268961121318E-3</v>
      </c>
      <c r="I523">
        <f t="shared" si="535"/>
        <v>-4.556178160242419E-2</v>
      </c>
      <c r="J523">
        <f t="shared" si="535"/>
        <v>8.4253911516873892E-4</v>
      </c>
      <c r="K523" s="38">
        <f t="shared" si="529"/>
        <v>2.5055342467705799E-3</v>
      </c>
      <c r="L523" s="22">
        <f t="shared" si="494"/>
        <v>0.70472974880183981</v>
      </c>
      <c r="M523" s="22">
        <f t="shared" si="495"/>
        <v>1.4358636074032201</v>
      </c>
      <c r="N523" s="22">
        <f>COVAR(I493:I523,$K493:K523)/VAR($K493:$K523)</f>
        <v>0.78395740015640536</v>
      </c>
    </row>
    <row r="524" spans="1:14" ht="15.75" customHeight="1" x14ac:dyDescent="0.2">
      <c r="A524" s="2">
        <v>40284</v>
      </c>
      <c r="B524">
        <v>106.04079400000001</v>
      </c>
      <c r="C524" s="10">
        <v>37.433459999999997</v>
      </c>
      <c r="D524" s="10">
        <v>9.8344620000000003</v>
      </c>
      <c r="E524">
        <v>1192.130005</v>
      </c>
      <c r="F524" s="99">
        <v>714.61999500000002</v>
      </c>
      <c r="G524">
        <f t="shared" ref="G524:J524" si="536">B524/B523-1</f>
        <v>-1.9864123970956271E-3</v>
      </c>
      <c r="H524">
        <f t="shared" si="536"/>
        <v>-4.7270413519721721E-2</v>
      </c>
      <c r="I524">
        <f t="shared" si="536"/>
        <v>-2.8806378725992898E-2</v>
      </c>
      <c r="J524">
        <f t="shared" si="536"/>
        <v>-1.6126534692145977E-2</v>
      </c>
      <c r="K524" s="38">
        <f t="shared" si="529"/>
        <v>-1.3242052317248842E-2</v>
      </c>
      <c r="L524" s="22">
        <f t="shared" si="494"/>
        <v>0.50808635525482904</v>
      </c>
      <c r="M524" s="22">
        <f t="shared" si="495"/>
        <v>1.8570676420959678</v>
      </c>
      <c r="N524" s="22">
        <f>COVAR(I494:I524,$K494:K524)/VAR($K494:$K524)</f>
        <v>0.84564750185502791</v>
      </c>
    </row>
    <row r="525" spans="1:14" ht="15.75" customHeight="1" x14ac:dyDescent="0.2">
      <c r="A525" s="2">
        <v>40287</v>
      </c>
      <c r="B525">
        <v>107.33957700000001</v>
      </c>
      <c r="C525" s="10">
        <v>37.30198</v>
      </c>
      <c r="D525" s="10">
        <v>9.5094239999999992</v>
      </c>
      <c r="E525">
        <v>1197.5200199999999</v>
      </c>
      <c r="F525" s="99">
        <v>711.40002400000003</v>
      </c>
      <c r="G525">
        <f t="shared" ref="G525:J525" si="537">B525/B524-1</f>
        <v>1.2247956196933085E-2</v>
      </c>
      <c r="H525">
        <f t="shared" si="537"/>
        <v>-3.512365674986917E-3</v>
      </c>
      <c r="I525">
        <f t="shared" si="537"/>
        <v>-3.3050918291209097E-2</v>
      </c>
      <c r="J525">
        <f t="shared" si="537"/>
        <v>4.5213315472250049E-3</v>
      </c>
      <c r="K525" s="38">
        <f t="shared" si="529"/>
        <v>-4.5058506934164688E-3</v>
      </c>
      <c r="L525" s="22">
        <f t="shared" si="494"/>
        <v>0.53665790899477039</v>
      </c>
      <c r="M525" s="22">
        <f t="shared" si="495"/>
        <v>1.8253745356398792</v>
      </c>
      <c r="N525" s="22">
        <f>COVAR(I495:I525,$K495:K525)/VAR($K495:$K525)</f>
        <v>0.89211967639914624</v>
      </c>
    </row>
    <row r="526" spans="1:14" ht="15.75" customHeight="1" x14ac:dyDescent="0.2">
      <c r="A526" s="2">
        <v>40288</v>
      </c>
      <c r="B526">
        <v>105.277733</v>
      </c>
      <c r="C526" s="10">
        <v>37.704659999999997</v>
      </c>
      <c r="D526" s="10">
        <v>9.4844209999999993</v>
      </c>
      <c r="E526">
        <v>1207.170044</v>
      </c>
      <c r="F526" s="99">
        <v>721.54998799999998</v>
      </c>
      <c r="G526">
        <f t="shared" ref="G526:J526" si="538">B526/B525-1</f>
        <v>-1.9208609327759918E-2</v>
      </c>
      <c r="H526">
        <f t="shared" si="538"/>
        <v>1.0795137416298006E-2</v>
      </c>
      <c r="I526">
        <f t="shared" si="538"/>
        <v>-2.6292864846493291E-3</v>
      </c>
      <c r="J526">
        <f t="shared" si="538"/>
        <v>8.0583404359286792E-3</v>
      </c>
      <c r="K526" s="38">
        <f t="shared" si="529"/>
        <v>1.4267590184956047E-2</v>
      </c>
      <c r="L526" s="22">
        <f t="shared" si="494"/>
        <v>0.42657405936278553</v>
      </c>
      <c r="M526" s="22">
        <f t="shared" si="495"/>
        <v>1.8562029142438616</v>
      </c>
      <c r="N526" s="22">
        <f>COVAR(I496:I526,$K496:K526)/VAR($K496:$K526)</f>
        <v>0.94727762888018319</v>
      </c>
    </row>
    <row r="527" spans="1:14" ht="15.75" customHeight="1" x14ac:dyDescent="0.2">
      <c r="A527" s="2">
        <v>40289</v>
      </c>
      <c r="B527">
        <v>104.709503</v>
      </c>
      <c r="C527" s="10">
        <v>37.269109999999998</v>
      </c>
      <c r="D527" s="10">
        <v>9.3094020000000004</v>
      </c>
      <c r="E527">
        <v>1205.9399410000001</v>
      </c>
      <c r="F527" s="99">
        <v>726.19000200000005</v>
      </c>
      <c r="G527">
        <f t="shared" ref="G527:J527" si="539">B527/B526-1</f>
        <v>-5.3974376518917122E-3</v>
      </c>
      <c r="H527">
        <f t="shared" si="539"/>
        <v>-1.1551622531538519E-2</v>
      </c>
      <c r="I527">
        <f t="shared" si="539"/>
        <v>-1.8453314124288522E-2</v>
      </c>
      <c r="J527">
        <f t="shared" si="539"/>
        <v>-1.0189972871791353E-3</v>
      </c>
      <c r="K527" s="38">
        <f t="shared" si="529"/>
        <v>6.4306202995876305E-3</v>
      </c>
      <c r="L527" s="22">
        <f t="shared" si="494"/>
        <v>0.42742254576648125</v>
      </c>
      <c r="M527" s="22">
        <f t="shared" si="495"/>
        <v>1.8744624704069375</v>
      </c>
      <c r="N527" s="22">
        <f>COVAR(I497:I527,$K497:K527)/VAR($K497:$K527)</f>
        <v>0.93227806035580396</v>
      </c>
    </row>
    <row r="528" spans="1:14" ht="15.75" customHeight="1" x14ac:dyDescent="0.2">
      <c r="A528" s="2">
        <v>40290</v>
      </c>
      <c r="B528">
        <v>104.82313499999999</v>
      </c>
      <c r="C528" s="10">
        <v>36.767800000000001</v>
      </c>
      <c r="D528" s="10">
        <v>9.2260580000000001</v>
      </c>
      <c r="E528">
        <v>1208.670044</v>
      </c>
      <c r="F528" s="99">
        <v>734.30999799999995</v>
      </c>
      <c r="G528">
        <f t="shared" ref="G528:J528" si="540">B528/B527-1</f>
        <v>1.0852119124278303E-3</v>
      </c>
      <c r="H528">
        <f t="shared" si="540"/>
        <v>-1.3451085899287563E-2</v>
      </c>
      <c r="I528">
        <f t="shared" si="540"/>
        <v>-8.9526695699680969E-3</v>
      </c>
      <c r="J528">
        <f t="shared" si="540"/>
        <v>2.2638797399279209E-3</v>
      </c>
      <c r="K528" s="38">
        <f t="shared" si="529"/>
        <v>1.118164113749387E-2</v>
      </c>
      <c r="L528" s="22">
        <f t="shared" si="494"/>
        <v>0.42608855217509006</v>
      </c>
      <c r="M528" s="22">
        <f t="shared" si="495"/>
        <v>1.8667083493429537</v>
      </c>
      <c r="N528" s="22">
        <f>COVAR(I498:I528,$K498:K528)/VAR($K498:$K528)</f>
        <v>0.90641664103446573</v>
      </c>
    </row>
    <row r="529" spans="1:14" ht="15.75" customHeight="1" x14ac:dyDescent="0.2">
      <c r="A529" s="2">
        <v>40291</v>
      </c>
      <c r="B529">
        <v>105.521271</v>
      </c>
      <c r="C529" s="10">
        <v>36.93215</v>
      </c>
      <c r="D529" s="10">
        <v>9.167719</v>
      </c>
      <c r="E529">
        <v>1217.280029</v>
      </c>
      <c r="F529" s="99">
        <v>741.919983</v>
      </c>
      <c r="G529">
        <f t="shared" ref="G529:J529" si="541">B529/B528-1</f>
        <v>6.6601328036983709E-3</v>
      </c>
      <c r="H529">
        <f t="shared" si="541"/>
        <v>4.4699438095290311E-3</v>
      </c>
      <c r="I529">
        <f t="shared" si="541"/>
        <v>-6.323285632932274E-3</v>
      </c>
      <c r="J529">
        <f t="shared" si="541"/>
        <v>7.1235198081900375E-3</v>
      </c>
      <c r="K529" s="38">
        <f t="shared" si="529"/>
        <v>1.0363450069762026E-2</v>
      </c>
      <c r="L529" s="22">
        <f t="shared" si="494"/>
        <v>0.44893096535745886</v>
      </c>
      <c r="M529" s="22">
        <f t="shared" si="495"/>
        <v>1.8121186151525299</v>
      </c>
      <c r="N529" s="22">
        <f>COVAR(I499:I529,$K499:K529)/VAR($K499:$K529)</f>
        <v>0.87955331946847204</v>
      </c>
    </row>
    <row r="530" spans="1:14" ht="15.75" customHeight="1" x14ac:dyDescent="0.2">
      <c r="A530" s="2">
        <v>40294</v>
      </c>
      <c r="B530">
        <v>106.121956</v>
      </c>
      <c r="C530" s="10">
        <v>36.06926</v>
      </c>
      <c r="D530" s="10">
        <v>9.1093810000000008</v>
      </c>
      <c r="E530">
        <v>1212.0500489999999</v>
      </c>
      <c r="F530" s="99">
        <v>738.85998500000005</v>
      </c>
      <c r="G530">
        <f t="shared" ref="G530:J530" si="542">B530/B529-1</f>
        <v>5.6925489458896639E-3</v>
      </c>
      <c r="H530">
        <f t="shared" si="542"/>
        <v>-2.3364196235529211E-2</v>
      </c>
      <c r="I530">
        <f t="shared" si="542"/>
        <v>-6.3634149345108693E-3</v>
      </c>
      <c r="J530">
        <f t="shared" si="542"/>
        <v>-4.2964477157293457E-3</v>
      </c>
      <c r="K530" s="38">
        <f t="shared" si="529"/>
        <v>-4.1244313000260435E-3</v>
      </c>
      <c r="L530" s="22">
        <f t="shared" si="494"/>
        <v>0.37033349255840819</v>
      </c>
      <c r="M530" s="22">
        <f t="shared" si="495"/>
        <v>1.8925574262851044</v>
      </c>
      <c r="N530" s="22">
        <f>COVAR(I500:I530,$K500:K530)/VAR($K500:$K530)</f>
        <v>0.8449311862848794</v>
      </c>
    </row>
    <row r="531" spans="1:14" ht="15.75" customHeight="1" x14ac:dyDescent="0.2">
      <c r="A531" s="2">
        <v>40295</v>
      </c>
      <c r="B531">
        <v>104.571495</v>
      </c>
      <c r="C531" s="10">
        <v>34.852980000000002</v>
      </c>
      <c r="D531" s="10">
        <v>8.8926879999999997</v>
      </c>
      <c r="E531">
        <v>1183.709961</v>
      </c>
      <c r="F531" s="99">
        <v>721.27002000000005</v>
      </c>
      <c r="G531">
        <f t="shared" ref="G531:J531" si="543">B531/B530-1</f>
        <v>-1.4610181139141476E-2</v>
      </c>
      <c r="H531">
        <f t="shared" si="543"/>
        <v>-3.3720680712606699E-2</v>
      </c>
      <c r="I531">
        <f t="shared" si="543"/>
        <v>-2.3787895137990289E-2</v>
      </c>
      <c r="J531">
        <f t="shared" si="543"/>
        <v>-2.3381945344073785E-2</v>
      </c>
      <c r="K531" s="38">
        <f t="shared" si="529"/>
        <v>-2.380689894851995E-2</v>
      </c>
      <c r="L531" s="22">
        <f t="shared" si="494"/>
        <v>0.46043021000782891</v>
      </c>
      <c r="M531" s="22">
        <f t="shared" si="495"/>
        <v>1.6717700704031</v>
      </c>
      <c r="N531" s="22">
        <f>COVAR(I501:I531,$K501:K531)/VAR($K501:$K531)</f>
        <v>0.76021528650563086</v>
      </c>
    </row>
    <row r="532" spans="1:14" ht="15.75" customHeight="1" x14ac:dyDescent="0.2">
      <c r="A532" s="2">
        <v>40296</v>
      </c>
      <c r="B532">
        <v>105.610573</v>
      </c>
      <c r="C532" s="10">
        <v>35.715890000000002</v>
      </c>
      <c r="D532" s="10">
        <v>9.1843880000000002</v>
      </c>
      <c r="E532">
        <v>1191.3599850000001</v>
      </c>
      <c r="F532" s="99">
        <v>722.39001499999995</v>
      </c>
      <c r="G532">
        <f t="shared" ref="G532:J532" si="544">B532/B531-1</f>
        <v>9.9365319392250573E-3</v>
      </c>
      <c r="H532">
        <f t="shared" si="544"/>
        <v>2.4758571576949828E-2</v>
      </c>
      <c r="I532">
        <f t="shared" si="544"/>
        <v>3.280223032675833E-2</v>
      </c>
      <c r="J532">
        <f t="shared" si="544"/>
        <v>6.4627520693814056E-3</v>
      </c>
      <c r="K532" s="38">
        <f t="shared" si="529"/>
        <v>1.5528095844048462E-3</v>
      </c>
      <c r="L532" s="22">
        <f t="shared" si="494"/>
        <v>0.48301248602573899</v>
      </c>
      <c r="M532" s="22">
        <f t="shared" si="495"/>
        <v>1.7223581078174035</v>
      </c>
      <c r="N532" s="22">
        <f>COVAR(I502:I532,$K502:K532)/VAR($K502:$K532)</f>
        <v>0.73596942511165453</v>
      </c>
    </row>
    <row r="533" spans="1:14" ht="15.75" customHeight="1" x14ac:dyDescent="0.2">
      <c r="A533" s="2">
        <v>40297</v>
      </c>
      <c r="B533">
        <v>105.902809</v>
      </c>
      <c r="C533" s="10">
        <v>36.159660000000002</v>
      </c>
      <c r="D533" s="10">
        <v>9.3927449999999997</v>
      </c>
      <c r="E533">
        <v>1206.780029</v>
      </c>
      <c r="F533" s="99">
        <v>737.73999000000003</v>
      </c>
      <c r="G533">
        <f t="shared" ref="G533:K548" si="545">B533/B532-1</f>
        <v>2.7671093120571477E-3</v>
      </c>
      <c r="H533">
        <f t="shared" si="545"/>
        <v>1.2425001868916041E-2</v>
      </c>
      <c r="I533">
        <f t="shared" si="545"/>
        <v>2.2685997150817094E-2</v>
      </c>
      <c r="J533">
        <f t="shared" si="545"/>
        <v>1.2943228070565027E-2</v>
      </c>
      <c r="K533" s="38">
        <f t="shared" si="545"/>
        <v>2.1248874820065211E-2</v>
      </c>
      <c r="L533" s="22">
        <f t="shared" si="494"/>
        <v>0.44813883172512353</v>
      </c>
      <c r="M533" s="22">
        <f t="shared" si="495"/>
        <v>1.6928236977566058</v>
      </c>
      <c r="N533" s="22">
        <f>COVAR(I503:I533,$K503:K533)/VAR($K503:$K533)</f>
        <v>0.81631207195420197</v>
      </c>
    </row>
    <row r="534" spans="1:14" ht="15.75" customHeight="1" x14ac:dyDescent="0.2">
      <c r="A534" s="2">
        <v>40298</v>
      </c>
      <c r="B534">
        <v>104.717613</v>
      </c>
      <c r="C534" s="10">
        <v>34.99268</v>
      </c>
      <c r="D534" s="10">
        <v>9.4677530000000001</v>
      </c>
      <c r="E534">
        <v>1186.6899410000001</v>
      </c>
      <c r="F534" s="99">
        <v>716.59997599999997</v>
      </c>
      <c r="G534">
        <f t="shared" ref="G534:J534" si="546">B534/B533-1</f>
        <v>-1.1191355651387958E-2</v>
      </c>
      <c r="H534">
        <f t="shared" si="546"/>
        <v>-3.2272980442847099E-2</v>
      </c>
      <c r="I534">
        <f t="shared" si="546"/>
        <v>7.9857379285821484E-3</v>
      </c>
      <c r="J534">
        <f t="shared" si="546"/>
        <v>-1.664768020452545E-2</v>
      </c>
      <c r="K534" s="38">
        <f t="shared" si="545"/>
        <v>-2.8655101101405789E-2</v>
      </c>
      <c r="L534" s="22">
        <f t="shared" si="494"/>
        <v>0.50142139469213898</v>
      </c>
      <c r="M534" s="22">
        <f t="shared" si="495"/>
        <v>1.6956094186727793</v>
      </c>
      <c r="N534" s="22">
        <f>COVAR(I504:I534,$K504:K534)/VAR($K504:$K534)</f>
        <v>0.54789986425700365</v>
      </c>
    </row>
    <row r="535" spans="1:14" ht="15.75" customHeight="1" x14ac:dyDescent="0.2">
      <c r="A535" s="2">
        <v>40301</v>
      </c>
      <c r="B535">
        <v>105.204674</v>
      </c>
      <c r="C535" s="10">
        <v>35.773400000000002</v>
      </c>
      <c r="D535" s="10">
        <v>9.2427279999999996</v>
      </c>
      <c r="E535">
        <v>1202.26001</v>
      </c>
      <c r="F535" s="99">
        <v>732.82000700000003</v>
      </c>
      <c r="G535">
        <f t="shared" ref="G535:J535" si="547">B535/B534-1</f>
        <v>4.6511850876509442E-3</v>
      </c>
      <c r="H535">
        <f t="shared" si="547"/>
        <v>2.23109518905098E-2</v>
      </c>
      <c r="I535">
        <f t="shared" si="547"/>
        <v>-2.376751907237129E-2</v>
      </c>
      <c r="J535">
        <f t="shared" si="547"/>
        <v>1.3120587326188371E-2</v>
      </c>
      <c r="K535" s="38">
        <f t="shared" si="545"/>
        <v>2.2634707707553714E-2</v>
      </c>
      <c r="L535" s="22">
        <f t="shared" si="494"/>
        <v>0.49242596267749417</v>
      </c>
      <c r="M535" s="22">
        <f t="shared" si="495"/>
        <v>1.7009368756977183</v>
      </c>
      <c r="N535" s="22">
        <f>COVAR(I505:I535,$K505:K535)/VAR($K505:$K535)</f>
        <v>0.44430530991808215</v>
      </c>
    </row>
    <row r="536" spans="1:14" ht="15.75" customHeight="1" x14ac:dyDescent="0.2">
      <c r="A536" s="2">
        <v>40302</v>
      </c>
      <c r="B536">
        <v>104.003235</v>
      </c>
      <c r="C536" s="10">
        <v>34.902279999999998</v>
      </c>
      <c r="D536" s="10">
        <v>9.167719</v>
      </c>
      <c r="E536">
        <v>1173.599976</v>
      </c>
      <c r="F536" s="99">
        <v>709.70001200000002</v>
      </c>
      <c r="G536">
        <f t="shared" ref="G536:J536" si="548">B536/B535-1</f>
        <v>-1.142001542631077E-2</v>
      </c>
      <c r="H536">
        <f t="shared" si="548"/>
        <v>-2.435105413519556E-2</v>
      </c>
      <c r="I536">
        <f t="shared" si="548"/>
        <v>-8.1154611495652951E-3</v>
      </c>
      <c r="J536">
        <f t="shared" si="548"/>
        <v>-2.3838465690961486E-2</v>
      </c>
      <c r="K536" s="38">
        <f t="shared" si="545"/>
        <v>-3.1549350153045164E-2</v>
      </c>
      <c r="L536" s="22">
        <f t="shared" si="494"/>
        <v>0.47972368577504432</v>
      </c>
      <c r="M536" s="22">
        <f t="shared" si="495"/>
        <v>1.5449930327838608</v>
      </c>
      <c r="N536" s="22">
        <f>COVAR(I506:I536,$K506:K536)/VAR($K506:$K536)</f>
        <v>0.35476653152808435</v>
      </c>
    </row>
    <row r="537" spans="1:14" ht="15.75" customHeight="1" x14ac:dyDescent="0.2">
      <c r="A537" s="2">
        <v>40303</v>
      </c>
      <c r="B537">
        <v>103.467491</v>
      </c>
      <c r="C537" s="10">
        <v>35.033769999999997</v>
      </c>
      <c r="D537" s="10">
        <v>9.2177249999999997</v>
      </c>
      <c r="E537">
        <v>1165.869995</v>
      </c>
      <c r="F537" s="99">
        <v>698.580017</v>
      </c>
      <c r="G537">
        <f t="shared" ref="G537:J537" si="549">B537/B536-1</f>
        <v>-5.1512243825877491E-3</v>
      </c>
      <c r="H537">
        <f t="shared" si="549"/>
        <v>3.7673756556877436E-3</v>
      </c>
      <c r="I537">
        <f t="shared" si="549"/>
        <v>5.4545738149260892E-3</v>
      </c>
      <c r="J537">
        <f t="shared" si="549"/>
        <v>-6.5865551790024179E-3</v>
      </c>
      <c r="K537" s="38">
        <f t="shared" si="545"/>
        <v>-1.5668585052806772E-2</v>
      </c>
      <c r="L537" s="22">
        <f t="shared" si="494"/>
        <v>0.48463576867504699</v>
      </c>
      <c r="M537" s="22">
        <f t="shared" si="495"/>
        <v>1.508687023561895</v>
      </c>
      <c r="N537" s="22">
        <f>COVAR(I507:I537,$K507:K537)/VAR($K507:$K537)</f>
        <v>0.32845585455911891</v>
      </c>
    </row>
    <row r="538" spans="1:14" ht="15.75" customHeight="1" x14ac:dyDescent="0.2">
      <c r="A538" s="2">
        <v>40304</v>
      </c>
      <c r="B538">
        <v>101.109467</v>
      </c>
      <c r="C538" s="10">
        <v>33.538089999999997</v>
      </c>
      <c r="D538" s="10">
        <v>9.1593850000000003</v>
      </c>
      <c r="E538">
        <v>1128.150024</v>
      </c>
      <c r="F538" s="99">
        <v>672.22997999999995</v>
      </c>
      <c r="G538">
        <f t="shared" ref="G538:J538" si="550">B538/B537-1</f>
        <v>-2.2789998841278525E-2</v>
      </c>
      <c r="H538">
        <f t="shared" si="550"/>
        <v>-4.2692522100818753E-2</v>
      </c>
      <c r="I538">
        <f t="shared" si="550"/>
        <v>-6.3291104909291018E-3</v>
      </c>
      <c r="J538">
        <f t="shared" si="550"/>
        <v>-3.2353496669240589E-2</v>
      </c>
      <c r="K538" s="38">
        <f t="shared" si="545"/>
        <v>-3.7719425633098269E-2</v>
      </c>
      <c r="L538" s="22">
        <f t="shared" si="494"/>
        <v>0.52149574962447498</v>
      </c>
      <c r="M538" s="22">
        <f t="shared" si="495"/>
        <v>1.4196410570687568</v>
      </c>
      <c r="N538" s="22">
        <f>COVAR(I508:I538,$K508:K538)/VAR($K508:$K538)</f>
        <v>0.23819003727104904</v>
      </c>
    </row>
    <row r="539" spans="1:14" ht="15.75" customHeight="1" x14ac:dyDescent="0.2">
      <c r="A539" s="2">
        <v>40305</v>
      </c>
      <c r="B539">
        <v>99.624488999999997</v>
      </c>
      <c r="C539" s="10">
        <v>33.496989999999997</v>
      </c>
      <c r="D539" s="10">
        <v>8.9593629999999997</v>
      </c>
      <c r="E539">
        <v>1110.880005</v>
      </c>
      <c r="F539" s="99">
        <v>653</v>
      </c>
      <c r="G539">
        <f t="shared" ref="G539:J539" si="551">B539/B538-1</f>
        <v>-1.4686834418778938E-2</v>
      </c>
      <c r="H539">
        <f t="shared" si="551"/>
        <v>-1.2254722913559446E-3</v>
      </c>
      <c r="I539">
        <f t="shared" si="551"/>
        <v>-2.1837929074932538E-2</v>
      </c>
      <c r="J539">
        <f t="shared" si="551"/>
        <v>-1.5308264532732041E-2</v>
      </c>
      <c r="K539" s="38">
        <f t="shared" si="545"/>
        <v>-2.8606251687852358E-2</v>
      </c>
      <c r="L539" s="22">
        <f t="shared" si="494"/>
        <v>0.53906019204566757</v>
      </c>
      <c r="M539" s="22">
        <f t="shared" si="495"/>
        <v>1.3598776137620485</v>
      </c>
      <c r="N539" s="22">
        <f>COVAR(I509:I539,$K509:K539)/VAR($K509:$K539)</f>
        <v>0.25851122887497202</v>
      </c>
    </row>
    <row r="540" spans="1:14" ht="15.75" customHeight="1" x14ac:dyDescent="0.2">
      <c r="A540" s="2">
        <v>40308</v>
      </c>
      <c r="B540">
        <v>103.02686300000001</v>
      </c>
      <c r="C540" s="10">
        <v>34.47495</v>
      </c>
      <c r="D540" s="10">
        <v>8.8343480000000003</v>
      </c>
      <c r="E540">
        <v>1159.7299800000001</v>
      </c>
      <c r="F540" s="99">
        <v>689.60998500000005</v>
      </c>
      <c r="G540">
        <f t="shared" ref="G540:J540" si="552">B540/B539-1</f>
        <v>3.4151984458359541E-2</v>
      </c>
      <c r="H540">
        <f t="shared" si="552"/>
        <v>2.919545905467924E-2</v>
      </c>
      <c r="I540">
        <f t="shared" si="552"/>
        <v>-1.3953558975119074E-2</v>
      </c>
      <c r="J540">
        <f t="shared" si="552"/>
        <v>4.3974123919891861E-2</v>
      </c>
      <c r="K540" s="38">
        <f t="shared" si="545"/>
        <v>5.6064295558958754E-2</v>
      </c>
      <c r="L540" s="22">
        <f t="shared" si="494"/>
        <v>0.61579375132348169</v>
      </c>
      <c r="M540" s="22">
        <f t="shared" si="495"/>
        <v>1.1281508993082594</v>
      </c>
      <c r="N540" s="22">
        <f>COVAR(I510:I540,$K510:K540)/VAR($K510:$K540)</f>
        <v>0.14328113775610529</v>
      </c>
    </row>
    <row r="541" spans="1:14" ht="15.75" customHeight="1" x14ac:dyDescent="0.2">
      <c r="A541" s="2">
        <v>40309</v>
      </c>
      <c r="B541">
        <v>103.53274500000001</v>
      </c>
      <c r="C541" s="10">
        <v>34.146210000000004</v>
      </c>
      <c r="D541" s="10">
        <v>8.8093430000000001</v>
      </c>
      <c r="E541">
        <v>1155.790039</v>
      </c>
      <c r="F541" s="99">
        <v>695.47997999999995</v>
      </c>
      <c r="G541">
        <f t="shared" ref="G541:J541" si="553">B541/B540-1</f>
        <v>4.9101951206647065E-3</v>
      </c>
      <c r="H541">
        <f t="shared" si="553"/>
        <v>-9.5356193409996681E-3</v>
      </c>
      <c r="I541">
        <f t="shared" si="553"/>
        <v>-2.8304295914084454E-3</v>
      </c>
      <c r="J541">
        <f t="shared" si="553"/>
        <v>-3.3972916695661493E-3</v>
      </c>
      <c r="K541" s="38">
        <f t="shared" si="545"/>
        <v>8.5120504744429226E-3</v>
      </c>
      <c r="L541" s="22">
        <f t="shared" si="494"/>
        <v>0.61177911212361635</v>
      </c>
      <c r="M541" s="22">
        <f t="shared" si="495"/>
        <v>1.1296511890368137</v>
      </c>
      <c r="N541" s="22">
        <f>COVAR(I511:I541,$K511:K541)/VAR($K511:$K541)</f>
        <v>0.14553484831569308</v>
      </c>
    </row>
    <row r="542" spans="1:14" ht="15.75" customHeight="1" x14ac:dyDescent="0.2">
      <c r="A542" s="2">
        <v>40310</v>
      </c>
      <c r="B542">
        <v>108.25696600000001</v>
      </c>
      <c r="C542" s="10">
        <v>34.261270000000003</v>
      </c>
      <c r="D542" s="10">
        <v>9.4760869999999997</v>
      </c>
      <c r="E542">
        <v>1171.670044</v>
      </c>
      <c r="F542" s="99">
        <v>716.10998500000005</v>
      </c>
      <c r="G542">
        <f t="shared" ref="G542:J542" si="554">B542/B541-1</f>
        <v>4.5630211002325893E-2</v>
      </c>
      <c r="H542">
        <f t="shared" si="554"/>
        <v>3.3696272587793175E-3</v>
      </c>
      <c r="I542">
        <f t="shared" si="554"/>
        <v>7.5686007458217963E-2</v>
      </c>
      <c r="J542">
        <f t="shared" si="554"/>
        <v>1.3739524017476024E-2</v>
      </c>
      <c r="K542" s="38">
        <f t="shared" si="545"/>
        <v>2.9662974626530669E-2</v>
      </c>
      <c r="L542" s="22">
        <f t="shared" si="494"/>
        <v>0.70155895793066658</v>
      </c>
      <c r="M542" s="22">
        <f t="shared" si="495"/>
        <v>1.1136891821057</v>
      </c>
      <c r="N542" s="22">
        <f>COVAR(I512:I542,$K512:K542)/VAR($K512:$K542)</f>
        <v>0.31586225125300915</v>
      </c>
    </row>
    <row r="543" spans="1:14" ht="15.75" customHeight="1" x14ac:dyDescent="0.2">
      <c r="A543" s="2">
        <v>40311</v>
      </c>
      <c r="B543">
        <v>107.277863</v>
      </c>
      <c r="C543" s="10">
        <v>33.538089999999997</v>
      </c>
      <c r="D543" s="10">
        <v>9.4927569999999992</v>
      </c>
      <c r="E543">
        <v>1157.4399410000001</v>
      </c>
      <c r="F543" s="99">
        <v>709.84997599999997</v>
      </c>
      <c r="G543">
        <f t="shared" ref="G543:J543" si="555">B543/B542-1</f>
        <v>-9.0442494019277175E-3</v>
      </c>
      <c r="H543">
        <f t="shared" si="555"/>
        <v>-2.1107798981182091E-2</v>
      </c>
      <c r="I543">
        <f t="shared" si="555"/>
        <v>1.7591649380170882E-3</v>
      </c>
      <c r="J543">
        <f t="shared" si="555"/>
        <v>-1.2145145361418752E-2</v>
      </c>
      <c r="K543" s="38">
        <f t="shared" si="545"/>
        <v>-8.7416865162130986E-3</v>
      </c>
      <c r="L543" s="22">
        <f t="shared" si="494"/>
        <v>0.70427990982047439</v>
      </c>
      <c r="M543" s="22">
        <f t="shared" si="495"/>
        <v>1.1231194875419483</v>
      </c>
      <c r="N543" s="22">
        <f>COVAR(I513:I543,$K513:K543)/VAR($K513:$K543)</f>
        <v>0.30563016411717547</v>
      </c>
    </row>
    <row r="544" spans="1:14" ht="15.75" customHeight="1" x14ac:dyDescent="0.2">
      <c r="A544" s="2">
        <v>40312</v>
      </c>
      <c r="B544">
        <v>107.041252</v>
      </c>
      <c r="C544" s="10">
        <v>32.782020000000003</v>
      </c>
      <c r="D544" s="10">
        <v>9.2927339999999994</v>
      </c>
      <c r="E544">
        <v>1135.6800539999999</v>
      </c>
      <c r="F544" s="99">
        <v>693.97997999999995</v>
      </c>
      <c r="G544">
        <f t="shared" ref="G544:J544" si="556">B544/B543-1</f>
        <v>-2.2055901691478974E-3</v>
      </c>
      <c r="H544">
        <f t="shared" si="556"/>
        <v>-2.2543621297455907E-2</v>
      </c>
      <c r="I544">
        <f t="shared" si="556"/>
        <v>-2.1071117695312336E-2</v>
      </c>
      <c r="J544">
        <f t="shared" si="556"/>
        <v>-1.8800013917957714E-2</v>
      </c>
      <c r="K544" s="38">
        <f t="shared" si="545"/>
        <v>-2.2356831072147587E-2</v>
      </c>
      <c r="L544" s="22">
        <f t="shared" si="494"/>
        <v>0.67559203900765497</v>
      </c>
      <c r="M544" s="22">
        <f t="shared" si="495"/>
        <v>1.1226969182412541</v>
      </c>
      <c r="N544" s="22">
        <f>COVAR(I514:I544,$K514:K544)/VAR($K514:$K544)</f>
        <v>0.27382935514489448</v>
      </c>
    </row>
    <row r="545" spans="1:14" ht="15.75" customHeight="1" x14ac:dyDescent="0.2">
      <c r="A545" s="2">
        <v>40315</v>
      </c>
      <c r="B545">
        <v>106.42931400000001</v>
      </c>
      <c r="C545" s="10">
        <v>32.740929999999999</v>
      </c>
      <c r="D545" s="10">
        <v>9.3010660000000005</v>
      </c>
      <c r="E545">
        <v>1136.9399410000001</v>
      </c>
      <c r="F545" s="99">
        <v>695.71002199999998</v>
      </c>
      <c r="G545">
        <f t="shared" ref="G545:J545" si="557">B545/B544-1</f>
        <v>-5.7168426991118793E-3</v>
      </c>
      <c r="H545">
        <f t="shared" si="557"/>
        <v>-1.2534309966256707E-3</v>
      </c>
      <c r="I545">
        <f t="shared" si="557"/>
        <v>8.9661449472244747E-4</v>
      </c>
      <c r="J545">
        <f t="shared" si="557"/>
        <v>1.109367903013414E-3</v>
      </c>
      <c r="K545" s="38">
        <f t="shared" si="545"/>
        <v>2.4929278219236739E-3</v>
      </c>
      <c r="L545" s="22">
        <f t="shared" si="494"/>
        <v>0.68159484977382112</v>
      </c>
      <c r="M545" s="22">
        <f t="shared" si="495"/>
        <v>1.1167760553230768</v>
      </c>
      <c r="N545" s="22">
        <f>COVAR(I515:I545,$K515:K545)/VAR($K515:$K545)</f>
        <v>0.2620812363264069</v>
      </c>
    </row>
    <row r="546" spans="1:14" ht="15.75" customHeight="1" x14ac:dyDescent="0.2">
      <c r="A546" s="2">
        <v>40316</v>
      </c>
      <c r="B546">
        <v>106.029495</v>
      </c>
      <c r="C546" s="10">
        <v>32.067039999999999</v>
      </c>
      <c r="D546" s="10">
        <v>9.2010559999999995</v>
      </c>
      <c r="E546">
        <v>1120.8000489999999</v>
      </c>
      <c r="F546" s="99">
        <v>682.75</v>
      </c>
      <c r="G546">
        <f t="shared" ref="G546:J546" si="558">B546/B545-1</f>
        <v>-3.7566623796899679E-3</v>
      </c>
      <c r="H546">
        <f t="shared" si="558"/>
        <v>-2.0582494144179786E-2</v>
      </c>
      <c r="I546">
        <f t="shared" si="558"/>
        <v>-1.0752530946452898E-2</v>
      </c>
      <c r="J546">
        <f t="shared" si="558"/>
        <v>-1.4195905533764819E-2</v>
      </c>
      <c r="K546" s="38">
        <f t="shared" si="545"/>
        <v>-1.862848254326277E-2</v>
      </c>
      <c r="L546" s="22">
        <f t="shared" si="494"/>
        <v>0.67076597180307773</v>
      </c>
      <c r="M546" s="22">
        <f t="shared" si="495"/>
        <v>1.1239634489058996</v>
      </c>
      <c r="N546" s="22">
        <f>COVAR(I516:I546,$K516:K546)/VAR($K516:$K546)</f>
        <v>0.22643154248892955</v>
      </c>
    </row>
    <row r="547" spans="1:14" ht="15.75" customHeight="1" x14ac:dyDescent="0.2">
      <c r="A547" s="2">
        <v>40317</v>
      </c>
      <c r="B547">
        <v>105.140152</v>
      </c>
      <c r="C547" s="10">
        <v>32.36289</v>
      </c>
      <c r="D547" s="10">
        <v>9.2177249999999997</v>
      </c>
      <c r="E547">
        <v>1115.0500489999999</v>
      </c>
      <c r="F547" s="99">
        <v>674.40002400000003</v>
      </c>
      <c r="G547">
        <f t="shared" ref="G547:J547" si="559">B547/B546-1</f>
        <v>-8.3876943863591125E-3</v>
      </c>
      <c r="H547">
        <f t="shared" si="559"/>
        <v>9.2259840633872603E-3</v>
      </c>
      <c r="I547">
        <f t="shared" si="559"/>
        <v>1.8116398813354806E-3</v>
      </c>
      <c r="J547">
        <f t="shared" si="559"/>
        <v>-5.1302638727847016E-3</v>
      </c>
      <c r="K547" s="38">
        <f t="shared" si="545"/>
        <v>-1.2229917246429856E-2</v>
      </c>
      <c r="L547" s="22">
        <f t="shared" ref="L547:L610" si="560">COVAR(G517:G547,$J517:$J547)/VAR($J517:$J547)</f>
        <v>0.67710887934406927</v>
      </c>
      <c r="M547" s="22">
        <f t="shared" ref="M547:M610" si="561">COVAR(H517:H547,$J517:$J547)/VAR($J517:$J547)</f>
        <v>1.1092276185394858</v>
      </c>
      <c r="N547" s="22">
        <f>COVAR(I517:I547,$K517:K547)/VAR($K517:$K547)</f>
        <v>0.21037201760943045</v>
      </c>
    </row>
    <row r="548" spans="1:14" ht="15.75" customHeight="1" x14ac:dyDescent="0.2">
      <c r="A548" s="2">
        <v>40318</v>
      </c>
      <c r="B548">
        <v>101.011543</v>
      </c>
      <c r="C548" s="10">
        <v>31.089089999999999</v>
      </c>
      <c r="D548" s="10">
        <v>8.7260030000000004</v>
      </c>
      <c r="E548">
        <v>1071.589966</v>
      </c>
      <c r="F548" s="99">
        <v>640.03997800000002</v>
      </c>
      <c r="G548">
        <f t="shared" ref="G548:J548" si="562">B548/B547-1</f>
        <v>-3.9267671973690854E-2</v>
      </c>
      <c r="H548">
        <f t="shared" si="562"/>
        <v>-3.9359896474017053E-2</v>
      </c>
      <c r="I548">
        <f t="shared" si="562"/>
        <v>-5.3345266863569885E-2</v>
      </c>
      <c r="J548">
        <f t="shared" si="562"/>
        <v>-3.8975903403596912E-2</v>
      </c>
      <c r="K548" s="38">
        <f t="shared" si="545"/>
        <v>-5.0949058091967148E-2</v>
      </c>
      <c r="L548" s="22">
        <f t="shared" si="560"/>
        <v>0.73748928127725333</v>
      </c>
      <c r="M548" s="22">
        <f t="shared" si="561"/>
        <v>1.0739993378484147</v>
      </c>
      <c r="N548" s="22">
        <f>COVAR(I518:I548,$K518:K548)/VAR($K518:$K548)</f>
        <v>0.32567579006473962</v>
      </c>
    </row>
    <row r="549" spans="1:14" ht="15.75" customHeight="1" x14ac:dyDescent="0.2">
      <c r="A549" s="2">
        <v>40319</v>
      </c>
      <c r="B549">
        <v>102.33335099999999</v>
      </c>
      <c r="C549" s="10">
        <v>32.913510000000002</v>
      </c>
      <c r="D549" s="10">
        <v>8.6009869999999999</v>
      </c>
      <c r="E549">
        <v>1087.6899410000001</v>
      </c>
      <c r="F549" s="99">
        <v>649.28997800000002</v>
      </c>
      <c r="G549">
        <f t="shared" ref="G549:K564" si="563">B549/B548-1</f>
        <v>1.3085712392295612E-2</v>
      </c>
      <c r="H549">
        <f t="shared" si="563"/>
        <v>5.868360894448843E-2</v>
      </c>
      <c r="I549">
        <f t="shared" si="563"/>
        <v>-1.4326834405168132E-2</v>
      </c>
      <c r="J549">
        <f t="shared" si="563"/>
        <v>1.5024380136833049E-2</v>
      </c>
      <c r="K549" s="38">
        <f t="shared" si="563"/>
        <v>1.4452222232905543E-2</v>
      </c>
      <c r="L549" s="22">
        <f t="shared" si="560"/>
        <v>0.74575312512347758</v>
      </c>
      <c r="M549" s="22">
        <f t="shared" si="561"/>
        <v>1.1617795309644425</v>
      </c>
      <c r="N549" s="22">
        <f>COVAR(I519:I549,$K519:K549)/VAR($K519:$K549)</f>
        <v>0.31262504807420427</v>
      </c>
    </row>
    <row r="550" spans="1:14" ht="15.75" customHeight="1" x14ac:dyDescent="0.2">
      <c r="A550" s="2">
        <v>40322</v>
      </c>
      <c r="B550">
        <v>101.541916</v>
      </c>
      <c r="C550" s="10">
        <v>31.738320000000002</v>
      </c>
      <c r="D550" s="10">
        <v>8.4759729999999998</v>
      </c>
      <c r="E550">
        <v>1073.650024</v>
      </c>
      <c r="F550" s="99">
        <v>641.21002199999998</v>
      </c>
      <c r="G550">
        <f t="shared" ref="G550:J550" si="564">B550/B549-1</f>
        <v>-7.7338911729764037E-3</v>
      </c>
      <c r="H550">
        <f t="shared" si="564"/>
        <v>-3.5705398786091247E-2</v>
      </c>
      <c r="I550">
        <f t="shared" si="564"/>
        <v>-1.4534843501100569E-2</v>
      </c>
      <c r="J550">
        <f t="shared" si="564"/>
        <v>-1.290801401279118E-2</v>
      </c>
      <c r="K550" s="38">
        <f t="shared" si="563"/>
        <v>-1.244429495876187E-2</v>
      </c>
      <c r="L550" s="22">
        <f t="shared" si="560"/>
        <v>0.74278041255143812</v>
      </c>
      <c r="M550" s="22">
        <f t="shared" si="561"/>
        <v>1.1869855870849473</v>
      </c>
      <c r="N550" s="22">
        <f>COVAR(I520:I550,$K520:K550)/VAR($K520:$K550)</f>
        <v>0.32190380682666397</v>
      </c>
    </row>
    <row r="551" spans="1:14" ht="15.75" customHeight="1" x14ac:dyDescent="0.2">
      <c r="A551" s="2">
        <v>40323</v>
      </c>
      <c r="B551">
        <v>101.599014</v>
      </c>
      <c r="C551" s="10">
        <v>32.001289999999997</v>
      </c>
      <c r="D551" s="10">
        <v>8.3342910000000003</v>
      </c>
      <c r="E551">
        <v>1074.030029</v>
      </c>
      <c r="F551" s="99">
        <v>640.02002000000005</v>
      </c>
      <c r="G551">
        <f t="shared" ref="G551:J551" si="565">B551/B550-1</f>
        <v>5.6230965742254391E-4</v>
      </c>
      <c r="H551">
        <f t="shared" si="565"/>
        <v>8.2855677301127972E-3</v>
      </c>
      <c r="I551">
        <f t="shared" si="565"/>
        <v>-1.6715721015156504E-2</v>
      </c>
      <c r="J551">
        <f t="shared" si="565"/>
        <v>3.5393749499879057E-4</v>
      </c>
      <c r="K551" s="38">
        <f t="shared" si="563"/>
        <v>-1.8558693082934008E-3</v>
      </c>
      <c r="L551" s="22">
        <f t="shared" si="560"/>
        <v>0.74593615236098398</v>
      </c>
      <c r="M551" s="22">
        <f t="shared" si="561"/>
        <v>1.1894497849338252</v>
      </c>
      <c r="N551" s="22">
        <f>COVAR(I521:I551,$K521:K551)/VAR($K521:$K551)</f>
        <v>0.32126595124099866</v>
      </c>
    </row>
    <row r="552" spans="1:14" ht="15.75" customHeight="1" x14ac:dyDescent="0.2">
      <c r="A552" s="2">
        <v>40324</v>
      </c>
      <c r="B552">
        <v>100.546471</v>
      </c>
      <c r="C552" s="10">
        <v>31.869810000000001</v>
      </c>
      <c r="D552" s="10">
        <v>8.3842949999999998</v>
      </c>
      <c r="E552">
        <v>1067.9499510000001</v>
      </c>
      <c r="F552" s="99">
        <v>642.61999500000002</v>
      </c>
      <c r="G552">
        <f t="shared" ref="G552:J552" si="566">B552/B551-1</f>
        <v>-1.0359775735618859E-2</v>
      </c>
      <c r="H552">
        <f t="shared" si="566"/>
        <v>-4.1085843726923477E-3</v>
      </c>
      <c r="I552">
        <f t="shared" si="566"/>
        <v>5.9997905040751753E-3</v>
      </c>
      <c r="J552">
        <f t="shared" si="566"/>
        <v>-5.6609944189930372E-3</v>
      </c>
      <c r="K552" s="38">
        <f t="shared" si="563"/>
        <v>4.0623338626188943E-3</v>
      </c>
      <c r="L552" s="22">
        <f t="shared" si="560"/>
        <v>0.74650592038144281</v>
      </c>
      <c r="M552" s="22">
        <f t="shared" si="561"/>
        <v>1.1913382363476894</v>
      </c>
      <c r="N552" s="22">
        <f>COVAR(I522:I552,$K522:K552)/VAR($K522:$K552)</f>
        <v>0.32513926456139131</v>
      </c>
    </row>
    <row r="553" spans="1:14" ht="15.75" customHeight="1" x14ac:dyDescent="0.2">
      <c r="A553" s="2">
        <v>40325</v>
      </c>
      <c r="B553">
        <v>103.124786</v>
      </c>
      <c r="C553" s="10">
        <v>33.217579999999998</v>
      </c>
      <c r="D553" s="10">
        <v>8.9510269999999998</v>
      </c>
      <c r="E553">
        <v>1103.0600589999999</v>
      </c>
      <c r="F553" s="99">
        <v>670.51000999999997</v>
      </c>
      <c r="G553">
        <f t="shared" ref="G553:J553" si="567">B553/B552-1</f>
        <v>2.5643018341240387E-2</v>
      </c>
      <c r="H553">
        <f t="shared" si="567"/>
        <v>4.2289866177426028E-2</v>
      </c>
      <c r="I553">
        <f t="shared" si="567"/>
        <v>6.7594472761275615E-2</v>
      </c>
      <c r="J553">
        <f t="shared" si="567"/>
        <v>3.2876173613869852E-2</v>
      </c>
      <c r="K553" s="38">
        <f t="shared" si="563"/>
        <v>4.3400478069469228E-2</v>
      </c>
      <c r="L553" s="22">
        <f t="shared" si="560"/>
        <v>0.73129770940450767</v>
      </c>
      <c r="M553" s="22">
        <f t="shared" si="561"/>
        <v>1.1601833229734708</v>
      </c>
      <c r="N553" s="22">
        <f>COVAR(I523:I553,$K523:K553)/VAR($K523:$K553)</f>
        <v>0.52445653612926957</v>
      </c>
    </row>
    <row r="554" spans="1:14" ht="15.75" customHeight="1" x14ac:dyDescent="0.2">
      <c r="A554" s="2">
        <v>40326</v>
      </c>
      <c r="B554">
        <v>102.20282</v>
      </c>
      <c r="C554" s="10">
        <v>32.527259999999998</v>
      </c>
      <c r="D554" s="10">
        <v>8.9760299999999997</v>
      </c>
      <c r="E554">
        <v>1089.410034</v>
      </c>
      <c r="F554" s="99">
        <v>661.60998500000005</v>
      </c>
      <c r="G554">
        <f t="shared" ref="G554:J554" si="568">B554/B553-1</f>
        <v>-8.940294916102931E-3</v>
      </c>
      <c r="H554">
        <f t="shared" si="568"/>
        <v>-2.0781766763262155E-2</v>
      </c>
      <c r="I554">
        <f t="shared" si="568"/>
        <v>2.7933107564082071E-3</v>
      </c>
      <c r="J554">
        <f t="shared" si="568"/>
        <v>-1.2374688838225678E-2</v>
      </c>
      <c r="K554" s="38">
        <f t="shared" si="563"/>
        <v>-1.3273515484131138E-2</v>
      </c>
      <c r="L554" s="22">
        <f t="shared" si="560"/>
        <v>0.73407066422603362</v>
      </c>
      <c r="M554" s="22">
        <f t="shared" si="561"/>
        <v>1.1633143805307049</v>
      </c>
      <c r="N554" s="22">
        <f>COVAR(I524:I554,$K524:K554)/VAR($K524:$K554)</f>
        <v>0.52873279539337059</v>
      </c>
    </row>
    <row r="555" spans="1:14" ht="15.75" customHeight="1" x14ac:dyDescent="0.2">
      <c r="A555" s="2">
        <v>40330</v>
      </c>
      <c r="B555">
        <v>101.452164</v>
      </c>
      <c r="C555" s="10">
        <v>31.67258</v>
      </c>
      <c r="D555" s="10">
        <v>8.7510049999999993</v>
      </c>
      <c r="E555">
        <v>1070.709961</v>
      </c>
      <c r="F555" s="99">
        <v>640.96002199999998</v>
      </c>
      <c r="G555">
        <f t="shared" ref="G555:J555" si="569">B555/B554-1</f>
        <v>-7.3447679819402811E-3</v>
      </c>
      <c r="H555">
        <f t="shared" si="569"/>
        <v>-2.6275806815575509E-2</v>
      </c>
      <c r="I555">
        <f t="shared" si="569"/>
        <v>-2.5069546336186521E-2</v>
      </c>
      <c r="J555">
        <f t="shared" si="569"/>
        <v>-1.7165321060371275E-2</v>
      </c>
      <c r="K555" s="38">
        <f t="shared" si="563"/>
        <v>-3.1211685839354519E-2</v>
      </c>
      <c r="L555" s="22">
        <f t="shared" si="560"/>
        <v>0.73972676148141037</v>
      </c>
      <c r="M555" s="22">
        <f t="shared" si="561"/>
        <v>1.1339208082060599</v>
      </c>
      <c r="N555" s="22">
        <f>COVAR(I525:I555,$K525:K555)/VAR($K525:$K555)</f>
        <v>0.52705948253887458</v>
      </c>
    </row>
    <row r="556" spans="1:14" ht="15.75" customHeight="1" x14ac:dyDescent="0.2">
      <c r="A556" s="2">
        <v>40331</v>
      </c>
      <c r="B556">
        <v>103.95706199999999</v>
      </c>
      <c r="C556" s="10">
        <v>32.502600000000001</v>
      </c>
      <c r="D556" s="10">
        <v>9.0177019999999999</v>
      </c>
      <c r="E556">
        <v>1098.380005</v>
      </c>
      <c r="F556" s="99">
        <v>660.52002000000005</v>
      </c>
      <c r="G556">
        <f t="shared" ref="G556:J556" si="570">B556/B555-1</f>
        <v>2.4690434400196803E-2</v>
      </c>
      <c r="H556">
        <f t="shared" si="570"/>
        <v>2.6206264219713171E-2</v>
      </c>
      <c r="I556">
        <f t="shared" si="570"/>
        <v>3.047615673856896E-2</v>
      </c>
      <c r="J556">
        <f t="shared" si="570"/>
        <v>2.5842707182958558E-2</v>
      </c>
      <c r="K556" s="38">
        <f t="shared" si="563"/>
        <v>3.051672074487044E-2</v>
      </c>
      <c r="L556" s="22">
        <f t="shared" si="560"/>
        <v>0.74468734125960101</v>
      </c>
      <c r="M556" s="22">
        <f t="shared" si="561"/>
        <v>1.1312978773042908</v>
      </c>
      <c r="N556" s="22">
        <f>COVAR(I526:I556,$K526:K556)/VAR($K526:$K556)</f>
        <v>0.55016287155918198</v>
      </c>
    </row>
    <row r="557" spans="1:14" ht="15.75" customHeight="1" x14ac:dyDescent="0.2">
      <c r="A557" s="2">
        <v>40332</v>
      </c>
      <c r="B557">
        <v>104.4058</v>
      </c>
      <c r="C557" s="10">
        <v>32.132779999999997</v>
      </c>
      <c r="D557" s="10">
        <v>8.8510159999999996</v>
      </c>
      <c r="E557">
        <v>1102.829956</v>
      </c>
      <c r="F557" s="99">
        <v>667.36999500000002</v>
      </c>
      <c r="G557">
        <f t="shared" ref="G557:J557" si="571">B557/B556-1</f>
        <v>4.3165706241294899E-3</v>
      </c>
      <c r="H557">
        <f t="shared" si="571"/>
        <v>-1.137816666974345E-2</v>
      </c>
      <c r="I557">
        <f t="shared" si="571"/>
        <v>-1.8484310082546584E-2</v>
      </c>
      <c r="J557">
        <f t="shared" si="571"/>
        <v>4.0513765543284119E-3</v>
      </c>
      <c r="K557" s="38">
        <f t="shared" si="563"/>
        <v>1.0370578926585772E-2</v>
      </c>
      <c r="L557" s="22">
        <f t="shared" si="560"/>
        <v>0.77260735762262078</v>
      </c>
      <c r="M557" s="22">
        <f t="shared" si="561"/>
        <v>1.1187861325708333</v>
      </c>
      <c r="N557" s="22">
        <f>COVAR(I527:I557,$K527:K557)/VAR($K527:$K557)</f>
        <v>0.54321415797982864</v>
      </c>
    </row>
    <row r="558" spans="1:14" ht="15.75" customHeight="1" x14ac:dyDescent="0.2">
      <c r="A558" s="2">
        <v>40333</v>
      </c>
      <c r="B558">
        <v>102.21912399999999</v>
      </c>
      <c r="C558" s="10">
        <v>30.916499999999999</v>
      </c>
      <c r="D558" s="10">
        <v>8.4176339999999996</v>
      </c>
      <c r="E558">
        <v>1064.880005</v>
      </c>
      <c r="F558" s="99">
        <v>633.96997099999999</v>
      </c>
      <c r="G558">
        <f t="shared" ref="G558:J558" si="572">B558/B557-1</f>
        <v>-2.09440088577455E-2</v>
      </c>
      <c r="H558">
        <f t="shared" si="572"/>
        <v>-3.7851689147344159E-2</v>
      </c>
      <c r="I558">
        <f t="shared" si="572"/>
        <v>-4.8964096325212814E-2</v>
      </c>
      <c r="J558">
        <f t="shared" si="572"/>
        <v>-3.4411425617822178E-2</v>
      </c>
      <c r="K558" s="38">
        <f t="shared" si="563"/>
        <v>-5.0047236540803786E-2</v>
      </c>
      <c r="L558" s="22">
        <f t="shared" si="560"/>
        <v>0.76215462455484384</v>
      </c>
      <c r="M558" s="22">
        <f t="shared" si="561"/>
        <v>1.11120698189819</v>
      </c>
      <c r="N558" s="22">
        <f>COVAR(I528:I558,$K528:K558)/VAR($K528:$K558)</f>
        <v>0.59820363326125137</v>
      </c>
    </row>
    <row r="559" spans="1:14" ht="15.75" customHeight="1" x14ac:dyDescent="0.2">
      <c r="A559" s="2">
        <v>40336</v>
      </c>
      <c r="B559">
        <v>101.28079200000001</v>
      </c>
      <c r="C559" s="10">
        <v>30.176880000000001</v>
      </c>
      <c r="D559" s="10">
        <v>8.3676279999999998</v>
      </c>
      <c r="E559">
        <v>1050.469971</v>
      </c>
      <c r="F559" s="99">
        <v>618.48999000000003</v>
      </c>
      <c r="G559">
        <f t="shared" ref="G559:J559" si="573">B559/B558-1</f>
        <v>-9.1796130047053781E-3</v>
      </c>
      <c r="H559">
        <f t="shared" si="573"/>
        <v>-2.3923147833680991E-2</v>
      </c>
      <c r="I559">
        <f t="shared" si="573"/>
        <v>-5.9406241706398966E-3</v>
      </c>
      <c r="J559">
        <f t="shared" si="573"/>
        <v>-1.3532073033900138E-2</v>
      </c>
      <c r="K559" s="38">
        <f t="shared" si="563"/>
        <v>-2.4417530337568549E-2</v>
      </c>
      <c r="L559" s="22">
        <f t="shared" si="560"/>
        <v>0.76467542900746677</v>
      </c>
      <c r="M559" s="22">
        <f t="shared" si="561"/>
        <v>1.1255428523896909</v>
      </c>
      <c r="N559" s="22">
        <f>COVAR(I529:I559,$K529:K559)/VAR($K529:$K559)</f>
        <v>0.60151113311568494</v>
      </c>
    </row>
    <row r="560" spans="1:14" ht="15.75" customHeight="1" x14ac:dyDescent="0.2">
      <c r="A560" s="2">
        <v>40337</v>
      </c>
      <c r="B560">
        <v>100.946274</v>
      </c>
      <c r="C560" s="10">
        <v>31.047989999999999</v>
      </c>
      <c r="D560" s="10">
        <v>8.7593379999999996</v>
      </c>
      <c r="E560">
        <v>1062</v>
      </c>
      <c r="F560" s="99">
        <v>617.69000200000005</v>
      </c>
      <c r="G560">
        <f t="shared" ref="G560:J560" si="574">B560/B559-1</f>
        <v>-3.3028770154167608E-3</v>
      </c>
      <c r="H560">
        <f t="shared" si="574"/>
        <v>2.8866801339303416E-2</v>
      </c>
      <c r="I560">
        <f t="shared" si="574"/>
        <v>4.6812549506263901E-2</v>
      </c>
      <c r="J560">
        <f t="shared" si="574"/>
        <v>1.0976067206398987E-2</v>
      </c>
      <c r="K560" s="38">
        <f t="shared" si="563"/>
        <v>-1.2934534316392243E-3</v>
      </c>
      <c r="L560" s="22">
        <f t="shared" si="560"/>
        <v>0.74692897605871988</v>
      </c>
      <c r="M560" s="22">
        <f t="shared" si="561"/>
        <v>1.1510278157209106</v>
      </c>
      <c r="N560" s="22">
        <f>COVAR(I530:I560,$K530:K560)/VAR($K530:$K560)</f>
        <v>0.62122677028061346</v>
      </c>
    </row>
    <row r="561" spans="1:14" ht="15.75" customHeight="1" x14ac:dyDescent="0.2">
      <c r="A561" s="2">
        <v>40338</v>
      </c>
      <c r="B561">
        <v>101.093163</v>
      </c>
      <c r="C561" s="10">
        <v>30.505600000000001</v>
      </c>
      <c r="D561" s="10">
        <v>8.6259910000000009</v>
      </c>
      <c r="E561">
        <v>1055.6899410000001</v>
      </c>
      <c r="F561" s="99">
        <v>618.28997800000002</v>
      </c>
      <c r="G561">
        <f t="shared" ref="G561:J561" si="575">B561/B560-1</f>
        <v>1.4551205723551952E-3</v>
      </c>
      <c r="H561">
        <f t="shared" si="575"/>
        <v>-1.7469407842504392E-2</v>
      </c>
      <c r="I561">
        <f t="shared" si="575"/>
        <v>-1.5223410718937735E-2</v>
      </c>
      <c r="J561">
        <f t="shared" si="575"/>
        <v>-5.9416751412428859E-3</v>
      </c>
      <c r="K561" s="38">
        <f t="shared" si="563"/>
        <v>9.7132218112205848E-4</v>
      </c>
      <c r="L561" s="22">
        <f t="shared" si="560"/>
        <v>0.74635033222195324</v>
      </c>
      <c r="M561" s="22">
        <f t="shared" si="561"/>
        <v>1.1524691501125501</v>
      </c>
      <c r="N561" s="22">
        <f>COVAR(I531:I561,$K531:K561)/VAR($K531:$K561)</f>
        <v>0.61602114427023236</v>
      </c>
    </row>
    <row r="562" spans="1:14" ht="15.75" customHeight="1" x14ac:dyDescent="0.2">
      <c r="A562" s="2">
        <v>40339</v>
      </c>
      <c r="B562">
        <v>104.17733</v>
      </c>
      <c r="C562" s="10">
        <v>31.467120000000001</v>
      </c>
      <c r="D562" s="10">
        <v>9.0677079999999997</v>
      </c>
      <c r="E562">
        <v>1086.839966</v>
      </c>
      <c r="F562" s="99">
        <v>639.78997800000002</v>
      </c>
      <c r="G562">
        <f t="shared" ref="G562:J562" si="576">B562/B561-1</f>
        <v>3.0508166017122251E-2</v>
      </c>
      <c r="H562">
        <f t="shared" si="576"/>
        <v>3.151945872233286E-2</v>
      </c>
      <c r="I562">
        <f t="shared" si="576"/>
        <v>5.1207681528997462E-2</v>
      </c>
      <c r="J562">
        <f t="shared" si="576"/>
        <v>2.9506793415586596E-2</v>
      </c>
      <c r="K562" s="38">
        <f t="shared" si="563"/>
        <v>3.4773327669884946E-2</v>
      </c>
      <c r="L562" s="22">
        <f t="shared" si="560"/>
        <v>0.76455406431104012</v>
      </c>
      <c r="M562" s="22">
        <f t="shared" si="561"/>
        <v>1.1327449443963644</v>
      </c>
      <c r="N562" s="22">
        <f>COVAR(I532:I562,$K532:K562)/VAR($K532:$K562)</f>
        <v>0.65289181172284649</v>
      </c>
    </row>
    <row r="563" spans="1:14" ht="15.75" customHeight="1" x14ac:dyDescent="0.2">
      <c r="A563" s="2">
        <v>40340</v>
      </c>
      <c r="B563">
        <v>104.805618</v>
      </c>
      <c r="C563" s="10">
        <v>31.302759999999999</v>
      </c>
      <c r="D563" s="10">
        <v>8.5593170000000001</v>
      </c>
      <c r="E563">
        <v>1091.599976</v>
      </c>
      <c r="F563" s="99">
        <v>649</v>
      </c>
      <c r="G563">
        <f t="shared" ref="G563:J563" si="577">B563/B562-1</f>
        <v>6.0309474239741423E-3</v>
      </c>
      <c r="H563">
        <f t="shared" si="577"/>
        <v>-5.2232298348244832E-3</v>
      </c>
      <c r="I563">
        <f t="shared" si="577"/>
        <v>-5.6066097408518201E-2</v>
      </c>
      <c r="J563">
        <f t="shared" si="577"/>
        <v>4.3796788385677132E-3</v>
      </c>
      <c r="K563" s="38">
        <f t="shared" si="563"/>
        <v>1.4395383355004565E-2</v>
      </c>
      <c r="L563" s="22">
        <f t="shared" si="560"/>
        <v>0.76276975950246617</v>
      </c>
      <c r="M563" s="22">
        <f t="shared" si="561"/>
        <v>1.1138714535579295</v>
      </c>
      <c r="N563" s="22">
        <f>COVAR(I533:I563,$K533:K563)/VAR($K533:$K563)</f>
        <v>0.59306390143455312</v>
      </c>
    </row>
    <row r="564" spans="1:14" ht="15.75" customHeight="1" x14ac:dyDescent="0.2">
      <c r="A564" s="2">
        <v>40343</v>
      </c>
      <c r="B564">
        <v>104.846413</v>
      </c>
      <c r="C564" s="10">
        <v>30.678190000000001</v>
      </c>
      <c r="D564" s="10">
        <v>9.167719</v>
      </c>
      <c r="E564">
        <v>1089.630005</v>
      </c>
      <c r="F564" s="99">
        <v>652.27002000000005</v>
      </c>
      <c r="G564">
        <f t="shared" ref="G564:J564" si="578">B564/B563-1</f>
        <v>3.8924440100140956E-4</v>
      </c>
      <c r="H564">
        <f t="shared" si="578"/>
        <v>-1.995255370452953E-2</v>
      </c>
      <c r="I564">
        <f t="shared" si="578"/>
        <v>7.1080671506850379E-2</v>
      </c>
      <c r="J564">
        <f t="shared" si="578"/>
        <v>-1.8046638359398015E-3</v>
      </c>
      <c r="K564" s="38">
        <f t="shared" si="563"/>
        <v>5.0385516178736989E-3</v>
      </c>
      <c r="L564" s="22">
        <f t="shared" si="560"/>
        <v>0.77547962859601949</v>
      </c>
      <c r="M564" s="22">
        <f t="shared" si="561"/>
        <v>1.1141468603485691</v>
      </c>
      <c r="N564" s="22">
        <f>COVAR(I534:I564,$K534:K564)/VAR($K534:$K564)</f>
        <v>0.60905354060072769</v>
      </c>
    </row>
    <row r="565" spans="1:14" ht="15.75" customHeight="1" x14ac:dyDescent="0.2">
      <c r="A565" s="2">
        <v>40344</v>
      </c>
      <c r="B565">
        <v>105.898933</v>
      </c>
      <c r="C565" s="10">
        <v>31.434239999999999</v>
      </c>
      <c r="D565" s="10">
        <v>9.0427049999999998</v>
      </c>
      <c r="E565">
        <v>1115.2299800000001</v>
      </c>
      <c r="F565" s="99">
        <v>668.77002000000005</v>
      </c>
      <c r="G565">
        <f t="shared" ref="G565:K580" si="579">B565/B564-1</f>
        <v>1.0038683917588997E-2</v>
      </c>
      <c r="H565">
        <f t="shared" si="579"/>
        <v>2.464454389258286E-2</v>
      </c>
      <c r="I565">
        <f t="shared" si="579"/>
        <v>-1.3636325458928233E-2</v>
      </c>
      <c r="J565">
        <f t="shared" si="579"/>
        <v>2.3494190580774399E-2</v>
      </c>
      <c r="K565" s="38">
        <f t="shared" si="579"/>
        <v>2.529627224013753E-2</v>
      </c>
      <c r="L565" s="22">
        <f t="shared" si="560"/>
        <v>0.75253890831305081</v>
      </c>
      <c r="M565" s="22">
        <f t="shared" si="561"/>
        <v>1.0979926991626952</v>
      </c>
      <c r="N565" s="22">
        <f>COVAR(I535:I565,$K535:K565)/VAR($K535:$K565)</f>
        <v>0.5992310899433293</v>
      </c>
    </row>
    <row r="566" spans="1:14" ht="15.75" customHeight="1" x14ac:dyDescent="0.2">
      <c r="A566" s="2">
        <v>40345</v>
      </c>
      <c r="B566">
        <v>106.355881</v>
      </c>
      <c r="C566" s="10">
        <v>31.656130000000001</v>
      </c>
      <c r="D566" s="10">
        <v>8.6343239999999994</v>
      </c>
      <c r="E566">
        <v>1114.6099850000001</v>
      </c>
      <c r="F566" s="99">
        <v>666.13000499999998</v>
      </c>
      <c r="G566">
        <f t="shared" ref="G566:J566" si="580">B566/B565-1</f>
        <v>4.3149443252652464E-3</v>
      </c>
      <c r="H566">
        <f t="shared" si="580"/>
        <v>7.0588632014008112E-3</v>
      </c>
      <c r="I566">
        <f t="shared" si="580"/>
        <v>-4.5161375937841641E-2</v>
      </c>
      <c r="J566">
        <f t="shared" si="580"/>
        <v>-5.5593466022141325E-4</v>
      </c>
      <c r="K566" s="38">
        <f t="shared" si="579"/>
        <v>-3.9475678051478225E-3</v>
      </c>
      <c r="L566" s="22">
        <f t="shared" si="560"/>
        <v>0.76241064103407474</v>
      </c>
      <c r="M566" s="22">
        <f t="shared" si="561"/>
        <v>1.0884352570643419</v>
      </c>
      <c r="N566" s="22">
        <f>COVAR(I536:I566,$K536:K566)/VAR($K536:$K566)</f>
        <v>0.64678739533413399</v>
      </c>
    </row>
    <row r="567" spans="1:14" ht="15.75" customHeight="1" x14ac:dyDescent="0.2">
      <c r="A567" s="2">
        <v>40346</v>
      </c>
      <c r="B567">
        <v>106.86990400000001</v>
      </c>
      <c r="C567" s="10">
        <v>31.59038</v>
      </c>
      <c r="D567" s="10">
        <v>8.5093099999999993</v>
      </c>
      <c r="E567">
        <v>1116.040039</v>
      </c>
      <c r="F567" s="99">
        <v>665.84997599999997</v>
      </c>
      <c r="G567">
        <f t="shared" ref="G567:J567" si="581">B567/B566-1</f>
        <v>4.8330472670337077E-3</v>
      </c>
      <c r="H567">
        <f t="shared" si="581"/>
        <v>-2.0770068861860613E-3</v>
      </c>
      <c r="I567">
        <f t="shared" si="581"/>
        <v>-1.4478724680704658E-2</v>
      </c>
      <c r="J567">
        <f t="shared" si="581"/>
        <v>1.2830084237940298E-3</v>
      </c>
      <c r="K567" s="38">
        <f t="shared" si="579"/>
        <v>-4.2038190428006494E-4</v>
      </c>
      <c r="L567" s="22">
        <f t="shared" si="560"/>
        <v>0.77257589767464419</v>
      </c>
      <c r="M567" s="22">
        <f t="shared" si="561"/>
        <v>1.0947037379832858</v>
      </c>
      <c r="N567" s="22">
        <f>COVAR(I537:I567,$K537:K567)/VAR($K537:$K567)</f>
        <v>0.66446277583584823</v>
      </c>
    </row>
    <row r="568" spans="1:14" ht="15.75" customHeight="1" x14ac:dyDescent="0.2">
      <c r="A568" s="2">
        <v>40347</v>
      </c>
      <c r="B568">
        <v>106.192657</v>
      </c>
      <c r="C568" s="10">
        <v>32.198529999999998</v>
      </c>
      <c r="D568" s="10">
        <v>8.5509819999999994</v>
      </c>
      <c r="E568">
        <v>1117.51001</v>
      </c>
      <c r="F568" s="99">
        <v>666.919983</v>
      </c>
      <c r="G568">
        <f t="shared" ref="G568:J568" si="582">B568/B567-1</f>
        <v>-6.3371162006471415E-3</v>
      </c>
      <c r="H568">
        <f t="shared" si="582"/>
        <v>1.9251113788438134E-2</v>
      </c>
      <c r="I568">
        <f t="shared" si="582"/>
        <v>4.897224334287964E-3</v>
      </c>
      <c r="J568">
        <f t="shared" si="582"/>
        <v>1.3171310603847797E-3</v>
      </c>
      <c r="K568" s="38">
        <f t="shared" si="579"/>
        <v>1.6069791072577111E-3</v>
      </c>
      <c r="L568" s="22">
        <f t="shared" si="560"/>
        <v>0.76955214129300842</v>
      </c>
      <c r="M568" s="22">
        <f t="shared" si="561"/>
        <v>1.1046217355917689</v>
      </c>
      <c r="N568" s="22">
        <f>COVAR(I538:I568,$K538:K568)/VAR($K538:$K568)</f>
        <v>0.67712162971990264</v>
      </c>
    </row>
    <row r="569" spans="1:14" ht="15.75" customHeight="1" x14ac:dyDescent="0.2">
      <c r="A569" s="2">
        <v>40350</v>
      </c>
      <c r="B569">
        <v>106.600647</v>
      </c>
      <c r="C569" s="10">
        <v>31.94378</v>
      </c>
      <c r="D569" s="10">
        <v>8.4176339999999996</v>
      </c>
      <c r="E569">
        <v>1113.1999510000001</v>
      </c>
      <c r="F569" s="99">
        <v>660.03002900000001</v>
      </c>
      <c r="G569">
        <f t="shared" ref="G569:J569" si="583">B569/B568-1</f>
        <v>3.8419793941120162E-3</v>
      </c>
      <c r="H569">
        <f t="shared" si="583"/>
        <v>-7.9118518764675905E-3</v>
      </c>
      <c r="I569">
        <f t="shared" si="583"/>
        <v>-1.5594466226218184E-2</v>
      </c>
      <c r="J569">
        <f t="shared" si="583"/>
        <v>-3.8568415150034285E-3</v>
      </c>
      <c r="K569" s="38">
        <f t="shared" si="579"/>
        <v>-1.033100548135768E-2</v>
      </c>
      <c r="L569" s="22">
        <f t="shared" si="560"/>
        <v>0.77092303594256606</v>
      </c>
      <c r="M569" s="22">
        <f t="shared" si="561"/>
        <v>1.0911615347919179</v>
      </c>
      <c r="N569" s="22">
        <f>COVAR(I539:I569,$K539:K569)/VAR($K539:$K569)</f>
        <v>0.72263871924090695</v>
      </c>
    </row>
    <row r="570" spans="1:14" ht="15.75" customHeight="1" x14ac:dyDescent="0.2">
      <c r="A570" s="2">
        <v>40351</v>
      </c>
      <c r="B570">
        <v>105.49912999999999</v>
      </c>
      <c r="C570" s="10">
        <v>31.499980000000001</v>
      </c>
      <c r="D570" s="10">
        <v>8.425967</v>
      </c>
      <c r="E570">
        <v>1095.3100589999999</v>
      </c>
      <c r="F570" s="99">
        <v>645.90997300000004</v>
      </c>
      <c r="G570">
        <f t="shared" ref="G570:J570" si="584">B570/B569-1</f>
        <v>-1.0333117396557623E-2</v>
      </c>
      <c r="H570">
        <f t="shared" si="584"/>
        <v>-1.3893158542915063E-2</v>
      </c>
      <c r="I570">
        <f t="shared" si="584"/>
        <v>9.8994563080312403E-4</v>
      </c>
      <c r="J570">
        <f t="shared" si="584"/>
        <v>-1.6070690610370142E-2</v>
      </c>
      <c r="K570" s="38">
        <f t="shared" si="579"/>
        <v>-2.1393050891022392E-2</v>
      </c>
      <c r="L570" s="22">
        <f t="shared" si="560"/>
        <v>0.76386788051036802</v>
      </c>
      <c r="M570" s="22">
        <f t="shared" si="561"/>
        <v>1.1075087873410967</v>
      </c>
      <c r="N570" s="22">
        <f>COVAR(I540:I570,$K540:K570)/VAR($K540:$K570)</f>
        <v>0.70319808996770228</v>
      </c>
    </row>
    <row r="571" spans="1:14" ht="15.75" customHeight="1" x14ac:dyDescent="0.2">
      <c r="A571" s="2">
        <v>40352</v>
      </c>
      <c r="B571">
        <v>106.160065</v>
      </c>
      <c r="C571" s="10">
        <v>31.96021</v>
      </c>
      <c r="D571" s="10">
        <v>8.5343119999999999</v>
      </c>
      <c r="E571">
        <v>1092.040039</v>
      </c>
      <c r="F571" s="99">
        <v>644.25</v>
      </c>
      <c r="G571">
        <f t="shared" ref="G571:J571" si="585">B571/B570-1</f>
        <v>6.2648383925063555E-3</v>
      </c>
      <c r="H571">
        <f t="shared" si="585"/>
        <v>1.4610485466974854E-2</v>
      </c>
      <c r="I571">
        <f t="shared" si="585"/>
        <v>1.2858464791044133E-2</v>
      </c>
      <c r="J571">
        <f t="shared" si="585"/>
        <v>-2.9854742710803128E-3</v>
      </c>
      <c r="K571" s="38">
        <f t="shared" si="579"/>
        <v>-2.5699758006368922E-3</v>
      </c>
      <c r="L571" s="22">
        <f t="shared" si="560"/>
        <v>0.77788750630013825</v>
      </c>
      <c r="M571" s="22">
        <f t="shared" si="561"/>
        <v>1.2111381909253527</v>
      </c>
      <c r="N571" s="22">
        <f>COVAR(I541:I571,$K541:K571)/VAR($K541:$K571)</f>
        <v>0.9056226020846817</v>
      </c>
    </row>
    <row r="572" spans="1:14" ht="15.75" customHeight="1" x14ac:dyDescent="0.2">
      <c r="A572" s="2">
        <v>40353</v>
      </c>
      <c r="B572">
        <v>104.593468</v>
      </c>
      <c r="C572" s="10">
        <v>31.253450000000001</v>
      </c>
      <c r="D572" s="10">
        <v>8.2926190000000002</v>
      </c>
      <c r="E572">
        <v>1073.6899410000001</v>
      </c>
      <c r="F572" s="99">
        <v>633.169983</v>
      </c>
      <c r="G572">
        <f t="shared" ref="G572:J572" si="586">B572/B571-1</f>
        <v>-1.475693331574357E-2</v>
      </c>
      <c r="H572">
        <f t="shared" si="586"/>
        <v>-2.2113747062362799E-2</v>
      </c>
      <c r="I572">
        <f t="shared" si="586"/>
        <v>-2.8320150470242944E-2</v>
      </c>
      <c r="J572">
        <f t="shared" si="586"/>
        <v>-1.6803502934565784E-2</v>
      </c>
      <c r="K572" s="38">
        <f t="shared" si="579"/>
        <v>-1.7198318975553017E-2</v>
      </c>
      <c r="L572" s="22">
        <f t="shared" si="560"/>
        <v>0.78487726462253704</v>
      </c>
      <c r="M572" s="22">
        <f t="shared" si="561"/>
        <v>1.2123977604741263</v>
      </c>
      <c r="N572" s="22">
        <f>COVAR(I542:I572,$K542:K572)/VAR($K542:$K572)</f>
        <v>0.92719301997273085</v>
      </c>
    </row>
    <row r="573" spans="1:14" ht="15.75" customHeight="1" x14ac:dyDescent="0.2">
      <c r="A573" s="2">
        <v>40354</v>
      </c>
      <c r="B573">
        <v>103.72041299999999</v>
      </c>
      <c r="C573" s="10">
        <v>32.412199999999999</v>
      </c>
      <c r="D573" s="10">
        <v>8.6759959999999996</v>
      </c>
      <c r="E573">
        <v>1076.76001</v>
      </c>
      <c r="F573" s="99">
        <v>645.10998500000005</v>
      </c>
      <c r="G573">
        <f t="shared" ref="G573:J573" si="587">B573/B572-1</f>
        <v>-8.3471273751053454E-3</v>
      </c>
      <c r="H573">
        <f t="shared" si="587"/>
        <v>3.7075906819886928E-2</v>
      </c>
      <c r="I573">
        <f t="shared" si="587"/>
        <v>4.6231112269838892E-2</v>
      </c>
      <c r="J573">
        <f t="shared" si="587"/>
        <v>2.8593627291884083E-3</v>
      </c>
      <c r="K573" s="38">
        <f t="shared" si="579"/>
        <v>1.8857498492628411E-2</v>
      </c>
      <c r="L573" s="22">
        <f t="shared" si="560"/>
        <v>0.71467209824453726</v>
      </c>
      <c r="M573" s="22">
        <f t="shared" si="561"/>
        <v>1.2607780158164401</v>
      </c>
      <c r="N573" s="22">
        <f>COVAR(I543:I573,$K543:K573)/VAR($K543:$K573)</f>
        <v>0.8649403392095103</v>
      </c>
    </row>
    <row r="574" spans="1:14" ht="15.75" customHeight="1" x14ac:dyDescent="0.2">
      <c r="A574" s="2">
        <v>40357</v>
      </c>
      <c r="B574">
        <v>105.238052</v>
      </c>
      <c r="C574" s="10">
        <v>31.67258</v>
      </c>
      <c r="D574" s="10">
        <v>8.6426590000000001</v>
      </c>
      <c r="E574">
        <v>1074.5699460000001</v>
      </c>
      <c r="F574" s="99">
        <v>641.53997800000002</v>
      </c>
      <c r="G574">
        <f t="shared" ref="G574:J574" si="588">B574/B573-1</f>
        <v>1.463201848222484E-2</v>
      </c>
      <c r="H574">
        <f t="shared" si="588"/>
        <v>-2.2819185368472272E-2</v>
      </c>
      <c r="I574">
        <f t="shared" si="588"/>
        <v>-3.8424406834672853E-3</v>
      </c>
      <c r="J574">
        <f t="shared" si="588"/>
        <v>-2.0339388347082599E-3</v>
      </c>
      <c r="K574" s="38">
        <f t="shared" si="579"/>
        <v>-5.5339509277632093E-3</v>
      </c>
      <c r="L574" s="22">
        <f t="shared" si="560"/>
        <v>0.71427392808957957</v>
      </c>
      <c r="M574" s="22">
        <f t="shared" si="561"/>
        <v>1.2517302440858777</v>
      </c>
      <c r="N574" s="22">
        <f>COVAR(I544:I574,$K544:K574)/VAR($K544:$K574)</f>
        <v>0.86837047649656218</v>
      </c>
    </row>
    <row r="575" spans="1:14" ht="15.75" customHeight="1" x14ac:dyDescent="0.2">
      <c r="A575" s="2">
        <v>40358</v>
      </c>
      <c r="B575">
        <v>102.06410200000001</v>
      </c>
      <c r="C575" s="10">
        <v>30.456299999999999</v>
      </c>
      <c r="D575" s="10">
        <v>8.4009649999999993</v>
      </c>
      <c r="E575">
        <v>1041.23999</v>
      </c>
      <c r="F575" s="99">
        <v>615.96002199999998</v>
      </c>
      <c r="G575">
        <f t="shared" ref="G575:J575" si="589">B575/B574-1</f>
        <v>-3.0159718273766511E-2</v>
      </c>
      <c r="H575">
        <f t="shared" si="589"/>
        <v>-3.8401671098470702E-2</v>
      </c>
      <c r="I575">
        <f t="shared" si="589"/>
        <v>-2.7965236161695217E-2</v>
      </c>
      <c r="J575">
        <f t="shared" si="589"/>
        <v>-3.1017018598061608E-2</v>
      </c>
      <c r="K575" s="38">
        <f t="shared" si="579"/>
        <v>-3.9872738842784972E-2</v>
      </c>
      <c r="L575" s="22">
        <f t="shared" si="560"/>
        <v>0.75982702633195343</v>
      </c>
      <c r="M575" s="22">
        <f t="shared" si="561"/>
        <v>1.251389979111871</v>
      </c>
      <c r="N575" s="22">
        <f>COVAR(I545:I575,$K545:K575)/VAR($K545:$K575)</f>
        <v>0.8493468126818523</v>
      </c>
    </row>
    <row r="576" spans="1:14" ht="15.75" customHeight="1" x14ac:dyDescent="0.2">
      <c r="A576" s="2">
        <v>40359</v>
      </c>
      <c r="B576">
        <v>100.75045799999999</v>
      </c>
      <c r="C576" s="10">
        <v>30.086480000000002</v>
      </c>
      <c r="D576" s="10">
        <v>8.6926649999999999</v>
      </c>
      <c r="E576">
        <v>1030.709961</v>
      </c>
      <c r="F576" s="99">
        <v>609.48999000000003</v>
      </c>
      <c r="G576">
        <f t="shared" ref="G576:J576" si="590">B576/B575-1</f>
        <v>-1.2870774094500104E-2</v>
      </c>
      <c r="H576">
        <f t="shared" si="590"/>
        <v>-1.214264372231677E-2</v>
      </c>
      <c r="I576">
        <f t="shared" si="590"/>
        <v>3.472220155660688E-2</v>
      </c>
      <c r="J576">
        <f t="shared" si="590"/>
        <v>-1.0112970209682381E-2</v>
      </c>
      <c r="K576" s="38">
        <f t="shared" si="579"/>
        <v>-1.0503980402805979E-2</v>
      </c>
      <c r="L576" s="22">
        <f t="shared" si="560"/>
        <v>0.76755106819601404</v>
      </c>
      <c r="M576" s="22">
        <f t="shared" si="561"/>
        <v>1.2536194567006105</v>
      </c>
      <c r="N576" s="22">
        <f>COVAR(I546:I576,$K546:K576)/VAR($K546:$K576)</f>
        <v>0.83207443167565065</v>
      </c>
    </row>
    <row r="577" spans="1:14" ht="15.75" customHeight="1" x14ac:dyDescent="0.2">
      <c r="A577" s="2">
        <v>40360</v>
      </c>
      <c r="B577">
        <v>100.00794999999999</v>
      </c>
      <c r="C577" s="10">
        <v>29.691479999999999</v>
      </c>
      <c r="D577" s="10">
        <v>8.5426459999999995</v>
      </c>
      <c r="E577">
        <v>1027.369995</v>
      </c>
      <c r="F577" s="99">
        <v>604.76000999999997</v>
      </c>
      <c r="G577">
        <f t="shared" ref="G577:J577" si="591">B577/B576-1</f>
        <v>-7.3697729493199526E-3</v>
      </c>
      <c r="H577">
        <f t="shared" si="591"/>
        <v>-1.3128820652997697E-2</v>
      </c>
      <c r="I577">
        <f t="shared" si="591"/>
        <v>-1.7258113593472291E-2</v>
      </c>
      <c r="J577">
        <f t="shared" si="591"/>
        <v>-3.2404518500621649E-3</v>
      </c>
      <c r="K577" s="38">
        <f t="shared" si="579"/>
        <v>-7.7605540330532019E-3</v>
      </c>
      <c r="L577" s="22">
        <f t="shared" si="560"/>
        <v>0.77670496823942281</v>
      </c>
      <c r="M577" s="22">
        <f t="shared" si="561"/>
        <v>1.2494778964259525</v>
      </c>
      <c r="N577" s="22">
        <f>COVAR(I547:I577,$K547:K577)/VAR($K547:$K577)</f>
        <v>0.83868908758164762</v>
      </c>
    </row>
    <row r="578" spans="1:14" ht="15.75" customHeight="1" x14ac:dyDescent="0.2">
      <c r="A578" s="2">
        <v>40361</v>
      </c>
      <c r="B578">
        <v>99.428657999999999</v>
      </c>
      <c r="C578" s="10">
        <v>29.48574</v>
      </c>
      <c r="D578" s="10">
        <v>8.7093330000000009</v>
      </c>
      <c r="E578">
        <v>1022.580017</v>
      </c>
      <c r="F578" s="99">
        <v>598.96997099999999</v>
      </c>
      <c r="G578">
        <f t="shared" ref="G578:J578" si="592">B578/B577-1</f>
        <v>-5.7924594994697154E-3</v>
      </c>
      <c r="H578">
        <f t="shared" si="592"/>
        <v>-6.9292605151376474E-3</v>
      </c>
      <c r="I578">
        <f t="shared" si="592"/>
        <v>1.9512338448766542E-2</v>
      </c>
      <c r="J578">
        <f t="shared" si="592"/>
        <v>-4.6623689842139049E-3</v>
      </c>
      <c r="K578" s="38">
        <f t="shared" si="579"/>
        <v>-9.5741102325862526E-3</v>
      </c>
      <c r="L578" s="22">
        <f t="shared" si="560"/>
        <v>0.77595692650941406</v>
      </c>
      <c r="M578" s="22">
        <f t="shared" si="561"/>
        <v>1.2540484159669647</v>
      </c>
      <c r="N578" s="22">
        <f>COVAR(I548:I578,$K548:K578)/VAR($K548:$K578)</f>
        <v>0.83462071351467648</v>
      </c>
    </row>
    <row r="579" spans="1:14" ht="15.75" customHeight="1" x14ac:dyDescent="0.2">
      <c r="A579" s="2">
        <v>40365</v>
      </c>
      <c r="B579">
        <v>100.734123</v>
      </c>
      <c r="C579" s="10">
        <v>29.897200000000002</v>
      </c>
      <c r="D579" s="10">
        <v>7.9759140000000004</v>
      </c>
      <c r="E579">
        <v>1028.0600589999999</v>
      </c>
      <c r="F579" s="99">
        <v>590.03002900000001</v>
      </c>
      <c r="G579">
        <f t="shared" ref="G579:J579" si="593">B579/B578-1</f>
        <v>1.3129665292274106E-2</v>
      </c>
      <c r="H579">
        <f t="shared" si="593"/>
        <v>1.3954542093907119E-2</v>
      </c>
      <c r="I579">
        <f t="shared" si="593"/>
        <v>-8.4210696731885304E-2</v>
      </c>
      <c r="J579">
        <f t="shared" si="593"/>
        <v>5.3590349008354465E-3</v>
      </c>
      <c r="K579" s="38">
        <f t="shared" si="579"/>
        <v>-1.4925526208057538E-2</v>
      </c>
      <c r="L579" s="22">
        <f t="shared" si="560"/>
        <v>0.74082329789684476</v>
      </c>
      <c r="M579" s="22">
        <f t="shared" si="561"/>
        <v>1.3117765258687339</v>
      </c>
      <c r="N579" s="22">
        <f>COVAR(I549:I579,$K549:K579)/VAR($K549:$K579)</f>
        <v>0.86266850070290368</v>
      </c>
    </row>
    <row r="580" spans="1:14" ht="15.75" customHeight="1" x14ac:dyDescent="0.2">
      <c r="A580" s="2">
        <v>40366</v>
      </c>
      <c r="B580">
        <v>103.622528</v>
      </c>
      <c r="C580" s="10">
        <v>31.394939999999998</v>
      </c>
      <c r="D580" s="10">
        <v>7.7592239999999997</v>
      </c>
      <c r="E580">
        <v>1060.2700199999999</v>
      </c>
      <c r="F580" s="99">
        <v>611.65997300000004</v>
      </c>
      <c r="G580">
        <f t="shared" ref="G580:J580" si="594">B580/B579-1</f>
        <v>2.8673550868160147E-2</v>
      </c>
      <c r="H580">
        <f t="shared" si="594"/>
        <v>5.009633009111214E-2</v>
      </c>
      <c r="I580">
        <f t="shared" si="594"/>
        <v>-2.7168046195081952E-2</v>
      </c>
      <c r="J580">
        <f t="shared" si="594"/>
        <v>3.1330816442115994E-2</v>
      </c>
      <c r="K580" s="38">
        <f t="shared" si="579"/>
        <v>3.665905621220511E-2</v>
      </c>
      <c r="L580" s="22">
        <f t="shared" si="560"/>
        <v>0.75405094436170217</v>
      </c>
      <c r="M580" s="22">
        <f t="shared" si="561"/>
        <v>1.267380829518518</v>
      </c>
      <c r="N580" s="22">
        <f>COVAR(I550:I580,$K550:K580)/VAR($K550:$K580)</f>
        <v>0.73486740787647875</v>
      </c>
    </row>
    <row r="581" spans="1:14" ht="15.75" customHeight="1" x14ac:dyDescent="0.2">
      <c r="A581" s="2">
        <v>40367</v>
      </c>
      <c r="B581">
        <v>104.413948</v>
      </c>
      <c r="C581" s="10">
        <v>31.403169999999999</v>
      </c>
      <c r="D581" s="10">
        <v>7.4841920000000002</v>
      </c>
      <c r="E581">
        <v>1070.25</v>
      </c>
      <c r="F581" s="99">
        <v>620.27002000000005</v>
      </c>
      <c r="G581">
        <f t="shared" ref="G581:K596" si="595">B581/B580-1</f>
        <v>7.637528395369797E-3</v>
      </c>
      <c r="H581">
        <f t="shared" si="595"/>
        <v>2.6214415444014705E-4</v>
      </c>
      <c r="I581">
        <f t="shared" si="595"/>
        <v>-3.5445812622499351E-2</v>
      </c>
      <c r="J581">
        <f t="shared" si="595"/>
        <v>9.4126777252458993E-3</v>
      </c>
      <c r="K581" s="38">
        <f t="shared" si="595"/>
        <v>1.4076525161145437E-2</v>
      </c>
      <c r="L581" s="22">
        <f t="shared" si="560"/>
        <v>0.75521862876079127</v>
      </c>
      <c r="M581" s="22">
        <f t="shared" si="561"/>
        <v>1.2250839008309631</v>
      </c>
      <c r="N581" s="22">
        <f>COVAR(I551:I581,$K551:K581)/VAR($K551:$K581)</f>
        <v>0.68628546532017276</v>
      </c>
    </row>
    <row r="582" spans="1:14" ht="15.75" customHeight="1" x14ac:dyDescent="0.2">
      <c r="A582" s="2">
        <v>40368</v>
      </c>
      <c r="B582">
        <v>104.4058</v>
      </c>
      <c r="C582" s="10">
        <v>31.970980000000001</v>
      </c>
      <c r="D582" s="10">
        <v>7.709219</v>
      </c>
      <c r="E582">
        <v>1077.959961</v>
      </c>
      <c r="F582" s="99">
        <v>629.42999299999997</v>
      </c>
      <c r="G582">
        <f t="shared" ref="G582:J582" si="596">B582/B581-1</f>
        <v>-7.8035551342336973E-5</v>
      </c>
      <c r="H582">
        <f t="shared" si="596"/>
        <v>1.808129561442362E-2</v>
      </c>
      <c r="I582">
        <f t="shared" si="596"/>
        <v>3.0066973161565036E-2</v>
      </c>
      <c r="J582">
        <f t="shared" si="596"/>
        <v>7.2038878766642611E-3</v>
      </c>
      <c r="K582" s="38">
        <f t="shared" si="595"/>
        <v>1.4767718420438669E-2</v>
      </c>
      <c r="L582" s="22">
        <f t="shared" si="560"/>
        <v>0.74963582650198679</v>
      </c>
      <c r="M582" s="22">
        <f t="shared" si="561"/>
        <v>1.2325757581784369</v>
      </c>
      <c r="N582" s="22">
        <f>COVAR(I552:I582,$K552:K582)/VAR($K552:$K582)</f>
        <v>0.70765735307364508</v>
      </c>
    </row>
    <row r="583" spans="1:14" ht="15.75" customHeight="1" x14ac:dyDescent="0.2">
      <c r="A583" s="2">
        <v>40371</v>
      </c>
      <c r="B583">
        <v>104.985107</v>
      </c>
      <c r="C583" s="10">
        <v>32.250799999999998</v>
      </c>
      <c r="D583" s="10">
        <v>7.5175299999999998</v>
      </c>
      <c r="E583">
        <v>1078.75</v>
      </c>
      <c r="F583" s="99">
        <v>621.60998500000005</v>
      </c>
      <c r="G583">
        <f t="shared" ref="G583:J583" si="597">B583/B582-1</f>
        <v>5.5486093684451454E-3</v>
      </c>
      <c r="H583">
        <f t="shared" si="597"/>
        <v>8.7523122531745212E-3</v>
      </c>
      <c r="I583">
        <f t="shared" si="597"/>
        <v>-2.4864905251751224E-2</v>
      </c>
      <c r="J583">
        <f t="shared" si="597"/>
        <v>7.3290198948305907E-4</v>
      </c>
      <c r="K583" s="38">
        <f t="shared" si="595"/>
        <v>-1.2423951967601821E-2</v>
      </c>
      <c r="L583" s="22">
        <f t="shared" si="560"/>
        <v>0.74477939675235483</v>
      </c>
      <c r="M583" s="22">
        <f t="shared" si="561"/>
        <v>1.2351886994035144</v>
      </c>
      <c r="N583" s="22">
        <f>COVAR(I553:I583,$K553:K583)/VAR($K553:$K583)</f>
        <v>0.71707309079245585</v>
      </c>
    </row>
    <row r="584" spans="1:14" ht="15.75" customHeight="1" x14ac:dyDescent="0.2">
      <c r="A584" s="2">
        <v>40372</v>
      </c>
      <c r="B584">
        <v>106.461945</v>
      </c>
      <c r="C584" s="10">
        <v>33.312390000000001</v>
      </c>
      <c r="D584" s="10">
        <v>7.6758800000000003</v>
      </c>
      <c r="E584">
        <v>1095.339966</v>
      </c>
      <c r="F584" s="99">
        <v>642.82000700000003</v>
      </c>
      <c r="G584">
        <f t="shared" ref="G584:J584" si="598">B584/B583-1</f>
        <v>1.4067119062897149E-2</v>
      </c>
      <c r="H584">
        <f t="shared" si="598"/>
        <v>3.2916702841480072E-2</v>
      </c>
      <c r="I584">
        <f t="shared" si="598"/>
        <v>2.106409951140864E-2</v>
      </c>
      <c r="J584">
        <f t="shared" si="598"/>
        <v>1.5378879258400868E-2</v>
      </c>
      <c r="K584" s="38">
        <f t="shared" si="595"/>
        <v>3.4121108913654163E-2</v>
      </c>
      <c r="L584" s="22">
        <f t="shared" si="560"/>
        <v>0.75062409970034927</v>
      </c>
      <c r="M584" s="22">
        <f t="shared" si="561"/>
        <v>1.2617156970014236</v>
      </c>
      <c r="N584" s="22">
        <f>COVAR(I554:I584,$K554:K584)/VAR($K554:$K584)</f>
        <v>0.59415167815796377</v>
      </c>
    </row>
    <row r="585" spans="1:14" ht="15.75" customHeight="1" x14ac:dyDescent="0.2">
      <c r="A585" s="2">
        <v>40373</v>
      </c>
      <c r="B585">
        <v>106.657753</v>
      </c>
      <c r="C585" s="10">
        <v>33.205390000000001</v>
      </c>
      <c r="D585" s="10">
        <v>7.4841920000000002</v>
      </c>
      <c r="E585">
        <v>1095.170044</v>
      </c>
      <c r="F585" s="99">
        <v>640.15997300000004</v>
      </c>
      <c r="G585">
        <f t="shared" ref="G585:J585" si="599">B585/B584-1</f>
        <v>1.8392299708596127E-3</v>
      </c>
      <c r="H585">
        <f t="shared" si="599"/>
        <v>-3.2120181109791535E-3</v>
      </c>
      <c r="I585">
        <f t="shared" si="599"/>
        <v>-2.4972771851566211E-2</v>
      </c>
      <c r="J585">
        <f t="shared" si="599"/>
        <v>-1.551317447318068E-4</v>
      </c>
      <c r="K585" s="38">
        <f t="shared" si="595"/>
        <v>-4.1380697100797947E-3</v>
      </c>
      <c r="L585" s="22">
        <f t="shared" si="560"/>
        <v>0.7496264653495599</v>
      </c>
      <c r="M585" s="22">
        <f t="shared" si="561"/>
        <v>1.2529310396927267</v>
      </c>
      <c r="N585" s="22">
        <f>COVAR(I555:I585,$K555:K585)/VAR($K555:$K585)</f>
        <v>0.61144545838274622</v>
      </c>
    </row>
    <row r="586" spans="1:14" ht="15.75" customHeight="1" x14ac:dyDescent="0.2">
      <c r="A586" s="2">
        <v>40374</v>
      </c>
      <c r="B586">
        <v>106.657753</v>
      </c>
      <c r="C586" s="10">
        <v>33.295920000000002</v>
      </c>
      <c r="D586" s="10">
        <v>7.4425220000000003</v>
      </c>
      <c r="E586">
        <v>1096.4799800000001</v>
      </c>
      <c r="F586" s="99">
        <v>634.61999500000002</v>
      </c>
      <c r="G586">
        <f t="shared" ref="G586:J586" si="600">B586/B585-1</f>
        <v>0</v>
      </c>
      <c r="H586">
        <f t="shared" si="600"/>
        <v>2.7263646052644308E-3</v>
      </c>
      <c r="I586">
        <f t="shared" si="600"/>
        <v>-5.5677353012856257E-3</v>
      </c>
      <c r="J586">
        <f t="shared" si="600"/>
        <v>1.1961028400810925E-3</v>
      </c>
      <c r="K586" s="38">
        <f t="shared" si="595"/>
        <v>-8.6540524769735949E-3</v>
      </c>
      <c r="L586" s="22">
        <f t="shared" si="560"/>
        <v>0.76179992800600371</v>
      </c>
      <c r="M586" s="22">
        <f t="shared" si="561"/>
        <v>1.2409441184288466</v>
      </c>
      <c r="N586" s="22">
        <f>COVAR(I556:I586,$K556:K586)/VAR($K556:$K586)</f>
        <v>0.60695869501102095</v>
      </c>
    </row>
    <row r="587" spans="1:14" ht="15.75" customHeight="1" x14ac:dyDescent="0.2">
      <c r="A587" s="2">
        <v>40375</v>
      </c>
      <c r="B587">
        <v>104.46292099999999</v>
      </c>
      <c r="C587" s="10">
        <v>32.094430000000003</v>
      </c>
      <c r="D587" s="10">
        <v>7.3675129999999998</v>
      </c>
      <c r="E587">
        <v>1064.880005</v>
      </c>
      <c r="F587" s="99">
        <v>610.39001499999995</v>
      </c>
      <c r="G587">
        <f t="shared" ref="G587:J587" si="601">B587/B586-1</f>
        <v>-2.0578269635963542E-2</v>
      </c>
      <c r="H587">
        <f t="shared" si="601"/>
        <v>-3.6085202030759267E-2</v>
      </c>
      <c r="I587">
        <f t="shared" si="601"/>
        <v>-1.0078438464810824E-2</v>
      </c>
      <c r="J587">
        <f t="shared" si="601"/>
        <v>-2.8819472837069093E-2</v>
      </c>
      <c r="K587" s="38">
        <f t="shared" si="595"/>
        <v>-3.8180297171380606E-2</v>
      </c>
      <c r="L587" s="22">
        <f t="shared" si="560"/>
        <v>0.74489705511890314</v>
      </c>
      <c r="M587" s="22">
        <f t="shared" si="561"/>
        <v>1.2693372988516507</v>
      </c>
      <c r="N587" s="22">
        <f>COVAR(I557:I587,$K557:K587)/VAR($K557:$K587)</f>
        <v>0.51963219811486605</v>
      </c>
    </row>
    <row r="588" spans="1:14" ht="15.75" customHeight="1" x14ac:dyDescent="0.2">
      <c r="A588" s="2">
        <v>40378</v>
      </c>
      <c r="B588">
        <v>105.898933</v>
      </c>
      <c r="C588" s="10">
        <v>32.127369999999999</v>
      </c>
      <c r="D588" s="10">
        <v>7.3091730000000004</v>
      </c>
      <c r="E588">
        <v>1071.25</v>
      </c>
      <c r="F588" s="99">
        <v>613.080017</v>
      </c>
      <c r="G588">
        <f t="shared" ref="G588:J588" si="602">B588/B587-1</f>
        <v>1.3746619243013569E-2</v>
      </c>
      <c r="H588">
        <f t="shared" si="602"/>
        <v>1.0263463161674924E-3</v>
      </c>
      <c r="I588">
        <f t="shared" si="602"/>
        <v>-7.9185472764010667E-3</v>
      </c>
      <c r="J588">
        <f t="shared" si="602"/>
        <v>5.9818899501262734E-3</v>
      </c>
      <c r="K588" s="38">
        <f t="shared" si="595"/>
        <v>4.4070216318987665E-3</v>
      </c>
      <c r="L588" s="22">
        <f t="shared" si="560"/>
        <v>0.75257849650867814</v>
      </c>
      <c r="M588" s="22">
        <f t="shared" si="561"/>
        <v>1.2739828688947463</v>
      </c>
      <c r="N588" s="22">
        <f>COVAR(I558:I588,$K558:K588)/VAR($K558:$K588)</f>
        <v>0.53535806415208709</v>
      </c>
    </row>
    <row r="589" spans="1:14" ht="15.75" customHeight="1" x14ac:dyDescent="0.2">
      <c r="A589" s="2">
        <v>40379</v>
      </c>
      <c r="B589">
        <v>103.255371</v>
      </c>
      <c r="C589" s="10">
        <v>32.612879999999997</v>
      </c>
      <c r="D589" s="10">
        <v>7.400849</v>
      </c>
      <c r="E589">
        <v>1083.4799800000001</v>
      </c>
      <c r="F589" s="99">
        <v>624.23999000000003</v>
      </c>
      <c r="G589">
        <f t="shared" ref="G589:J589" si="603">B589/B588-1</f>
        <v>-2.4963065491887426E-2</v>
      </c>
      <c r="H589">
        <f t="shared" si="603"/>
        <v>1.5112036870742918E-2</v>
      </c>
      <c r="I589">
        <f t="shared" si="603"/>
        <v>1.254259544821279E-2</v>
      </c>
      <c r="J589">
        <f t="shared" si="603"/>
        <v>1.141655075845982E-2</v>
      </c>
      <c r="K589" s="38">
        <f t="shared" si="595"/>
        <v>1.8203126330245567E-2</v>
      </c>
      <c r="L589" s="22">
        <f t="shared" si="560"/>
        <v>0.71696033307167051</v>
      </c>
      <c r="M589" s="22">
        <f t="shared" si="561"/>
        <v>1.3073080279828351</v>
      </c>
      <c r="N589" s="22">
        <f>COVAR(I559:I589,$K559:K589)/VAR($K559:$K589)</f>
        <v>0.47149292915932395</v>
      </c>
    </row>
    <row r="590" spans="1:14" ht="15.75" customHeight="1" x14ac:dyDescent="0.2">
      <c r="A590" s="2">
        <v>40380</v>
      </c>
      <c r="B590">
        <v>102.210938</v>
      </c>
      <c r="C590" s="10">
        <v>31.61713</v>
      </c>
      <c r="D590" s="10">
        <v>7.3675129999999998</v>
      </c>
      <c r="E590">
        <v>1069.589966</v>
      </c>
      <c r="F590" s="99">
        <v>612.64001499999995</v>
      </c>
      <c r="G590">
        <f t="shared" ref="G590:J590" si="604">B590/B589-1</f>
        <v>-1.011504767146687E-2</v>
      </c>
      <c r="H590">
        <f t="shared" si="604"/>
        <v>-3.0532415413787373E-2</v>
      </c>
      <c r="I590">
        <f t="shared" si="604"/>
        <v>-4.5043480822267723E-3</v>
      </c>
      <c r="J590">
        <f t="shared" si="604"/>
        <v>-1.2819816015428365E-2</v>
      </c>
      <c r="K590" s="38">
        <f t="shared" si="595"/>
        <v>-1.8582556686251528E-2</v>
      </c>
      <c r="L590" s="22">
        <f t="shared" si="560"/>
        <v>0.7203553152018386</v>
      </c>
      <c r="M590" s="22">
        <f t="shared" si="561"/>
        <v>1.323519530221535</v>
      </c>
      <c r="N590" s="22">
        <f>COVAR(I560:I590,$K560:K590)/VAR($K560:$K590)</f>
        <v>0.47876538097231058</v>
      </c>
    </row>
    <row r="591" spans="1:14" ht="15.75" customHeight="1" x14ac:dyDescent="0.2">
      <c r="A591" s="2">
        <v>40381</v>
      </c>
      <c r="B591">
        <v>104.006012</v>
      </c>
      <c r="C591" s="10">
        <v>32.382460000000002</v>
      </c>
      <c r="D591" s="10">
        <v>7.3091730000000004</v>
      </c>
      <c r="E591">
        <v>1093.670044</v>
      </c>
      <c r="F591" s="99">
        <v>635.47997999999995</v>
      </c>
      <c r="G591">
        <f t="shared" ref="G591:J591" si="605">B591/B590-1</f>
        <v>1.7562445224795775E-2</v>
      </c>
      <c r="H591">
        <f t="shared" si="605"/>
        <v>2.4206181902026058E-2</v>
      </c>
      <c r="I591">
        <f t="shared" si="605"/>
        <v>-7.9185472764010667E-3</v>
      </c>
      <c r="J591">
        <f t="shared" si="605"/>
        <v>2.2513373129380954E-2</v>
      </c>
      <c r="K591" s="38">
        <f t="shared" si="595"/>
        <v>3.7281216441599874E-2</v>
      </c>
      <c r="L591" s="22">
        <f t="shared" si="560"/>
        <v>0.74110624240514467</v>
      </c>
      <c r="M591" s="22">
        <f t="shared" si="561"/>
        <v>1.2783708266942755</v>
      </c>
      <c r="N591" s="22">
        <f>COVAR(I561:I591,$K561:K591)/VAR($K561:$K591)</f>
        <v>0.42242525693902511</v>
      </c>
    </row>
    <row r="592" spans="1:14" ht="15.75" customHeight="1" x14ac:dyDescent="0.2">
      <c r="A592" s="2">
        <v>40382</v>
      </c>
      <c r="B592">
        <v>104.74848900000001</v>
      </c>
      <c r="C592" s="10">
        <v>32.777479999999997</v>
      </c>
      <c r="D592" s="10">
        <v>7.2591669999999997</v>
      </c>
      <c r="E592">
        <v>1102.660034</v>
      </c>
      <c r="F592" s="99">
        <v>650.65002400000003</v>
      </c>
      <c r="G592">
        <f t="shared" ref="G592:J592" si="606">B592/B591-1</f>
        <v>7.13878924614475E-3</v>
      </c>
      <c r="H592">
        <f t="shared" si="606"/>
        <v>1.2198579107331353E-2</v>
      </c>
      <c r="I592">
        <f t="shared" si="606"/>
        <v>-6.8415400757377842E-3</v>
      </c>
      <c r="J592">
        <f t="shared" si="606"/>
        <v>8.2200203336648681E-3</v>
      </c>
      <c r="K592" s="38">
        <f t="shared" si="595"/>
        <v>2.3871789005847299E-2</v>
      </c>
      <c r="L592" s="22">
        <f t="shared" si="560"/>
        <v>0.74843253071011384</v>
      </c>
      <c r="M592" s="22">
        <f t="shared" si="561"/>
        <v>1.2680921026847927</v>
      </c>
      <c r="N592" s="22">
        <f>COVAR(I562:I592,$K562:K592)/VAR($K562:$K592)</f>
        <v>0.4023989018371697</v>
      </c>
    </row>
    <row r="593" spans="1:14" ht="15.75" customHeight="1" x14ac:dyDescent="0.2">
      <c r="A593" s="2">
        <v>40385</v>
      </c>
      <c r="B593">
        <v>104.77298</v>
      </c>
      <c r="C593" s="10">
        <v>33.188929999999999</v>
      </c>
      <c r="D593" s="10">
        <v>7.1758240000000004</v>
      </c>
      <c r="E593">
        <v>1115.01001</v>
      </c>
      <c r="F593" s="99">
        <v>665.21997099999999</v>
      </c>
      <c r="G593">
        <f t="shared" ref="G593:J593" si="607">B593/B592-1</f>
        <v>2.3380766857639124E-4</v>
      </c>
      <c r="H593">
        <f t="shared" si="607"/>
        <v>1.2552825903638709E-2</v>
      </c>
      <c r="I593">
        <f t="shared" si="607"/>
        <v>-1.1481069384407183E-2</v>
      </c>
      <c r="J593">
        <f t="shared" si="607"/>
        <v>1.1200166523855248E-2</v>
      </c>
      <c r="K593" s="38">
        <f t="shared" si="595"/>
        <v>2.2392909340767098E-2</v>
      </c>
      <c r="L593" s="22">
        <f t="shared" si="560"/>
        <v>0.69451328693049674</v>
      </c>
      <c r="M593" s="22">
        <f t="shared" si="561"/>
        <v>1.3022109288084387</v>
      </c>
      <c r="N593" s="22">
        <f>COVAR(I563:I593,$K563:K593)/VAR($K563:$K593)</f>
        <v>0.26200355536051395</v>
      </c>
    </row>
    <row r="594" spans="1:14" ht="15.75" customHeight="1" x14ac:dyDescent="0.2">
      <c r="A594" s="2">
        <v>40386</v>
      </c>
      <c r="B594">
        <v>104.952461</v>
      </c>
      <c r="C594" s="10">
        <v>33.485199999999999</v>
      </c>
      <c r="D594" s="10">
        <v>7.117483</v>
      </c>
      <c r="E594">
        <v>1113.839966</v>
      </c>
      <c r="F594" s="99">
        <v>662.169983</v>
      </c>
      <c r="G594">
        <f t="shared" ref="G594:J594" si="608">B594/B593-1</f>
        <v>1.713046627097814E-3</v>
      </c>
      <c r="H594">
        <f t="shared" si="608"/>
        <v>8.926771667540967E-3</v>
      </c>
      <c r="I594">
        <f t="shared" si="608"/>
        <v>-8.1302161257020833E-3</v>
      </c>
      <c r="J594">
        <f t="shared" si="608"/>
        <v>-1.0493573954550861E-3</v>
      </c>
      <c r="K594" s="38">
        <f t="shared" si="595"/>
        <v>-4.5849315008011926E-3</v>
      </c>
      <c r="L594" s="22">
        <f t="shared" si="560"/>
        <v>0.69149565593344064</v>
      </c>
      <c r="M594" s="22">
        <f t="shared" si="561"/>
        <v>1.3067830744691833</v>
      </c>
      <c r="N594" s="22">
        <f>COVAR(I564:I594,$K564:K594)/VAR($K564:$K594)</f>
        <v>0.32013073327285779</v>
      </c>
    </row>
    <row r="595" spans="1:14" ht="15.75" customHeight="1" x14ac:dyDescent="0.2">
      <c r="A595" s="2">
        <v>40387</v>
      </c>
      <c r="B595">
        <v>104.789314</v>
      </c>
      <c r="C595" s="10">
        <v>33.180700000000002</v>
      </c>
      <c r="D595" s="10">
        <v>7.0174719999999997</v>
      </c>
      <c r="E595">
        <v>1106.130005</v>
      </c>
      <c r="F595" s="99">
        <v>650.76000999999997</v>
      </c>
      <c r="G595">
        <f t="shared" ref="G595:J595" si="609">B595/B594-1</f>
        <v>-1.5544847490521763E-3</v>
      </c>
      <c r="H595">
        <f t="shared" si="609"/>
        <v>-9.0935696964627999E-3</v>
      </c>
      <c r="I595">
        <f t="shared" si="609"/>
        <v>-1.4051456111662031E-2</v>
      </c>
      <c r="J595">
        <f t="shared" si="609"/>
        <v>-6.9219647663459893E-3</v>
      </c>
      <c r="K595" s="38">
        <f t="shared" si="595"/>
        <v>-1.7231184277345934E-2</v>
      </c>
      <c r="L595" s="22">
        <f t="shared" si="560"/>
        <v>0.68737631626464479</v>
      </c>
      <c r="M595" s="22">
        <f t="shared" si="561"/>
        <v>1.3003967657423952</v>
      </c>
      <c r="N595" s="22">
        <f>COVAR(I565:I595,$K565:K595)/VAR($K565:$K595)</f>
        <v>0.29404881803060612</v>
      </c>
    </row>
    <row r="596" spans="1:14" ht="15.75" customHeight="1" x14ac:dyDescent="0.2">
      <c r="A596" s="2">
        <v>40388</v>
      </c>
      <c r="B596">
        <v>104.454758</v>
      </c>
      <c r="C596" s="10">
        <v>33.090179999999997</v>
      </c>
      <c r="D596" s="10">
        <v>6.9341290000000004</v>
      </c>
      <c r="E596">
        <v>1101.530029</v>
      </c>
      <c r="F596" s="99">
        <v>650.42999299999997</v>
      </c>
      <c r="G596">
        <f t="shared" ref="G596:J596" si="610">B596/B595-1</f>
        <v>-3.1926537852896564E-3</v>
      </c>
      <c r="H596">
        <f t="shared" si="610"/>
        <v>-2.7280919329611963E-3</v>
      </c>
      <c r="I596">
        <f t="shared" si="610"/>
        <v>-1.1876499115350825E-2</v>
      </c>
      <c r="J596">
        <f t="shared" si="610"/>
        <v>-4.1586214813872369E-3</v>
      </c>
      <c r="K596" s="38">
        <f t="shared" si="595"/>
        <v>-5.0712550698994718E-4</v>
      </c>
      <c r="L596" s="22">
        <f t="shared" si="560"/>
        <v>0.71640970620425648</v>
      </c>
      <c r="M596" s="22">
        <f t="shared" si="561"/>
        <v>1.3408337065128886</v>
      </c>
      <c r="N596" s="22">
        <f>COVAR(I566:I596,$K566:K596)/VAR($K566:$K596)</f>
        <v>0.32263017401717758</v>
      </c>
    </row>
    <row r="597" spans="1:14" ht="15.75" customHeight="1" x14ac:dyDescent="0.2">
      <c r="A597" s="2">
        <v>40389</v>
      </c>
      <c r="B597">
        <v>104.764816</v>
      </c>
      <c r="C597" s="10">
        <v>33.147790000000001</v>
      </c>
      <c r="D597" s="10">
        <v>6.9424630000000001</v>
      </c>
      <c r="E597">
        <v>1101.599976</v>
      </c>
      <c r="F597" s="99">
        <v>650.89001499999995</v>
      </c>
      <c r="G597">
        <f t="shared" ref="G597:K612" si="611">B597/B596-1</f>
        <v>2.9683473107084968E-3</v>
      </c>
      <c r="H597">
        <f t="shared" si="611"/>
        <v>1.7409998978550334E-3</v>
      </c>
      <c r="I597">
        <f t="shared" si="611"/>
        <v>1.2018813033329856E-3</v>
      </c>
      <c r="J597">
        <f t="shared" si="611"/>
        <v>6.3499857614779387E-5</v>
      </c>
      <c r="K597" s="38">
        <f t="shared" si="611"/>
        <v>7.0725828290640891E-4</v>
      </c>
      <c r="L597" s="22">
        <f t="shared" si="560"/>
        <v>0.71686630129419604</v>
      </c>
      <c r="M597" s="22">
        <f t="shared" si="561"/>
        <v>1.3410645160112897</v>
      </c>
      <c r="N597" s="22">
        <f>COVAR(I567:I597,$K567:K597)/VAR($K567:$K597)</f>
        <v>0.31330875100352062</v>
      </c>
    </row>
    <row r="598" spans="1:14" ht="15.75" customHeight="1" x14ac:dyDescent="0.2">
      <c r="A598" s="2">
        <v>40392</v>
      </c>
      <c r="B598">
        <v>106.690392</v>
      </c>
      <c r="C598" s="10">
        <v>34.266979999999997</v>
      </c>
      <c r="D598" s="10">
        <v>6.9091269999999998</v>
      </c>
      <c r="E598">
        <v>1125.8599850000001</v>
      </c>
      <c r="F598" s="99">
        <v>661.85998500000005</v>
      </c>
      <c r="G598">
        <f t="shared" ref="G598:J598" si="612">B598/B597-1</f>
        <v>1.8379987418676969E-2</v>
      </c>
      <c r="H598">
        <f t="shared" si="612"/>
        <v>3.3763638541211893E-2</v>
      </c>
      <c r="I598">
        <f t="shared" si="612"/>
        <v>-4.8017540748866994E-3</v>
      </c>
      <c r="J598">
        <f t="shared" si="612"/>
        <v>2.2022521358515457E-2</v>
      </c>
      <c r="K598" s="38">
        <f t="shared" si="611"/>
        <v>1.6853799792888369E-2</v>
      </c>
      <c r="L598" s="22">
        <f t="shared" si="560"/>
        <v>0.72483596486961999</v>
      </c>
      <c r="M598" s="22">
        <f t="shared" si="561"/>
        <v>1.3463965083150804</v>
      </c>
      <c r="N598" s="22">
        <f>COVAR(I568:I598,$K568:K598)/VAR($K568:$K598)</f>
        <v>0.30786555855531889</v>
      </c>
    </row>
    <row r="599" spans="1:14" ht="15.75" customHeight="1" x14ac:dyDescent="0.2">
      <c r="A599" s="2">
        <v>40393</v>
      </c>
      <c r="B599">
        <v>106.37217699999999</v>
      </c>
      <c r="C599" s="10">
        <v>33.806130000000003</v>
      </c>
      <c r="D599" s="10">
        <v>6.834117</v>
      </c>
      <c r="E599">
        <v>1120.459961</v>
      </c>
      <c r="F599" s="99">
        <v>655.65997300000004</v>
      </c>
      <c r="G599">
        <f t="shared" ref="G599:J599" si="613">B599/B598-1</f>
        <v>-2.9826022197013691E-3</v>
      </c>
      <c r="H599">
        <f t="shared" si="613"/>
        <v>-1.3448806985616901E-2</v>
      </c>
      <c r="I599">
        <f t="shared" si="613"/>
        <v>-1.0856653814584671E-2</v>
      </c>
      <c r="J599">
        <f t="shared" si="613"/>
        <v>-4.7963548504657005E-3</v>
      </c>
      <c r="K599" s="38">
        <f t="shared" si="611"/>
        <v>-9.3675583061574308E-3</v>
      </c>
      <c r="L599" s="22">
        <f t="shared" si="560"/>
        <v>0.72550966145754781</v>
      </c>
      <c r="M599" s="22">
        <f t="shared" si="561"/>
        <v>1.3513280667668826</v>
      </c>
      <c r="N599" s="22">
        <f>COVAR(I569:I599,$K569:K599)/VAR($K569:$K599)</f>
        <v>0.30720925112485559</v>
      </c>
    </row>
    <row r="600" spans="1:14" ht="15.75" customHeight="1" x14ac:dyDescent="0.2">
      <c r="A600" s="2">
        <v>40394</v>
      </c>
      <c r="B600">
        <v>107.106514</v>
      </c>
      <c r="C600" s="10">
        <v>33.978949999999998</v>
      </c>
      <c r="D600" s="10">
        <v>6.9091269999999998</v>
      </c>
      <c r="E600">
        <v>1127.23999</v>
      </c>
      <c r="F600" s="99">
        <v>662.96002199999998</v>
      </c>
      <c r="G600">
        <f t="shared" ref="G600:J600" si="614">B600/B599-1</f>
        <v>6.9034687519839988E-3</v>
      </c>
      <c r="H600">
        <f t="shared" si="614"/>
        <v>5.1120906178847569E-3</v>
      </c>
      <c r="I600">
        <f t="shared" si="614"/>
        <v>1.0975814432208297E-2</v>
      </c>
      <c r="J600">
        <f t="shared" si="614"/>
        <v>6.0511122538897677E-3</v>
      </c>
      <c r="K600" s="38">
        <f t="shared" si="611"/>
        <v>1.113389454994218E-2</v>
      </c>
      <c r="L600" s="22">
        <f t="shared" si="560"/>
        <v>0.73294835603274477</v>
      </c>
      <c r="M600" s="22">
        <f t="shared" si="561"/>
        <v>1.3434462618066396</v>
      </c>
      <c r="N600" s="22">
        <f>COVAR(I570:I600,$K570:K600)/VAR($K570:$K600)</f>
        <v>0.31499713731578699</v>
      </c>
    </row>
    <row r="601" spans="1:14" ht="15.75" customHeight="1" x14ac:dyDescent="0.2">
      <c r="A601" s="2">
        <v>40395</v>
      </c>
      <c r="B601">
        <v>107.56343099999999</v>
      </c>
      <c r="C601" s="10">
        <v>33.962499999999999</v>
      </c>
      <c r="D601" s="10">
        <v>7.0841469999999997</v>
      </c>
      <c r="E601">
        <v>1125.8100589999999</v>
      </c>
      <c r="F601" s="99">
        <v>655.07000700000003</v>
      </c>
      <c r="G601">
        <f t="shared" ref="G601:J601" si="615">B601/B600-1</f>
        <v>4.2660057071783886E-3</v>
      </c>
      <c r="H601">
        <f t="shared" si="615"/>
        <v>-4.841232586645372E-4</v>
      </c>
      <c r="I601">
        <f t="shared" si="615"/>
        <v>2.5331709780410661E-2</v>
      </c>
      <c r="J601">
        <f t="shared" si="615"/>
        <v>-1.2685240167891187E-3</v>
      </c>
      <c r="K601" s="38">
        <f t="shared" si="611"/>
        <v>-1.1901192738888788E-2</v>
      </c>
      <c r="L601" s="22">
        <f t="shared" si="560"/>
        <v>0.73695165590999201</v>
      </c>
      <c r="M601" s="22">
        <f t="shared" si="561"/>
        <v>1.3652582591626172</v>
      </c>
      <c r="N601" s="22">
        <f>COVAR(I571:I601,$K571:K601)/VAR($K571:$K601)</f>
        <v>0.30384337816287388</v>
      </c>
    </row>
    <row r="602" spans="1:14" ht="15.75" customHeight="1" x14ac:dyDescent="0.2">
      <c r="A602" s="2">
        <v>40396</v>
      </c>
      <c r="B602">
        <v>106.710678</v>
      </c>
      <c r="C602" s="10">
        <v>33.279470000000003</v>
      </c>
      <c r="D602" s="10">
        <v>7.0841469999999997</v>
      </c>
      <c r="E602">
        <v>1121.6400149999999</v>
      </c>
      <c r="F602" s="99">
        <v>650.67999299999997</v>
      </c>
      <c r="G602">
        <f t="shared" ref="G602:J602" si="616">B602/B601-1</f>
        <v>-7.927908138222084E-3</v>
      </c>
      <c r="H602">
        <f t="shared" si="616"/>
        <v>-2.0111299227088542E-2</v>
      </c>
      <c r="I602">
        <f t="shared" si="616"/>
        <v>0</v>
      </c>
      <c r="J602">
        <f t="shared" si="616"/>
        <v>-3.7040386756750365E-3</v>
      </c>
      <c r="K602" s="38">
        <f t="shared" si="611"/>
        <v>-6.7015951777502636E-3</v>
      </c>
      <c r="L602" s="22">
        <f t="shared" si="560"/>
        <v>0.7475375611552435</v>
      </c>
      <c r="M602" s="22">
        <f t="shared" si="561"/>
        <v>1.3918889697192258</v>
      </c>
      <c r="N602" s="22">
        <f>COVAR(I572:I602,$K572:K602)/VAR($K572:$K602)</f>
        <v>0.30419917916482503</v>
      </c>
    </row>
    <row r="603" spans="1:14" ht="15.75" customHeight="1" x14ac:dyDescent="0.2">
      <c r="A603" s="2">
        <v>40399</v>
      </c>
      <c r="B603">
        <v>108.23580200000001</v>
      </c>
      <c r="C603" s="10">
        <v>32.769240000000003</v>
      </c>
      <c r="D603" s="10">
        <v>7.1008149999999999</v>
      </c>
      <c r="E603">
        <v>1127.790039</v>
      </c>
      <c r="F603" s="99">
        <v>659.52002000000005</v>
      </c>
      <c r="G603">
        <f t="shared" ref="G603:J603" si="617">B603/B602-1</f>
        <v>1.4292140473514792E-2</v>
      </c>
      <c r="H603">
        <f t="shared" si="617"/>
        <v>-1.533167445274819E-2</v>
      </c>
      <c r="I603">
        <f t="shared" si="617"/>
        <v>2.3528591374515351E-3</v>
      </c>
      <c r="J603">
        <f t="shared" si="617"/>
        <v>5.4830640114065243E-3</v>
      </c>
      <c r="K603" s="38">
        <f t="shared" si="611"/>
        <v>1.3585828817699763E-2</v>
      </c>
      <c r="L603" s="22">
        <f t="shared" si="560"/>
        <v>0.75073810869288637</v>
      </c>
      <c r="M603" s="22">
        <f t="shared" si="561"/>
        <v>1.3812343743230606</v>
      </c>
      <c r="N603" s="22">
        <f>COVAR(I573:I603,$K573:K603)/VAR($K573:$K603)</f>
        <v>0.28107444675420595</v>
      </c>
    </row>
    <row r="604" spans="1:14" ht="15.75" customHeight="1" x14ac:dyDescent="0.2">
      <c r="A604" s="2">
        <v>40400</v>
      </c>
      <c r="B604">
        <v>108.10462200000001</v>
      </c>
      <c r="C604" s="10">
        <v>32.234340000000003</v>
      </c>
      <c r="D604" s="10">
        <v>7.0258060000000002</v>
      </c>
      <c r="E604">
        <v>1121.0600589999999</v>
      </c>
      <c r="F604" s="99">
        <v>646.35998500000005</v>
      </c>
      <c r="G604">
        <f t="shared" ref="G604:J604" si="618">B604/B603-1</f>
        <v>-1.2119834433341747E-3</v>
      </c>
      <c r="H604">
        <f t="shared" si="618"/>
        <v>-1.632323483852538E-2</v>
      </c>
      <c r="I604">
        <f t="shared" si="618"/>
        <v>-1.0563435323973303E-2</v>
      </c>
      <c r="J604">
        <f t="shared" si="618"/>
        <v>-5.9674050729934258E-3</v>
      </c>
      <c r="K604" s="38">
        <f t="shared" si="611"/>
        <v>-1.9953958334729571E-2</v>
      </c>
      <c r="L604" s="22">
        <f t="shared" si="560"/>
        <v>0.748711039971513</v>
      </c>
      <c r="M604" s="22">
        <f t="shared" si="561"/>
        <v>1.3818200358012425</v>
      </c>
      <c r="N604" s="22">
        <f>COVAR(I574:I604,$K574:K604)/VAR($K574:$K604)</f>
        <v>0.20840714012842923</v>
      </c>
    </row>
    <row r="605" spans="1:14" ht="15.75" customHeight="1" x14ac:dyDescent="0.2">
      <c r="A605" s="2">
        <v>40401</v>
      </c>
      <c r="B605">
        <v>106.456467</v>
      </c>
      <c r="C605" s="10">
        <v>31.082229999999999</v>
      </c>
      <c r="D605" s="10">
        <v>6.750775</v>
      </c>
      <c r="E605">
        <v>1089.469971</v>
      </c>
      <c r="F605" s="99">
        <v>620.39001499999995</v>
      </c>
      <c r="G605">
        <f t="shared" ref="G605:J605" si="619">B605/B604-1</f>
        <v>-1.5245925377732727E-2</v>
      </c>
      <c r="H605">
        <f t="shared" si="619"/>
        <v>-3.5741696588172833E-2</v>
      </c>
      <c r="I605">
        <f t="shared" si="619"/>
        <v>-3.9145828962541818E-2</v>
      </c>
      <c r="J605">
        <f t="shared" si="619"/>
        <v>-2.8178765041525722E-2</v>
      </c>
      <c r="K605" s="38">
        <f t="shared" si="611"/>
        <v>-4.0178802219633214E-2</v>
      </c>
      <c r="L605" s="22">
        <f t="shared" si="560"/>
        <v>0.72587021759275061</v>
      </c>
      <c r="M605" s="22">
        <f t="shared" si="561"/>
        <v>1.3433802497674028</v>
      </c>
      <c r="N605" s="22">
        <f>COVAR(I575:I605,$K575:K605)/VAR($K575:$K605)</f>
        <v>0.27953499642642421</v>
      </c>
    </row>
    <row r="606" spans="1:14" ht="15.75" customHeight="1" x14ac:dyDescent="0.2">
      <c r="A606" s="2">
        <v>40402</v>
      </c>
      <c r="B606">
        <v>105.20192</v>
      </c>
      <c r="C606" s="10">
        <v>31.11514</v>
      </c>
      <c r="D606" s="10">
        <v>6.5840889999999996</v>
      </c>
      <c r="E606">
        <v>1083.6099850000001</v>
      </c>
      <c r="F606" s="99">
        <v>616.97997999999995</v>
      </c>
      <c r="G606">
        <f t="shared" ref="G606:J606" si="620">B606/B605-1</f>
        <v>-1.1784601117750815E-2</v>
      </c>
      <c r="H606">
        <f t="shared" si="620"/>
        <v>1.0588043393282565E-3</v>
      </c>
      <c r="I606">
        <f t="shared" si="620"/>
        <v>-2.4691387285163624E-2</v>
      </c>
      <c r="J606">
        <f t="shared" si="620"/>
        <v>-5.3787494432923078E-3</v>
      </c>
      <c r="K606" s="38">
        <f t="shared" si="611"/>
        <v>-5.4965987806879779E-3</v>
      </c>
      <c r="L606" s="22">
        <f t="shared" si="560"/>
        <v>0.69143734350593478</v>
      </c>
      <c r="M606" s="22">
        <f t="shared" si="561"/>
        <v>1.3678744258458935</v>
      </c>
      <c r="N606" s="22">
        <f>COVAR(I576:I606,$K576:K606)/VAR($K576:$K606)</f>
        <v>0.25662943921271736</v>
      </c>
    </row>
    <row r="607" spans="1:14" ht="15.75" customHeight="1" x14ac:dyDescent="0.2">
      <c r="A607" s="2">
        <v>40403</v>
      </c>
      <c r="B607">
        <v>104.84935</v>
      </c>
      <c r="C607" s="10">
        <v>30.860040000000001</v>
      </c>
      <c r="D607" s="10">
        <v>6.3423949999999998</v>
      </c>
      <c r="E607">
        <v>1079.25</v>
      </c>
      <c r="F607" s="99">
        <v>609.48999000000003</v>
      </c>
      <c r="G607">
        <f t="shared" ref="G607:J607" si="621">B607/B606-1</f>
        <v>-3.3513646899220317E-3</v>
      </c>
      <c r="H607">
        <f t="shared" si="621"/>
        <v>-8.1985811408851195E-3</v>
      </c>
      <c r="I607">
        <f t="shared" si="621"/>
        <v>-3.6708799045699347E-2</v>
      </c>
      <c r="J607">
        <f t="shared" si="621"/>
        <v>-4.0235740352650984E-3</v>
      </c>
      <c r="K607" s="38">
        <f t="shared" si="611"/>
        <v>-1.2139761812044458E-2</v>
      </c>
      <c r="L607" s="22">
        <f t="shared" si="560"/>
        <v>0.67843140820223247</v>
      </c>
      <c r="M607" s="22">
        <f t="shared" si="561"/>
        <v>1.3771803847136277</v>
      </c>
      <c r="N607" s="22">
        <f>COVAR(I577:I607,$K577:K607)/VAR($K577:$K607)</f>
        <v>0.32385062624666283</v>
      </c>
    </row>
    <row r="608" spans="1:14" ht="15.75" customHeight="1" x14ac:dyDescent="0.2">
      <c r="A608" s="2">
        <v>40406</v>
      </c>
      <c r="B608">
        <v>104.767357</v>
      </c>
      <c r="C608" s="10">
        <v>31.016390000000001</v>
      </c>
      <c r="D608" s="10">
        <v>6.5424170000000004</v>
      </c>
      <c r="E608">
        <v>1079.380005</v>
      </c>
      <c r="F608" s="99">
        <v>615.09997599999997</v>
      </c>
      <c r="G608">
        <f t="shared" ref="G608:J608" si="622">B608/B607-1</f>
        <v>-7.8200770915604068E-4</v>
      </c>
      <c r="H608">
        <f t="shared" si="622"/>
        <v>5.0664224673719893E-3</v>
      </c>
      <c r="I608">
        <f t="shared" si="622"/>
        <v>3.1537297818883925E-2</v>
      </c>
      <c r="J608">
        <f t="shared" si="622"/>
        <v>1.2045865184151516E-4</v>
      </c>
      <c r="K608" s="38">
        <f t="shared" si="611"/>
        <v>9.2043939884884907E-3</v>
      </c>
      <c r="L608" s="22">
        <f t="shared" si="560"/>
        <v>0.67339201537106264</v>
      </c>
      <c r="M608" s="22">
        <f t="shared" si="561"/>
        <v>1.3678816954625308</v>
      </c>
      <c r="N608" s="22">
        <f>COVAR(I578:I608,$K578:K608)/VAR($K578:$K608)</f>
        <v>0.34774794758196304</v>
      </c>
    </row>
    <row r="609" spans="1:14" ht="15.75" customHeight="1" x14ac:dyDescent="0.2">
      <c r="A609" s="2">
        <v>40407</v>
      </c>
      <c r="B609">
        <v>105.324928</v>
      </c>
      <c r="C609" s="10">
        <v>30.843579999999999</v>
      </c>
      <c r="D609" s="10">
        <v>6.5507520000000001</v>
      </c>
      <c r="E609">
        <v>1092.540039</v>
      </c>
      <c r="F609" s="99">
        <v>626.29998799999998</v>
      </c>
      <c r="G609">
        <f t="shared" ref="G609:J609" si="623">B609/B608-1</f>
        <v>5.3219916581459525E-3</v>
      </c>
      <c r="H609">
        <f t="shared" si="623"/>
        <v>-5.5715703858508769E-3</v>
      </c>
      <c r="I609">
        <f t="shared" si="623"/>
        <v>1.2739939994652616E-3</v>
      </c>
      <c r="J609">
        <f t="shared" si="623"/>
        <v>1.2192215845243437E-2</v>
      </c>
      <c r="K609" s="38">
        <f t="shared" si="611"/>
        <v>1.8208441614375959E-2</v>
      </c>
      <c r="L609" s="22">
        <f t="shared" si="560"/>
        <v>0.66207568495490565</v>
      </c>
      <c r="M609" s="22">
        <f t="shared" si="561"/>
        <v>1.3239485741753381</v>
      </c>
      <c r="N609" s="22">
        <f>COVAR(I579:I609,$K579:K609)/VAR($K579:$K609)</f>
        <v>0.38141168555721211</v>
      </c>
    </row>
    <row r="610" spans="1:14" ht="15.75" customHeight="1" x14ac:dyDescent="0.2">
      <c r="A610" s="2">
        <v>40408</v>
      </c>
      <c r="B610">
        <v>106.09569500000001</v>
      </c>
      <c r="C610" s="10">
        <v>31.180990000000001</v>
      </c>
      <c r="D610" s="10">
        <v>6.3673970000000004</v>
      </c>
      <c r="E610">
        <v>1094.160034</v>
      </c>
      <c r="F610" s="99">
        <v>628.03997800000002</v>
      </c>
      <c r="G610">
        <f t="shared" ref="G610:J610" si="624">B610/B609-1</f>
        <v>7.3179921850978769E-3</v>
      </c>
      <c r="H610">
        <f t="shared" si="624"/>
        <v>1.0939391601104687E-2</v>
      </c>
      <c r="I610">
        <f t="shared" si="624"/>
        <v>-2.7989916272208037E-2</v>
      </c>
      <c r="J610">
        <f t="shared" si="624"/>
        <v>1.4827786096358597E-3</v>
      </c>
      <c r="K610" s="38">
        <f t="shared" si="611"/>
        <v>2.7782053861384881E-3</v>
      </c>
      <c r="L610" s="22">
        <f t="shared" si="560"/>
        <v>0.65534174145817858</v>
      </c>
      <c r="M610" s="22">
        <f t="shared" si="561"/>
        <v>1.3173600722284007</v>
      </c>
      <c r="N610" s="22">
        <f>COVAR(I580:I610,$K580:K610)/VAR($K580:$K610)</f>
        <v>0.28074143749181679</v>
      </c>
    </row>
    <row r="611" spans="1:14" ht="15.75" customHeight="1" x14ac:dyDescent="0.2">
      <c r="A611" s="2">
        <v>40409</v>
      </c>
      <c r="B611">
        <v>105.693916</v>
      </c>
      <c r="C611" s="10">
        <v>30.506180000000001</v>
      </c>
      <c r="D611" s="10">
        <v>6.225714</v>
      </c>
      <c r="E611">
        <v>1075.630005</v>
      </c>
      <c r="F611" s="99">
        <v>610.96002199999998</v>
      </c>
      <c r="G611">
        <f t="shared" ref="G611:J611" si="625">B611/B610-1</f>
        <v>-3.7869491311594006E-3</v>
      </c>
      <c r="H611">
        <f t="shared" si="625"/>
        <v>-2.1641711825057586E-2</v>
      </c>
      <c r="I611">
        <f t="shared" si="625"/>
        <v>-2.2251321850985661E-2</v>
      </c>
      <c r="J611">
        <f t="shared" si="625"/>
        <v>-1.6935391920922638E-2</v>
      </c>
      <c r="K611" s="38">
        <f t="shared" si="611"/>
        <v>-2.7195650911254643E-2</v>
      </c>
      <c r="L611" s="22">
        <f t="shared" ref="L611:L674" si="626">COVAR(G581:G611,$J581:$J611)/VAR($J581:$J611)</f>
        <v>0.57508957414096096</v>
      </c>
      <c r="M611" s="22">
        <f t="shared" ref="M611:M674" si="627">COVAR(H581:H611,$J581:$J611)/VAR($J581:$J611)</f>
        <v>1.2443082948945119</v>
      </c>
      <c r="N611" s="22">
        <f>COVAR(I581:I611,$K581:K611)/VAR($K581:$K611)</f>
        <v>0.39361870543880051</v>
      </c>
    </row>
    <row r="612" spans="1:14" ht="15.75" customHeight="1" x14ac:dyDescent="0.2">
      <c r="A612" s="2">
        <v>40410</v>
      </c>
      <c r="B612">
        <v>104.545967</v>
      </c>
      <c r="C612" s="10">
        <v>30.563780000000001</v>
      </c>
      <c r="D612" s="10">
        <v>6.250718</v>
      </c>
      <c r="E612">
        <v>1071.6899410000001</v>
      </c>
      <c r="F612" s="99">
        <v>610.78002900000001</v>
      </c>
      <c r="G612">
        <f t="shared" ref="G612:J612" si="628">B612/B611-1</f>
        <v>-1.0861069808407842E-2</v>
      </c>
      <c r="H612">
        <f t="shared" si="628"/>
        <v>1.8881420092584644E-3</v>
      </c>
      <c r="I612">
        <f t="shared" si="628"/>
        <v>4.016246168712545E-3</v>
      </c>
      <c r="J612">
        <f t="shared" si="628"/>
        <v>-3.6630290914949626E-3</v>
      </c>
      <c r="K612" s="38">
        <f t="shared" si="611"/>
        <v>-2.9460683763027351E-4</v>
      </c>
      <c r="L612" s="22">
        <f t="shared" si="626"/>
        <v>0.57945387753186095</v>
      </c>
      <c r="M612" s="22">
        <f t="shared" si="627"/>
        <v>1.2597978903231508</v>
      </c>
      <c r="N612" s="22">
        <f>COVAR(I582:I612,$K582:K612)/VAR($K582:$K612)</f>
        <v>0.43785846906749931</v>
      </c>
    </row>
    <row r="613" spans="1:14" ht="15.75" customHeight="1" x14ac:dyDescent="0.2">
      <c r="A613" s="2">
        <v>40413</v>
      </c>
      <c r="B613">
        <v>103.701393</v>
      </c>
      <c r="C613" s="10">
        <v>30.349820000000001</v>
      </c>
      <c r="D613" s="10">
        <v>6.4424060000000001</v>
      </c>
      <c r="E613">
        <v>1067.3599850000001</v>
      </c>
      <c r="F613" s="99">
        <v>602.669983</v>
      </c>
      <c r="G613">
        <f t="shared" ref="G613:K628" si="629">B613/B612-1</f>
        <v>-8.078494314371909E-3</v>
      </c>
      <c r="H613">
        <f t="shared" si="629"/>
        <v>-7.0004430080310431E-3</v>
      </c>
      <c r="I613">
        <f t="shared" si="629"/>
        <v>3.0666557025928798E-2</v>
      </c>
      <c r="J613">
        <f t="shared" si="629"/>
        <v>-4.0403066543293065E-3</v>
      </c>
      <c r="K613" s="38">
        <f t="shared" si="629"/>
        <v>-1.3278178091838067E-2</v>
      </c>
      <c r="L613" s="22">
        <f t="shared" si="626"/>
        <v>0.59232688711500614</v>
      </c>
      <c r="M613" s="22">
        <f t="shared" si="627"/>
        <v>1.2437190876852844</v>
      </c>
      <c r="N613" s="22">
        <f>COVAR(I583:I613,$K583:K613)/VAR($K583:$K613)</f>
        <v>0.35007590558937651</v>
      </c>
    </row>
    <row r="614" spans="1:14" ht="15.75" customHeight="1" x14ac:dyDescent="0.2">
      <c r="A614" s="2">
        <v>40414</v>
      </c>
      <c r="B614">
        <v>102.41403200000001</v>
      </c>
      <c r="C614" s="10">
        <v>29.798449999999999</v>
      </c>
      <c r="D614" s="10">
        <v>6.4340719999999996</v>
      </c>
      <c r="E614">
        <v>1051.869995</v>
      </c>
      <c r="F614" s="99">
        <v>595.59002699999996</v>
      </c>
      <c r="G614">
        <f t="shared" ref="G614:J614" si="630">B614/B613-1</f>
        <v>-1.2414114822931976E-2</v>
      </c>
      <c r="H614">
        <f t="shared" si="630"/>
        <v>-1.8167158816757456E-2</v>
      </c>
      <c r="I614">
        <f t="shared" si="630"/>
        <v>-1.2936160807003327E-3</v>
      </c>
      <c r="J614">
        <f t="shared" si="630"/>
        <v>-1.4512432747795012E-2</v>
      </c>
      <c r="K614" s="38">
        <f t="shared" si="629"/>
        <v>-1.1747649957207229E-2</v>
      </c>
      <c r="L614" s="22">
        <f t="shared" si="626"/>
        <v>0.6015576993583126</v>
      </c>
      <c r="M614" s="22">
        <f t="shared" si="627"/>
        <v>1.235459558053595</v>
      </c>
      <c r="N614" s="22">
        <f>COVAR(I584:I614,$K584:K614)/VAR($K584:$K614)</f>
        <v>0.32686268050135919</v>
      </c>
    </row>
    <row r="615" spans="1:14" ht="15.75" customHeight="1" x14ac:dyDescent="0.2">
      <c r="A615" s="2">
        <v>40415</v>
      </c>
      <c r="B615">
        <v>102.717415</v>
      </c>
      <c r="C615" s="10">
        <v>29.814910000000001</v>
      </c>
      <c r="D615" s="10">
        <v>6.575755</v>
      </c>
      <c r="E615">
        <v>1055.329956</v>
      </c>
      <c r="F615" s="99">
        <v>604.86999500000002</v>
      </c>
      <c r="G615">
        <f t="shared" ref="G615:J615" si="631">B615/B614-1</f>
        <v>2.9623186791434275E-3</v>
      </c>
      <c r="H615">
        <f t="shared" si="631"/>
        <v>5.5237772434479915E-4</v>
      </c>
      <c r="I615">
        <f t="shared" si="631"/>
        <v>2.2020735857478879E-2</v>
      </c>
      <c r="J615">
        <f t="shared" si="631"/>
        <v>3.2893428051439244E-3</v>
      </c>
      <c r="K615" s="38">
        <f t="shared" si="629"/>
        <v>1.5581133966838578E-2</v>
      </c>
      <c r="L615" s="22">
        <f t="shared" si="626"/>
        <v>0.5838947523523268</v>
      </c>
      <c r="M615" s="22">
        <f t="shared" si="627"/>
        <v>1.174886050833208</v>
      </c>
      <c r="N615" s="22">
        <f>COVAR(I585:I615,$K585:K615)/VAR($K585:$K615)</f>
        <v>0.31350460671082753</v>
      </c>
    </row>
    <row r="616" spans="1:14" ht="15.75" customHeight="1" x14ac:dyDescent="0.2">
      <c r="A616" s="2">
        <v>40416</v>
      </c>
      <c r="B616">
        <v>100.67570499999999</v>
      </c>
      <c r="C616" s="10">
        <v>29.321149999999999</v>
      </c>
      <c r="D616" s="10">
        <v>6.7757779999999999</v>
      </c>
      <c r="E616">
        <v>1047.219971</v>
      </c>
      <c r="F616" s="99">
        <v>599.76000999999997</v>
      </c>
      <c r="G616">
        <f t="shared" ref="G616:J616" si="632">B616/B615-1</f>
        <v>-1.9876960493992235E-2</v>
      </c>
      <c r="H616">
        <f t="shared" si="632"/>
        <v>-1.6560841538679871E-2</v>
      </c>
      <c r="I616">
        <f t="shared" si="632"/>
        <v>3.0418256154616463E-2</v>
      </c>
      <c r="J616">
        <f t="shared" si="632"/>
        <v>-7.6847861220004088E-3</v>
      </c>
      <c r="K616" s="38">
        <f t="shared" si="629"/>
        <v>-8.4480715562689213E-3</v>
      </c>
      <c r="L616" s="22">
        <f t="shared" si="626"/>
        <v>0.60537550943026175</v>
      </c>
      <c r="M616" s="22">
        <f t="shared" si="627"/>
        <v>1.1828824380852025</v>
      </c>
      <c r="N616" s="22">
        <f>COVAR(I586:I616,$K586:K616)/VAR($K586:$K616)</f>
        <v>0.28510574241039843</v>
      </c>
    </row>
    <row r="617" spans="1:14" ht="15.75" customHeight="1" x14ac:dyDescent="0.2">
      <c r="A617" s="2">
        <v>40417</v>
      </c>
      <c r="B617">
        <v>102.27465100000001</v>
      </c>
      <c r="C617" s="10">
        <v>30.119389999999999</v>
      </c>
      <c r="D617" s="10">
        <v>7.034141</v>
      </c>
      <c r="E617">
        <v>1064.589966</v>
      </c>
      <c r="F617" s="99">
        <v>616.76000999999997</v>
      </c>
      <c r="G617">
        <f t="shared" ref="G617:J617" si="633">B617/B616-1</f>
        <v>1.5882143561845474E-2</v>
      </c>
      <c r="H617">
        <f t="shared" si="633"/>
        <v>2.7224034527977281E-2</v>
      </c>
      <c r="I617">
        <f t="shared" si="633"/>
        <v>3.8130381485343756E-2</v>
      </c>
      <c r="J617">
        <f t="shared" si="633"/>
        <v>1.6586768282706776E-2</v>
      </c>
      <c r="K617" s="38">
        <f t="shared" si="629"/>
        <v>2.8344670729213872E-2</v>
      </c>
      <c r="L617" s="22">
        <f t="shared" si="626"/>
        <v>0.63010985449945167</v>
      </c>
      <c r="M617" s="22">
        <f t="shared" si="627"/>
        <v>1.2164957333209074</v>
      </c>
      <c r="N617" s="22">
        <f>COVAR(I587:I617,$K587:K617)/VAR($K587:$K617)</f>
        <v>0.37062539408281786</v>
      </c>
    </row>
    <row r="618" spans="1:14" ht="15.75" customHeight="1" x14ac:dyDescent="0.2">
      <c r="A618" s="2">
        <v>40420</v>
      </c>
      <c r="B618">
        <v>101.18409</v>
      </c>
      <c r="C618" s="10">
        <v>29.502199999999998</v>
      </c>
      <c r="D618" s="10">
        <v>6.7007700000000003</v>
      </c>
      <c r="E618">
        <v>1048.920044</v>
      </c>
      <c r="F618" s="99">
        <v>601.71997099999999</v>
      </c>
      <c r="G618">
        <f t="shared" ref="G618:J618" si="634">B618/B617-1</f>
        <v>-1.066306254127436E-2</v>
      </c>
      <c r="H618">
        <f t="shared" si="634"/>
        <v>-2.049145085607651E-2</v>
      </c>
      <c r="I618">
        <f t="shared" si="634"/>
        <v>-4.7393278013619478E-2</v>
      </c>
      <c r="J618">
        <f t="shared" si="634"/>
        <v>-1.4719208803814721E-2</v>
      </c>
      <c r="K618" s="38">
        <f t="shared" si="629"/>
        <v>-2.4385561249342325E-2</v>
      </c>
      <c r="L618" s="22">
        <f t="shared" si="626"/>
        <v>0.62349337845414909</v>
      </c>
      <c r="M618" s="22">
        <f t="shared" si="627"/>
        <v>1.2318862707299467</v>
      </c>
      <c r="N618" s="22">
        <f>COVAR(I588:I618,$K588:K618)/VAR($K588:$K618)</f>
        <v>0.48084265838050261</v>
      </c>
    </row>
    <row r="619" spans="1:14" ht="15.75" customHeight="1" x14ac:dyDescent="0.2">
      <c r="A619" s="2">
        <v>40421</v>
      </c>
      <c r="B619">
        <v>100.962692</v>
      </c>
      <c r="C619" s="10">
        <v>29.921900000000001</v>
      </c>
      <c r="D619" s="10">
        <v>6.6924340000000004</v>
      </c>
      <c r="E619">
        <v>1049.329956</v>
      </c>
      <c r="F619" s="99">
        <v>602.05999799999995</v>
      </c>
      <c r="G619">
        <f t="shared" ref="G619:J619" si="635">B619/B618-1</f>
        <v>-2.1880712669353208E-3</v>
      </c>
      <c r="H619">
        <f t="shared" si="635"/>
        <v>1.4226057717729557E-2</v>
      </c>
      <c r="I619">
        <f t="shared" si="635"/>
        <v>-1.2440361331608196E-3</v>
      </c>
      <c r="J619">
        <f t="shared" si="635"/>
        <v>3.9079432445299211E-4</v>
      </c>
      <c r="K619" s="38">
        <f t="shared" si="629"/>
        <v>5.6509176425523222E-4</v>
      </c>
      <c r="L619" s="22">
        <f t="shared" si="626"/>
        <v>0.60506163785711919</v>
      </c>
      <c r="M619" s="22">
        <f t="shared" si="627"/>
        <v>1.2436621200286362</v>
      </c>
      <c r="N619" s="22">
        <f>COVAR(I589:I619,$K589:K619)/VAR($K589:$K619)</f>
        <v>0.48453916790823054</v>
      </c>
    </row>
    <row r="620" spans="1:14" ht="15.75" customHeight="1" x14ac:dyDescent="0.2">
      <c r="A620" s="2">
        <v>40422</v>
      </c>
      <c r="B620">
        <v>103.127396</v>
      </c>
      <c r="C620" s="10">
        <v>31.057539999999999</v>
      </c>
      <c r="D620" s="10">
        <v>6.709104</v>
      </c>
      <c r="E620">
        <v>1080.290039</v>
      </c>
      <c r="F620" s="99">
        <v>624.98999000000003</v>
      </c>
      <c r="G620">
        <f t="shared" ref="G620:J620" si="636">B620/B619-1</f>
        <v>2.1440632743825905E-2</v>
      </c>
      <c r="H620">
        <f t="shared" si="636"/>
        <v>3.7953472205976224E-2</v>
      </c>
      <c r="I620">
        <f t="shared" si="636"/>
        <v>2.4908725285897049E-3</v>
      </c>
      <c r="J620">
        <f t="shared" si="636"/>
        <v>2.9504621328088732E-2</v>
      </c>
      <c r="K620" s="38">
        <f t="shared" si="629"/>
        <v>3.8085891898102853E-2</v>
      </c>
      <c r="L620" s="22">
        <f t="shared" si="626"/>
        <v>0.70721444922676124</v>
      </c>
      <c r="M620" s="22">
        <f t="shared" si="627"/>
        <v>1.2481646681153211</v>
      </c>
      <c r="N620" s="22">
        <f>COVAR(I590:I620,$K590:K620)/VAR($K590:$K620)</f>
        <v>0.42715616320846456</v>
      </c>
    </row>
    <row r="621" spans="1:14" ht="15.75" customHeight="1" x14ac:dyDescent="0.2">
      <c r="A621" s="2">
        <v>40423</v>
      </c>
      <c r="B621">
        <v>102.528831</v>
      </c>
      <c r="C621" s="10">
        <v>31.403169999999999</v>
      </c>
      <c r="D621" s="10">
        <v>6.7424410000000004</v>
      </c>
      <c r="E621">
        <v>1090.099976</v>
      </c>
      <c r="F621" s="99">
        <v>632.26000999999997</v>
      </c>
      <c r="G621">
        <f t="shared" ref="G621:J621" si="637">B621/B620-1</f>
        <v>-5.8041318138198905E-3</v>
      </c>
      <c r="H621">
        <f t="shared" si="637"/>
        <v>1.1128698538261483E-2</v>
      </c>
      <c r="I621">
        <f t="shared" si="637"/>
        <v>4.9689198438420679E-3</v>
      </c>
      <c r="J621">
        <f t="shared" si="637"/>
        <v>9.0808362993708425E-3</v>
      </c>
      <c r="K621" s="38">
        <f t="shared" si="629"/>
        <v>1.163221830160821E-2</v>
      </c>
      <c r="L621" s="22">
        <f t="shared" si="626"/>
        <v>0.68193882698924024</v>
      </c>
      <c r="M621" s="22">
        <f t="shared" si="627"/>
        <v>1.2122878513566275</v>
      </c>
      <c r="N621" s="22">
        <f>COVAR(I591:I621,$K591:K621)/VAR($K591:$K621)</f>
        <v>0.44210167997937722</v>
      </c>
    </row>
    <row r="622" spans="1:14" ht="15.75" customHeight="1" x14ac:dyDescent="0.2">
      <c r="A622" s="2">
        <v>40424</v>
      </c>
      <c r="B622">
        <v>104.611557</v>
      </c>
      <c r="C622" s="10">
        <v>32.234340000000003</v>
      </c>
      <c r="D622" s="10">
        <v>6.8091150000000003</v>
      </c>
      <c r="E622">
        <v>1104.51001</v>
      </c>
      <c r="F622" s="99">
        <v>643.35998500000005</v>
      </c>
      <c r="G622">
        <f t="shared" ref="G622:J622" si="638">B622/B621-1</f>
        <v>2.031356428905351E-2</v>
      </c>
      <c r="H622">
        <f t="shared" si="638"/>
        <v>2.6467710106973463E-2</v>
      </c>
      <c r="I622">
        <f t="shared" si="638"/>
        <v>9.8887035125705403E-3</v>
      </c>
      <c r="J622">
        <f t="shared" si="638"/>
        <v>1.321900221746275E-2</v>
      </c>
      <c r="K622" s="38">
        <f t="shared" si="629"/>
        <v>1.7556028887546038E-2</v>
      </c>
      <c r="L622" s="22">
        <f t="shared" si="626"/>
        <v>0.70573878080821328</v>
      </c>
      <c r="M622" s="22">
        <f t="shared" si="627"/>
        <v>1.2612870139423757</v>
      </c>
      <c r="N622" s="22">
        <f>COVAR(I592:I622,$K592:K622)/VAR($K592:$K622)</f>
        <v>0.53208567793340866</v>
      </c>
    </row>
    <row r="623" spans="1:14" ht="15.75" customHeight="1" x14ac:dyDescent="0.2">
      <c r="A623" s="2">
        <v>40428</v>
      </c>
      <c r="B623">
        <v>103.275024</v>
      </c>
      <c r="C623" s="10">
        <v>31.501919999999998</v>
      </c>
      <c r="D623" s="10">
        <v>6.8757900000000003</v>
      </c>
      <c r="E623">
        <v>1091.839966</v>
      </c>
      <c r="F623" s="99">
        <v>629.28997800000002</v>
      </c>
      <c r="G623">
        <f t="shared" ref="G623:J623" si="639">B623/B622-1</f>
        <v>-1.2776150535643072E-2</v>
      </c>
      <c r="H623">
        <f t="shared" si="639"/>
        <v>-2.2721730924225692E-2</v>
      </c>
      <c r="I623">
        <f t="shared" si="639"/>
        <v>9.7920214300977193E-3</v>
      </c>
      <c r="J623">
        <f t="shared" si="639"/>
        <v>-1.1471189835572382E-2</v>
      </c>
      <c r="K623" s="38">
        <f t="shared" si="629"/>
        <v>-2.186957120126154E-2</v>
      </c>
      <c r="L623" s="22">
        <f t="shared" si="626"/>
        <v>0.71482459250497976</v>
      </c>
      <c r="M623" s="22">
        <f t="shared" si="627"/>
        <v>1.2763595062501871</v>
      </c>
      <c r="N623" s="22">
        <f>COVAR(I593:I623,$K593:K623)/VAR($K593:$K623)</f>
        <v>0.52486676834529433</v>
      </c>
    </row>
    <row r="624" spans="1:14" ht="15.75" customHeight="1" x14ac:dyDescent="0.2">
      <c r="A624" s="2">
        <v>40429</v>
      </c>
      <c r="B624">
        <v>103.381592</v>
      </c>
      <c r="C624" s="10">
        <v>32.193199999999997</v>
      </c>
      <c r="D624" s="10">
        <v>6.750775</v>
      </c>
      <c r="E624">
        <v>1098.869995</v>
      </c>
      <c r="F624" s="99">
        <v>634.25</v>
      </c>
      <c r="G624">
        <f t="shared" ref="G624:J624" si="640">B624/B623-1</f>
        <v>1.0318855021520523E-3</v>
      </c>
      <c r="H624">
        <f t="shared" si="640"/>
        <v>2.1944059282735795E-2</v>
      </c>
      <c r="I624">
        <f t="shared" si="640"/>
        <v>-1.8181910733166662E-2</v>
      </c>
      <c r="J624">
        <f t="shared" si="640"/>
        <v>6.4386990941125433E-3</v>
      </c>
      <c r="K624" s="38">
        <f t="shared" si="629"/>
        <v>7.8819338832691876E-3</v>
      </c>
      <c r="L624" s="22">
        <f t="shared" si="626"/>
        <v>0.73071509362895626</v>
      </c>
      <c r="M624" s="22">
        <f t="shared" si="627"/>
        <v>1.3034909322564356</v>
      </c>
      <c r="N624" s="22">
        <f>COVAR(I594:I624,$K594:K624)/VAR($K594:$K624)</f>
        <v>0.56153515115678376</v>
      </c>
    </row>
    <row r="625" spans="1:14" ht="15.75" customHeight="1" x14ac:dyDescent="0.2">
      <c r="A625" s="2">
        <v>40430</v>
      </c>
      <c r="B625">
        <v>103.611206</v>
      </c>
      <c r="C625" s="10">
        <v>32.999670000000002</v>
      </c>
      <c r="D625" s="10">
        <v>6.8924580000000004</v>
      </c>
      <c r="E625">
        <v>1104.1800539999999</v>
      </c>
      <c r="F625" s="99">
        <v>634.61999500000002</v>
      </c>
      <c r="G625">
        <f t="shared" ref="G625:J625" si="641">B625/B624-1</f>
        <v>2.2210337020154292E-3</v>
      </c>
      <c r="H625">
        <f t="shared" si="641"/>
        <v>2.5050942435048462E-2</v>
      </c>
      <c r="I625">
        <f t="shared" si="641"/>
        <v>2.0987664379275017E-2</v>
      </c>
      <c r="J625">
        <f t="shared" si="641"/>
        <v>4.832290465807132E-3</v>
      </c>
      <c r="K625" s="38">
        <f t="shared" si="629"/>
        <v>5.8335829720146393E-4</v>
      </c>
      <c r="L625" s="22">
        <f t="shared" si="626"/>
        <v>0.72960473142706561</v>
      </c>
      <c r="M625" s="22">
        <f t="shared" si="627"/>
        <v>1.3280527676390317</v>
      </c>
      <c r="N625" s="22">
        <f>COVAR(I595:I625,$K595:K625)/VAR($K595:$K625)</f>
        <v>0.56411618100090777</v>
      </c>
    </row>
    <row r="626" spans="1:14" ht="15.75" customHeight="1" x14ac:dyDescent="0.2">
      <c r="A626" s="2">
        <v>40431</v>
      </c>
      <c r="B626">
        <v>104.947746</v>
      </c>
      <c r="C626" s="10">
        <v>32.719859999999997</v>
      </c>
      <c r="D626" s="10">
        <v>7.075812</v>
      </c>
      <c r="E626">
        <v>1109.5500489999999</v>
      </c>
      <c r="F626" s="99">
        <v>636.46002199999998</v>
      </c>
      <c r="G626">
        <f t="shared" ref="G626:J626" si="642">B626/B625-1</f>
        <v>1.2899569955782564E-2</v>
      </c>
      <c r="H626">
        <f t="shared" si="642"/>
        <v>-8.4791757008481072E-3</v>
      </c>
      <c r="I626">
        <f t="shared" si="642"/>
        <v>2.6602120752857727E-2</v>
      </c>
      <c r="J626">
        <f t="shared" si="642"/>
        <v>4.8633327332319176E-3</v>
      </c>
      <c r="K626" s="38">
        <f t="shared" si="629"/>
        <v>2.8994154210346679E-3</v>
      </c>
      <c r="L626" s="22">
        <f t="shared" si="626"/>
        <v>0.74665487241481132</v>
      </c>
      <c r="M626" s="22">
        <f t="shared" si="627"/>
        <v>1.3118354277738362</v>
      </c>
      <c r="N626" s="22">
        <f>COVAR(I596:I626,$K596:K626)/VAR($K596:$K626)</f>
        <v>0.56653503892149037</v>
      </c>
    </row>
    <row r="627" spans="1:14" ht="15.75" customHeight="1" x14ac:dyDescent="0.2">
      <c r="A627" s="2">
        <v>40434</v>
      </c>
      <c r="B627">
        <v>106.27608499999999</v>
      </c>
      <c r="C627" s="10">
        <v>33.83905</v>
      </c>
      <c r="D627" s="10">
        <v>7.075812</v>
      </c>
      <c r="E627">
        <v>1121.900024</v>
      </c>
      <c r="F627" s="99">
        <v>652.28002900000001</v>
      </c>
      <c r="G627">
        <f t="shared" ref="G627:J627" si="643">B627/B626-1</f>
        <v>1.2657146538430641E-2</v>
      </c>
      <c r="H627">
        <f t="shared" si="643"/>
        <v>3.4205219704485312E-2</v>
      </c>
      <c r="I627">
        <f t="shared" si="643"/>
        <v>0</v>
      </c>
      <c r="J627">
        <f t="shared" si="643"/>
        <v>1.1130615523951004E-2</v>
      </c>
      <c r="K627" s="38">
        <f t="shared" si="629"/>
        <v>2.4856246194831844E-2</v>
      </c>
      <c r="L627" s="22">
        <f t="shared" si="626"/>
        <v>0.75665721771034089</v>
      </c>
      <c r="M627" s="22">
        <f t="shared" si="627"/>
        <v>1.3634478532993446</v>
      </c>
      <c r="N627" s="22">
        <f>COVAR(I597:I627,$K597:K627)/VAR($K597:$K627)</f>
        <v>0.52616973993991312</v>
      </c>
    </row>
    <row r="628" spans="1:14" ht="15.75" customHeight="1" x14ac:dyDescent="0.2">
      <c r="A628" s="2">
        <v>40435</v>
      </c>
      <c r="B628">
        <v>105.652931</v>
      </c>
      <c r="C628" s="10">
        <v>33.509869999999999</v>
      </c>
      <c r="D628" s="10">
        <v>7.0508090000000001</v>
      </c>
      <c r="E628">
        <v>1121.099976</v>
      </c>
      <c r="F628" s="99">
        <v>649.22997999999995</v>
      </c>
      <c r="G628">
        <f t="shared" ref="G628:J628" si="644">B628/B627-1</f>
        <v>-5.8635392901422723E-3</v>
      </c>
      <c r="H628">
        <f t="shared" si="644"/>
        <v>-9.7278144628765162E-3</v>
      </c>
      <c r="I628">
        <f t="shared" si="644"/>
        <v>-3.5335873819145602E-3</v>
      </c>
      <c r="J628">
        <f t="shared" si="644"/>
        <v>-7.131188010386369E-4</v>
      </c>
      <c r="K628" s="38">
        <f t="shared" si="629"/>
        <v>-4.6759809658376561E-3</v>
      </c>
      <c r="L628" s="22">
        <f t="shared" si="626"/>
        <v>0.75872227133336245</v>
      </c>
      <c r="M628" s="22">
        <f t="shared" si="627"/>
        <v>1.3663917619068342</v>
      </c>
      <c r="N628" s="22">
        <f>COVAR(I598:I628,$K598:K628)/VAR($K598:$K628)</f>
        <v>0.527025810841666</v>
      </c>
    </row>
    <row r="629" spans="1:14" ht="15.75" customHeight="1" x14ac:dyDescent="0.2">
      <c r="A629" s="2">
        <v>40436</v>
      </c>
      <c r="B629">
        <v>106.128479</v>
      </c>
      <c r="C629" s="10">
        <v>33.723849999999999</v>
      </c>
      <c r="D629" s="10">
        <v>7.0924810000000003</v>
      </c>
      <c r="E629">
        <v>1125.0699460000001</v>
      </c>
      <c r="F629" s="99">
        <v>652.51000999999997</v>
      </c>
      <c r="G629">
        <f t="shared" ref="G629:K644" si="645">B629/B628-1</f>
        <v>4.5010393511941693E-3</v>
      </c>
      <c r="H629">
        <f t="shared" si="645"/>
        <v>6.3855813227564617E-3</v>
      </c>
      <c r="I629">
        <f t="shared" si="645"/>
        <v>5.9102437748632664E-3</v>
      </c>
      <c r="J629">
        <f t="shared" si="645"/>
        <v>3.5411382436780769E-3</v>
      </c>
      <c r="K629" s="38">
        <f t="shared" si="645"/>
        <v>5.0521850515898858E-3</v>
      </c>
      <c r="L629" s="22">
        <f t="shared" si="626"/>
        <v>0.75310803994921061</v>
      </c>
      <c r="M629" s="22">
        <f t="shared" si="627"/>
        <v>1.3505943882962745</v>
      </c>
      <c r="N629" s="22">
        <f>COVAR(I599:I629,$K599:K629)/VAR($K599:$K629)</f>
        <v>0.55532272717690334</v>
      </c>
    </row>
    <row r="630" spans="1:14" ht="15.75" customHeight="1" x14ac:dyDescent="0.2">
      <c r="A630" s="2">
        <v>40437</v>
      </c>
      <c r="B630">
        <v>106.325294</v>
      </c>
      <c r="C630" s="10">
        <v>33.732080000000003</v>
      </c>
      <c r="D630" s="10">
        <v>7.0508090000000001</v>
      </c>
      <c r="E630">
        <v>1124.660034</v>
      </c>
      <c r="F630" s="99">
        <v>647.80999799999995</v>
      </c>
      <c r="G630">
        <f t="shared" ref="G630:J630" si="646">B630/B629-1</f>
        <v>1.8544975095704519E-3</v>
      </c>
      <c r="H630">
        <f t="shared" si="646"/>
        <v>2.4404093838636953E-4</v>
      </c>
      <c r="I630">
        <f t="shared" si="646"/>
        <v>-5.8755180309965072E-3</v>
      </c>
      <c r="J630">
        <f t="shared" si="646"/>
        <v>-3.6434356944425872E-4</v>
      </c>
      <c r="K630" s="38">
        <f t="shared" si="645"/>
        <v>-7.2029730241226497E-3</v>
      </c>
      <c r="L630" s="22">
        <f t="shared" si="626"/>
        <v>0.75395186232523126</v>
      </c>
      <c r="M630" s="22">
        <f t="shared" si="627"/>
        <v>1.3421140451648801</v>
      </c>
      <c r="N630" s="22">
        <f>COVAR(I600:I630,$K600:K630)/VAR($K600:$K630)</f>
        <v>0.55097178159369142</v>
      </c>
    </row>
    <row r="631" spans="1:14" ht="15.75" customHeight="1" x14ac:dyDescent="0.2">
      <c r="A631" s="2">
        <v>40438</v>
      </c>
      <c r="B631">
        <v>106.751671</v>
      </c>
      <c r="C631" s="10">
        <v>32.966749999999998</v>
      </c>
      <c r="D631" s="10">
        <v>6.9674659999999999</v>
      </c>
      <c r="E631">
        <v>1125.589966</v>
      </c>
      <c r="F631" s="99">
        <v>651.44000200000005</v>
      </c>
      <c r="G631">
        <f t="shared" ref="G631:J631" si="647">B631/B630-1</f>
        <v>4.0101182320737561E-3</v>
      </c>
      <c r="H631">
        <f t="shared" si="647"/>
        <v>-2.2688491192953575E-2</v>
      </c>
      <c r="I631">
        <f t="shared" si="647"/>
        <v>-1.1820345722029946E-2</v>
      </c>
      <c r="J631">
        <f t="shared" si="647"/>
        <v>8.2685609151833539E-4</v>
      </c>
      <c r="K631" s="38">
        <f t="shared" si="645"/>
        <v>5.603501043835557E-3</v>
      </c>
      <c r="L631" s="22">
        <f t="shared" si="626"/>
        <v>0.75103189283655014</v>
      </c>
      <c r="M631" s="22">
        <f t="shared" si="627"/>
        <v>1.3419970413637887</v>
      </c>
      <c r="N631" s="22">
        <f>COVAR(I601:I631,$K601:K631)/VAR($K601:$K631)</f>
        <v>0.5362055087264237</v>
      </c>
    </row>
    <row r="632" spans="1:14" ht="15.75" customHeight="1" x14ac:dyDescent="0.2">
      <c r="A632" s="2">
        <v>40441</v>
      </c>
      <c r="B632">
        <v>108.06360599999999</v>
      </c>
      <c r="C632" s="10">
        <v>33.896659999999997</v>
      </c>
      <c r="D632" s="10">
        <v>7.1591550000000002</v>
      </c>
      <c r="E632">
        <v>1142.709961</v>
      </c>
      <c r="F632" s="99">
        <v>669.97997999999995</v>
      </c>
      <c r="G632">
        <f t="shared" ref="G632:J632" si="648">B632/B631-1</f>
        <v>1.2289596853242601E-2</v>
      </c>
      <c r="H632">
        <f t="shared" si="648"/>
        <v>2.8207512114478916E-2</v>
      </c>
      <c r="I632">
        <f t="shared" si="648"/>
        <v>2.7512010822873023E-2</v>
      </c>
      <c r="J632">
        <f t="shared" si="648"/>
        <v>1.5209797099417388E-2</v>
      </c>
      <c r="K632" s="38">
        <f t="shared" si="645"/>
        <v>2.8459993158356678E-2</v>
      </c>
      <c r="L632" s="22">
        <f t="shared" si="626"/>
        <v>0.75545205496076773</v>
      </c>
      <c r="M632" s="22">
        <f t="shared" si="627"/>
        <v>1.3720786456124436</v>
      </c>
      <c r="N632" s="22">
        <f>COVAR(I602:I632,$K602:K632)/VAR($K602:$K632)</f>
        <v>0.60707128568637825</v>
      </c>
    </row>
    <row r="633" spans="1:14" ht="15.75" customHeight="1" x14ac:dyDescent="0.2">
      <c r="A633" s="2">
        <v>40442</v>
      </c>
      <c r="B633">
        <v>108.219391</v>
      </c>
      <c r="C633" s="10">
        <v>33.402909999999999</v>
      </c>
      <c r="D633" s="10">
        <v>7.0841469999999997</v>
      </c>
      <c r="E633">
        <v>1139.780029</v>
      </c>
      <c r="F633" s="99">
        <v>664.65997300000004</v>
      </c>
      <c r="G633">
        <f t="shared" ref="G633:J633" si="649">B633/B632-1</f>
        <v>1.4416046786371872E-3</v>
      </c>
      <c r="H633">
        <f t="shared" si="649"/>
        <v>-1.4566331904087293E-2</v>
      </c>
      <c r="I633">
        <f t="shared" si="649"/>
        <v>-1.0477214140495739E-2</v>
      </c>
      <c r="J633">
        <f t="shared" si="649"/>
        <v>-2.5640207051630393E-3</v>
      </c>
      <c r="K633" s="38">
        <f t="shared" si="645"/>
        <v>-7.9405462234855007E-3</v>
      </c>
      <c r="L633" s="22">
        <f t="shared" si="626"/>
        <v>0.74738641890252111</v>
      </c>
      <c r="M633" s="22">
        <f t="shared" si="627"/>
        <v>1.3649158405092465</v>
      </c>
      <c r="N633" s="22">
        <f>COVAR(I603:I633,$K603:K633)/VAR($K603:$K633)</f>
        <v>0.61512931273833515</v>
      </c>
    </row>
    <row r="634" spans="1:14" ht="15.75" customHeight="1" x14ac:dyDescent="0.2">
      <c r="A634" s="2">
        <v>40443</v>
      </c>
      <c r="B634">
        <v>108.703163</v>
      </c>
      <c r="C634" s="10">
        <v>32.867989999999999</v>
      </c>
      <c r="D634" s="10">
        <v>6.8674549999999996</v>
      </c>
      <c r="E634">
        <v>1134.280029</v>
      </c>
      <c r="F634" s="99">
        <v>656.71002199999998</v>
      </c>
      <c r="G634">
        <f t="shared" ref="G634:J634" si="650">B634/B633-1</f>
        <v>4.4702894326951181E-3</v>
      </c>
      <c r="H634">
        <f t="shared" si="650"/>
        <v>-1.6014173615412575E-2</v>
      </c>
      <c r="I634">
        <f t="shared" si="650"/>
        <v>-3.0588298068913611E-2</v>
      </c>
      <c r="J634">
        <f t="shared" si="650"/>
        <v>-4.8254925161528295E-3</v>
      </c>
      <c r="K634" s="38">
        <f t="shared" si="645"/>
        <v>-1.1960929381857111E-2</v>
      </c>
      <c r="L634" s="22">
        <f t="shared" si="626"/>
        <v>0.72391137739705047</v>
      </c>
      <c r="M634" s="22">
        <f t="shared" si="627"/>
        <v>1.4055734374096669</v>
      </c>
      <c r="N634" s="22">
        <f>COVAR(I604:I634,$K604:K634)/VAR($K604:$K634)</f>
        <v>0.65075781221692897</v>
      </c>
    </row>
    <row r="635" spans="1:14" ht="15.75" customHeight="1" x14ac:dyDescent="0.2">
      <c r="A635" s="2">
        <v>40444</v>
      </c>
      <c r="B635">
        <v>107.96520200000001</v>
      </c>
      <c r="C635" s="10">
        <v>32.176720000000003</v>
      </c>
      <c r="D635" s="10">
        <v>6.9257960000000001</v>
      </c>
      <c r="E635">
        <v>1124.829956</v>
      </c>
      <c r="F635" s="99">
        <v>648.84002699999996</v>
      </c>
      <c r="G635">
        <f t="shared" ref="G635:J635" si="651">B635/B634-1</f>
        <v>-6.7887720985634337E-3</v>
      </c>
      <c r="H635">
        <f t="shared" si="651"/>
        <v>-2.103170896668749E-2</v>
      </c>
      <c r="I635">
        <f t="shared" si="651"/>
        <v>8.4952868275074422E-3</v>
      </c>
      <c r="J635">
        <f t="shared" si="651"/>
        <v>-8.3313403730922442E-3</v>
      </c>
      <c r="K635" s="38">
        <f t="shared" si="645"/>
        <v>-1.1983972737361404E-2</v>
      </c>
      <c r="L635" s="22">
        <f t="shared" si="626"/>
        <v>0.73005163067512491</v>
      </c>
      <c r="M635" s="22">
        <f t="shared" si="627"/>
        <v>1.4127178787371149</v>
      </c>
      <c r="N635" s="22">
        <f>COVAR(I605:I635,$K605:K635)/VAR($K605:$K635)</f>
        <v>0.63639268021948636</v>
      </c>
    </row>
    <row r="636" spans="1:14" ht="15.75" customHeight="1" x14ac:dyDescent="0.2">
      <c r="A636" s="2">
        <v>40445</v>
      </c>
      <c r="B636">
        <v>109.965965</v>
      </c>
      <c r="C636" s="10">
        <v>32.711640000000003</v>
      </c>
      <c r="D636" s="10">
        <v>7.0091390000000002</v>
      </c>
      <c r="E636">
        <v>1148.670044</v>
      </c>
      <c r="F636" s="99">
        <v>671.01000999999997</v>
      </c>
      <c r="G636">
        <f t="shared" ref="G636:J636" si="652">B636/B635-1</f>
        <v>1.853155426875408E-2</v>
      </c>
      <c r="H636">
        <f t="shared" si="652"/>
        <v>1.6624441521696509E-2</v>
      </c>
      <c r="I636">
        <f t="shared" si="652"/>
        <v>1.2033707028044072E-2</v>
      </c>
      <c r="J636">
        <f t="shared" si="652"/>
        <v>2.1194392870525602E-2</v>
      </c>
      <c r="K636" s="38">
        <f t="shared" si="645"/>
        <v>3.4168642619823997E-2</v>
      </c>
      <c r="L636" s="22">
        <f t="shared" si="626"/>
        <v>0.79596123307640987</v>
      </c>
      <c r="M636" s="22">
        <f t="shared" si="627"/>
        <v>1.3817310438752191</v>
      </c>
      <c r="N636" s="22">
        <f>COVAR(I606:I636,$K606:K636)/VAR($K606:$K636)</f>
        <v>0.54202887401721189</v>
      </c>
    </row>
    <row r="637" spans="1:14" ht="15.75" customHeight="1" x14ac:dyDescent="0.2">
      <c r="A637" s="2">
        <v>40448</v>
      </c>
      <c r="B637">
        <v>110.408722</v>
      </c>
      <c r="C637" s="10">
        <v>32.16028</v>
      </c>
      <c r="D637" s="10">
        <v>7.0924810000000003</v>
      </c>
      <c r="E637">
        <v>1142.160034</v>
      </c>
      <c r="F637" s="99">
        <v>668.28997800000002</v>
      </c>
      <c r="G637">
        <f t="shared" ref="G637:J637" si="653">B637/B636-1</f>
        <v>4.0263094130987831E-3</v>
      </c>
      <c r="H637">
        <f t="shared" si="653"/>
        <v>-1.6855162260284162E-2</v>
      </c>
      <c r="I637">
        <f t="shared" si="653"/>
        <v>1.1890476134087224E-2</v>
      </c>
      <c r="J637">
        <f t="shared" si="653"/>
        <v>-5.6674325529811886E-3</v>
      </c>
      <c r="K637" s="38">
        <f t="shared" si="645"/>
        <v>-4.0536384844690465E-3</v>
      </c>
      <c r="L637" s="22">
        <f t="shared" si="626"/>
        <v>0.76319475508912249</v>
      </c>
      <c r="M637" s="22">
        <f t="shared" si="627"/>
        <v>1.417320061933369</v>
      </c>
      <c r="N637" s="22">
        <f>COVAR(I607:I637,$K607:K637)/VAR($K607:$K637)</f>
        <v>0.51142243445502122</v>
      </c>
    </row>
    <row r="638" spans="1:14" ht="15.75" customHeight="1" x14ac:dyDescent="0.2">
      <c r="A638" s="2">
        <v>40449</v>
      </c>
      <c r="B638">
        <v>110.605507</v>
      </c>
      <c r="C638" s="10">
        <v>32.0533</v>
      </c>
      <c r="D638" s="10">
        <v>7.6342080000000001</v>
      </c>
      <c r="E638">
        <v>1147.6999510000001</v>
      </c>
      <c r="F638" s="99">
        <v>675.42999299999997</v>
      </c>
      <c r="G638">
        <f t="shared" ref="G638:J638" si="654">B638/B637-1</f>
        <v>1.7823320154000122E-3</v>
      </c>
      <c r="H638">
        <f t="shared" si="654"/>
        <v>-3.3264635755658745E-3</v>
      </c>
      <c r="I638">
        <f t="shared" si="654"/>
        <v>7.6380465453485202E-2</v>
      </c>
      <c r="J638">
        <f t="shared" si="654"/>
        <v>4.8503859661404025E-3</v>
      </c>
      <c r="K638" s="38">
        <f t="shared" si="645"/>
        <v>1.0684007294809339E-2</v>
      </c>
      <c r="L638" s="22">
        <f t="shared" si="626"/>
        <v>0.76070255470624515</v>
      </c>
      <c r="M638" s="22">
        <f t="shared" si="627"/>
        <v>1.4084437214687575</v>
      </c>
      <c r="N638" s="22">
        <f>COVAR(I608:I638,$K608:K638)/VAR($K608:$K638)</f>
        <v>0.51277809596803225</v>
      </c>
    </row>
    <row r="639" spans="1:14" ht="15.75" customHeight="1" x14ac:dyDescent="0.2">
      <c r="A639" s="2">
        <v>40450</v>
      </c>
      <c r="B639">
        <v>111.089302</v>
      </c>
      <c r="C639" s="10">
        <v>31.608889999999999</v>
      </c>
      <c r="D639" s="10">
        <v>7.6675459999999998</v>
      </c>
      <c r="E639">
        <v>1144.7299800000001</v>
      </c>
      <c r="F639" s="99">
        <v>677.64001499999995</v>
      </c>
      <c r="G639">
        <f t="shared" ref="G639:J639" si="655">B639/B638-1</f>
        <v>4.3740588793648172E-3</v>
      </c>
      <c r="H639">
        <f t="shared" si="655"/>
        <v>-1.3864719077286924E-2</v>
      </c>
      <c r="I639">
        <f t="shared" si="655"/>
        <v>4.366923196224004E-3</v>
      </c>
      <c r="J639">
        <f t="shared" si="655"/>
        <v>-2.5877591067353656E-3</v>
      </c>
      <c r="K639" s="38">
        <f t="shared" si="645"/>
        <v>3.2720223012068228E-3</v>
      </c>
      <c r="L639" s="22">
        <f t="shared" si="626"/>
        <v>0.75221806045934747</v>
      </c>
      <c r="M639" s="22">
        <f t="shared" si="627"/>
        <v>1.4226291455383351</v>
      </c>
      <c r="N639" s="22">
        <f>COVAR(I609:I639,$K609:K639)/VAR($K609:$K639)</f>
        <v>0.49763267084094698</v>
      </c>
    </row>
    <row r="640" spans="1:14" ht="15.75" customHeight="1" x14ac:dyDescent="0.2">
      <c r="A640" s="2">
        <v>40451</v>
      </c>
      <c r="B640">
        <v>109.99054700000001</v>
      </c>
      <c r="C640" s="10">
        <v>31.320879999999999</v>
      </c>
      <c r="D640" s="10">
        <v>7.7925620000000002</v>
      </c>
      <c r="E640">
        <v>1141.1999510000001</v>
      </c>
      <c r="F640" s="99">
        <v>676.14001499999995</v>
      </c>
      <c r="G640">
        <f t="shared" ref="G640:J640" si="656">B640/B639-1</f>
        <v>-9.8907363735168952E-3</v>
      </c>
      <c r="H640">
        <f t="shared" si="656"/>
        <v>-9.111677126276807E-3</v>
      </c>
      <c r="I640">
        <f t="shared" si="656"/>
        <v>1.6304564719924697E-2</v>
      </c>
      <c r="J640">
        <f t="shared" si="656"/>
        <v>-3.0837219795710746E-3</v>
      </c>
      <c r="K640" s="38">
        <f t="shared" si="645"/>
        <v>-2.2135646756338279E-3</v>
      </c>
      <c r="L640" s="22">
        <f t="shared" si="626"/>
        <v>0.77672031106695583</v>
      </c>
      <c r="M640" s="22">
        <f t="shared" si="627"/>
        <v>1.4920152515028406</v>
      </c>
      <c r="N640" s="22">
        <f>COVAR(I610:I640,$K610:K640)/VAR($K610:$K640)</f>
        <v>0.51151451175723395</v>
      </c>
    </row>
    <row r="641" spans="1:14" ht="15.75" customHeight="1" x14ac:dyDescent="0.2">
      <c r="A641" s="2">
        <v>40452</v>
      </c>
      <c r="B641">
        <v>111.22049699999999</v>
      </c>
      <c r="C641" s="10">
        <v>31.938079999999999</v>
      </c>
      <c r="D641" s="10">
        <v>7.8258979999999996</v>
      </c>
      <c r="E641">
        <v>1146.23999</v>
      </c>
      <c r="F641" s="99">
        <v>679.28997800000002</v>
      </c>
      <c r="G641">
        <f t="shared" ref="G641:J641" si="657">B641/B640-1</f>
        <v>1.1182324604677163E-2</v>
      </c>
      <c r="H641">
        <f t="shared" si="657"/>
        <v>1.9705704309712857E-2</v>
      </c>
      <c r="I641">
        <f t="shared" si="657"/>
        <v>4.2779255397646931E-3</v>
      </c>
      <c r="J641">
        <f t="shared" si="657"/>
        <v>4.416438149671853E-3</v>
      </c>
      <c r="K641" s="38">
        <f t="shared" si="645"/>
        <v>4.6587436479410549E-3</v>
      </c>
      <c r="L641" s="22">
        <f t="shared" si="626"/>
        <v>0.78288617289286655</v>
      </c>
      <c r="M641" s="22">
        <f t="shared" si="627"/>
        <v>1.5041212101743606</v>
      </c>
      <c r="N641" s="22">
        <f>COVAR(I611:I641,$K611:K641)/VAR($K611:$K641)</f>
        <v>0.51133467287260803</v>
      </c>
    </row>
    <row r="642" spans="1:14" ht="15.75" customHeight="1" x14ac:dyDescent="0.2">
      <c r="A642" s="2">
        <v>40455</v>
      </c>
      <c r="B642">
        <v>110.900719</v>
      </c>
      <c r="C642" s="10">
        <v>32.094639999999998</v>
      </c>
      <c r="D642" s="10">
        <v>7.534198</v>
      </c>
      <c r="E642">
        <v>1137.030029</v>
      </c>
      <c r="F642" s="99">
        <v>669.45001200000002</v>
      </c>
      <c r="G642">
        <f t="shared" ref="G642:J642" si="658">B642/B641-1</f>
        <v>-2.875171471316107E-3</v>
      </c>
      <c r="H642">
        <f t="shared" si="658"/>
        <v>4.9019853416361059E-3</v>
      </c>
      <c r="I642">
        <f t="shared" si="658"/>
        <v>-3.7273677730018884E-2</v>
      </c>
      <c r="J642">
        <f t="shared" si="658"/>
        <v>-8.0349325449725617E-3</v>
      </c>
      <c r="K642" s="38">
        <f t="shared" si="645"/>
        <v>-1.4485663440775842E-2</v>
      </c>
      <c r="L642" s="22">
        <f t="shared" si="626"/>
        <v>0.82866704263866842</v>
      </c>
      <c r="M642" s="22">
        <f t="shared" si="627"/>
        <v>1.4821305993851694</v>
      </c>
      <c r="N642" s="22">
        <f>COVAR(I612:I642,$K612:K642)/VAR($K612:$K642)</f>
        <v>0.538162682835302</v>
      </c>
    </row>
    <row r="643" spans="1:14" ht="15.75" customHeight="1" x14ac:dyDescent="0.2">
      <c r="A643" s="2">
        <v>40456</v>
      </c>
      <c r="B643">
        <v>112.876846</v>
      </c>
      <c r="C643" s="10">
        <v>32.663200000000003</v>
      </c>
      <c r="D643" s="10">
        <v>8.1175979999999992</v>
      </c>
      <c r="E643">
        <v>1160.75</v>
      </c>
      <c r="F643" s="99">
        <v>689.34997599999997</v>
      </c>
      <c r="G643">
        <f t="shared" ref="G643:J643" si="659">B643/B642-1</f>
        <v>1.7818883572792821E-2</v>
      </c>
      <c r="H643">
        <f t="shared" si="659"/>
        <v>1.7715107569363786E-2</v>
      </c>
      <c r="I643">
        <f t="shared" si="659"/>
        <v>7.7433590144564635E-2</v>
      </c>
      <c r="J643">
        <f t="shared" si="659"/>
        <v>2.0861340857339927E-2</v>
      </c>
      <c r="K643" s="38">
        <f t="shared" si="645"/>
        <v>2.9725840082589938E-2</v>
      </c>
      <c r="L643" s="22">
        <f t="shared" si="626"/>
        <v>0.81451882308871648</v>
      </c>
      <c r="M643" s="22">
        <f t="shared" si="627"/>
        <v>1.4292484512024732</v>
      </c>
      <c r="N643" s="22">
        <f>COVAR(I613:I643,$K613:K643)/VAR($K613:$K643)</f>
        <v>0.70610531330992032</v>
      </c>
    </row>
    <row r="644" spans="1:14" ht="15.75" customHeight="1" x14ac:dyDescent="0.2">
      <c r="A644" s="2">
        <v>40457</v>
      </c>
      <c r="B644">
        <v>113.024399</v>
      </c>
      <c r="C644" s="10">
        <v>32.877429999999997</v>
      </c>
      <c r="D644" s="10">
        <v>8.0842600000000004</v>
      </c>
      <c r="E644">
        <v>1159.969971</v>
      </c>
      <c r="F644" s="99">
        <v>685.330017</v>
      </c>
      <c r="G644">
        <f t="shared" ref="G644:J644" si="660">B644/B643-1</f>
        <v>1.3072034277075151E-3</v>
      </c>
      <c r="H644">
        <f t="shared" si="660"/>
        <v>6.5587572558718499E-3</v>
      </c>
      <c r="I644">
        <f t="shared" si="660"/>
        <v>-4.1068798923029615E-3</v>
      </c>
      <c r="J644">
        <f t="shared" si="660"/>
        <v>-6.7200430755975926E-4</v>
      </c>
      <c r="K644" s="38">
        <f t="shared" si="645"/>
        <v>-5.8315212010683348E-3</v>
      </c>
      <c r="L644" s="22">
        <f t="shared" si="626"/>
        <v>0.80335411622139208</v>
      </c>
      <c r="M644" s="22">
        <f t="shared" si="627"/>
        <v>1.4214111702164487</v>
      </c>
      <c r="N644" s="22">
        <f>COVAR(I614:I644,$K614:K644)/VAR($K614:$K644)</f>
        <v>0.78543564360316376</v>
      </c>
    </row>
    <row r="645" spans="1:14" ht="15.75" customHeight="1" x14ac:dyDescent="0.2">
      <c r="A645" s="2">
        <v>40458</v>
      </c>
      <c r="B645">
        <v>113.74597900000001</v>
      </c>
      <c r="C645" s="10">
        <v>32.564309999999999</v>
      </c>
      <c r="D645" s="10">
        <v>8.0592579999999998</v>
      </c>
      <c r="E645">
        <v>1158.0600589999999</v>
      </c>
      <c r="F645" s="99">
        <v>684.22997999999995</v>
      </c>
      <c r="G645">
        <f t="shared" ref="G645:K660" si="661">B645/B644-1</f>
        <v>6.3842852196895894E-3</v>
      </c>
      <c r="H645">
        <f t="shared" si="661"/>
        <v>-9.523858768766269E-3</v>
      </c>
      <c r="I645">
        <f t="shared" si="661"/>
        <v>-3.0926763859648876E-3</v>
      </c>
      <c r="J645">
        <f t="shared" si="661"/>
        <v>-1.6465184856065962E-3</v>
      </c>
      <c r="K645" s="38">
        <f t="shared" si="661"/>
        <v>-1.6051201212744504E-3</v>
      </c>
      <c r="L645" s="22">
        <f t="shared" si="626"/>
        <v>0.78753013243330616</v>
      </c>
      <c r="M645" s="22">
        <f t="shared" si="627"/>
        <v>1.454401884578242</v>
      </c>
      <c r="N645" s="22">
        <f>COVAR(I615:I645,$K615:K645)/VAR($K615:$K645)</f>
        <v>0.79813805870297372</v>
      </c>
    </row>
    <row r="646" spans="1:14" ht="15.75" customHeight="1" x14ac:dyDescent="0.2">
      <c r="A646" s="2">
        <v>40459</v>
      </c>
      <c r="B646">
        <v>113.85262299999999</v>
      </c>
      <c r="C646" s="10">
        <v>32.391280000000002</v>
      </c>
      <c r="D646" s="10">
        <v>8.4509699999999999</v>
      </c>
      <c r="E646">
        <v>1165.150024</v>
      </c>
      <c r="F646" s="99">
        <v>693.82000700000003</v>
      </c>
      <c r="G646">
        <f t="shared" ref="G646:J646" si="662">B646/B645-1</f>
        <v>9.375628126597757E-4</v>
      </c>
      <c r="H646">
        <f t="shared" si="662"/>
        <v>-5.3134858377160699E-3</v>
      </c>
      <c r="I646">
        <f t="shared" si="662"/>
        <v>4.8603978182606866E-2</v>
      </c>
      <c r="J646">
        <f t="shared" si="662"/>
        <v>6.1222774629861032E-3</v>
      </c>
      <c r="K646" s="38">
        <f t="shared" si="661"/>
        <v>1.4015794806301995E-2</v>
      </c>
      <c r="L646" s="22">
        <f t="shared" si="626"/>
        <v>0.7831569714439629</v>
      </c>
      <c r="M646" s="22">
        <f t="shared" si="627"/>
        <v>1.4430242039021393</v>
      </c>
      <c r="N646" s="22">
        <f>COVAR(I616:I646,$K616:K646)/VAR($K616:$K646)</f>
        <v>0.82964290432818111</v>
      </c>
    </row>
    <row r="647" spans="1:14" ht="15.75" customHeight="1" x14ac:dyDescent="0.2">
      <c r="A647" s="2">
        <v>40462</v>
      </c>
      <c r="B647">
        <v>114.5168</v>
      </c>
      <c r="C647" s="10">
        <v>32.737349999999999</v>
      </c>
      <c r="D647" s="10">
        <v>8.2009419999999995</v>
      </c>
      <c r="E647">
        <v>1165.3199460000001</v>
      </c>
      <c r="F647" s="99">
        <v>693.47997999999995</v>
      </c>
      <c r="G647">
        <f t="shared" ref="G647:J647" si="663">B647/B646-1</f>
        <v>5.8336556725619992E-3</v>
      </c>
      <c r="H647">
        <f t="shared" si="663"/>
        <v>1.0684048299418825E-2</v>
      </c>
      <c r="I647">
        <f t="shared" si="663"/>
        <v>-2.9585716195892342E-2</v>
      </c>
      <c r="J647">
        <f t="shared" si="663"/>
        <v>1.4583701368908741E-4</v>
      </c>
      <c r="K647" s="38">
        <f t="shared" si="661"/>
        <v>-4.9007955459556829E-4</v>
      </c>
      <c r="L647" s="22">
        <f t="shared" si="626"/>
        <v>0.7259754442724754</v>
      </c>
      <c r="M647" s="22">
        <f t="shared" si="627"/>
        <v>1.4184042528962817</v>
      </c>
      <c r="N647" s="22">
        <f>COVAR(I617:I647,$K617:K647)/VAR($K617:$K647)</f>
        <v>0.90739335370819696</v>
      </c>
    </row>
    <row r="648" spans="1:14" ht="15.75" customHeight="1" x14ac:dyDescent="0.2">
      <c r="A648" s="2">
        <v>40463</v>
      </c>
      <c r="B648">
        <v>114.672569</v>
      </c>
      <c r="C648" s="10">
        <v>33.289439999999999</v>
      </c>
      <c r="D648" s="10">
        <v>8.2842839999999995</v>
      </c>
      <c r="E648">
        <v>1169.7700199999999</v>
      </c>
      <c r="F648" s="99">
        <v>696.03997800000002</v>
      </c>
      <c r="G648">
        <f t="shared" ref="G648:J648" si="664">B648/B647-1</f>
        <v>1.3602283682394578E-3</v>
      </c>
      <c r="H648">
        <f t="shared" si="664"/>
        <v>1.6864223891060126E-2</v>
      </c>
      <c r="I648">
        <f t="shared" si="664"/>
        <v>1.016249108943823E-2</v>
      </c>
      <c r="J648">
        <f t="shared" si="664"/>
        <v>3.8187572565584471E-3</v>
      </c>
      <c r="K648" s="38">
        <f t="shared" si="661"/>
        <v>3.6915240148678308E-3</v>
      </c>
      <c r="L648" s="22">
        <f t="shared" si="626"/>
        <v>0.71662541943965841</v>
      </c>
      <c r="M648" s="22">
        <f t="shared" si="627"/>
        <v>1.4016493108618158</v>
      </c>
      <c r="N648" s="22">
        <f>COVAR(I618:I648,$K618:K648)/VAR($K618:$K648)</f>
        <v>0.87569598927060444</v>
      </c>
    </row>
    <row r="649" spans="1:14" ht="15.75" customHeight="1" x14ac:dyDescent="0.2">
      <c r="A649" s="2">
        <v>40464</v>
      </c>
      <c r="B649">
        <v>115.098961</v>
      </c>
      <c r="C649" s="10">
        <v>32.82799</v>
      </c>
      <c r="D649" s="10">
        <v>8.2926190000000002</v>
      </c>
      <c r="E649">
        <v>1178.099976</v>
      </c>
      <c r="F649" s="99">
        <v>706.46997099999999</v>
      </c>
      <c r="G649">
        <f t="shared" ref="G649:J649" si="665">B649/B648-1</f>
        <v>3.7183434863137244E-3</v>
      </c>
      <c r="H649">
        <f t="shared" si="665"/>
        <v>-1.3861753156556578E-2</v>
      </c>
      <c r="I649">
        <f t="shared" si="665"/>
        <v>1.006121953327499E-3</v>
      </c>
      <c r="J649">
        <f t="shared" si="665"/>
        <v>7.121020249775345E-3</v>
      </c>
      <c r="K649" s="38">
        <f t="shared" si="661"/>
        <v>1.4984761406908742E-2</v>
      </c>
      <c r="L649" s="22">
        <f t="shared" si="626"/>
        <v>0.70415481162917271</v>
      </c>
      <c r="M649" s="22">
        <f t="shared" si="627"/>
        <v>1.3856967234869286</v>
      </c>
      <c r="N649" s="22">
        <f>COVAR(I619:I649,$K619:K649)/VAR($K619:$K649)</f>
        <v>0.73134851775632537</v>
      </c>
    </row>
    <row r="650" spans="1:14" ht="15.75" customHeight="1" x14ac:dyDescent="0.2">
      <c r="A650" s="2">
        <v>40465</v>
      </c>
      <c r="B650">
        <v>116.025513</v>
      </c>
      <c r="C650" s="10">
        <v>31.90512</v>
      </c>
      <c r="D650" s="10">
        <v>8.4843069999999994</v>
      </c>
      <c r="E650">
        <v>1173.8100589999999</v>
      </c>
      <c r="F650" s="99">
        <v>704.69000200000005</v>
      </c>
      <c r="G650">
        <f t="shared" ref="G650:J650" si="666">B650/B649-1</f>
        <v>8.0500466029402862E-3</v>
      </c>
      <c r="H650">
        <f t="shared" si="666"/>
        <v>-2.8112290761633574E-2</v>
      </c>
      <c r="I650">
        <f t="shared" si="666"/>
        <v>2.3115495840337008E-2</v>
      </c>
      <c r="J650">
        <f t="shared" si="666"/>
        <v>-3.6413862043912504E-3</v>
      </c>
      <c r="K650" s="38">
        <f t="shared" si="661"/>
        <v>-2.5195253486576252E-3</v>
      </c>
      <c r="L650" s="22">
        <f t="shared" si="626"/>
        <v>0.67373811217222612</v>
      </c>
      <c r="M650" s="22">
        <f t="shared" si="627"/>
        <v>1.4630678437087827</v>
      </c>
      <c r="N650" s="22">
        <f>COVAR(I620:I650,$K620:K650)/VAR($K620:$K650)</f>
        <v>0.7025955721830055</v>
      </c>
    </row>
    <row r="651" spans="1:14" ht="15.75" customHeight="1" x14ac:dyDescent="0.2">
      <c r="A651" s="2">
        <v>40466</v>
      </c>
      <c r="B651">
        <v>115.664726</v>
      </c>
      <c r="C651" s="10">
        <v>30.611440000000002</v>
      </c>
      <c r="D651" s="10">
        <v>8.342625</v>
      </c>
      <c r="E651">
        <v>1176.1899410000001</v>
      </c>
      <c r="F651" s="99">
        <v>703.15997300000004</v>
      </c>
      <c r="G651">
        <f t="shared" ref="G651:J651" si="667">B651/B650-1</f>
        <v>-3.1095488455198383E-3</v>
      </c>
      <c r="H651">
        <f t="shared" si="667"/>
        <v>-4.0547724001664842E-2</v>
      </c>
      <c r="I651">
        <f t="shared" si="667"/>
        <v>-1.6699301427918534E-2</v>
      </c>
      <c r="J651">
        <f t="shared" si="667"/>
        <v>2.0274847550953989E-3</v>
      </c>
      <c r="K651" s="38">
        <f t="shared" si="661"/>
        <v>-2.1712086103926609E-3</v>
      </c>
      <c r="L651" s="22">
        <f t="shared" si="626"/>
        <v>0.69119787133904187</v>
      </c>
      <c r="M651" s="22">
        <f t="shared" si="627"/>
        <v>1.5250968728734391</v>
      </c>
      <c r="N651" s="22">
        <f>COVAR(I621:I651,$K621:K651)/VAR($K621:$K651)</f>
        <v>0.90582649458203157</v>
      </c>
    </row>
    <row r="652" spans="1:14" ht="15.75" customHeight="1" x14ac:dyDescent="0.2">
      <c r="A652" s="2">
        <v>40469</v>
      </c>
      <c r="B652">
        <v>117.116051</v>
      </c>
      <c r="C652" s="10">
        <v>31.476649999999999</v>
      </c>
      <c r="D652" s="10">
        <v>8.3842949999999998</v>
      </c>
      <c r="E652">
        <v>1184.709961</v>
      </c>
      <c r="F652" s="99">
        <v>710.13000499999998</v>
      </c>
      <c r="G652">
        <f t="shared" ref="G652:J652" si="668">B652/B651-1</f>
        <v>1.2547688912521116E-2</v>
      </c>
      <c r="H652">
        <f t="shared" si="668"/>
        <v>2.8264269828534694E-2</v>
      </c>
      <c r="I652">
        <f t="shared" si="668"/>
        <v>4.9948307636984435E-3</v>
      </c>
      <c r="J652">
        <f t="shared" si="668"/>
        <v>7.2437449964553036E-3</v>
      </c>
      <c r="K652" s="38">
        <f t="shared" si="661"/>
        <v>9.9124413613342899E-3</v>
      </c>
      <c r="L652" s="22">
        <f t="shared" si="626"/>
        <v>0.75123911862186299</v>
      </c>
      <c r="M652" s="22">
        <f t="shared" si="627"/>
        <v>1.5710824582943521</v>
      </c>
      <c r="N652" s="22">
        <f>COVAR(I622:I652,$K622:K652)/VAR($K622:$K652)</f>
        <v>0.91065241230747729</v>
      </c>
    </row>
    <row r="653" spans="1:14" ht="15.75" customHeight="1" x14ac:dyDescent="0.2">
      <c r="A653" s="2">
        <v>40470</v>
      </c>
      <c r="B653">
        <v>113.180222</v>
      </c>
      <c r="C653" s="10">
        <v>31.05641</v>
      </c>
      <c r="D653" s="10">
        <v>8.2759499999999999</v>
      </c>
      <c r="E653">
        <v>1165.900024</v>
      </c>
      <c r="F653" s="99">
        <v>694.15002400000003</v>
      </c>
      <c r="G653">
        <f t="shared" ref="G653:J653" si="669">B653/B652-1</f>
        <v>-3.3606230455977326E-2</v>
      </c>
      <c r="H653">
        <f t="shared" si="669"/>
        <v>-1.3350848962643713E-2</v>
      </c>
      <c r="I653">
        <f t="shared" si="669"/>
        <v>-1.2922374510915935E-2</v>
      </c>
      <c r="J653">
        <f t="shared" si="669"/>
        <v>-1.5877250651393782E-2</v>
      </c>
      <c r="K653" s="38">
        <f t="shared" si="661"/>
        <v>-2.2502895086090491E-2</v>
      </c>
      <c r="L653" s="22">
        <f t="shared" si="626"/>
        <v>0.90420511010046467</v>
      </c>
      <c r="M653" s="22">
        <f t="shared" si="627"/>
        <v>1.38421544867313</v>
      </c>
      <c r="N653" s="22">
        <f>COVAR(I623:I653,$K623:K653)/VAR($K623:$K653)</f>
        <v>0.91792883271730052</v>
      </c>
    </row>
    <row r="654" spans="1:14" ht="15.75" customHeight="1" x14ac:dyDescent="0.2">
      <c r="A654" s="2">
        <v>40471</v>
      </c>
      <c r="B654">
        <v>114.033005</v>
      </c>
      <c r="C654" s="10">
        <v>31.39424</v>
      </c>
      <c r="D654" s="10">
        <v>8.2926190000000002</v>
      </c>
      <c r="E654">
        <v>1178.170044</v>
      </c>
      <c r="F654" s="99">
        <v>702.10998500000005</v>
      </c>
      <c r="G654">
        <f t="shared" ref="G654:J654" si="670">B654/B653-1</f>
        <v>7.5347351766106296E-3</v>
      </c>
      <c r="H654">
        <f t="shared" si="670"/>
        <v>1.0877947579903902E-2</v>
      </c>
      <c r="I654">
        <f t="shared" si="670"/>
        <v>2.0141494329957155E-3</v>
      </c>
      <c r="J654">
        <f t="shared" si="670"/>
        <v>1.0524075604616323E-2</v>
      </c>
      <c r="K654" s="38">
        <f t="shared" si="661"/>
        <v>1.146720553884184E-2</v>
      </c>
      <c r="L654" s="22">
        <f t="shared" si="626"/>
        <v>0.87053931686345254</v>
      </c>
      <c r="M654" s="22">
        <f t="shared" si="627"/>
        <v>1.3627145657702768</v>
      </c>
      <c r="N654" s="22">
        <f>COVAR(I624:I654,$K624:K654)/VAR($K624:$K654)</f>
        <v>1.0232666723378014</v>
      </c>
    </row>
    <row r="655" spans="1:14" ht="15.75" customHeight="1" x14ac:dyDescent="0.2">
      <c r="A655" s="2">
        <v>40472</v>
      </c>
      <c r="B655">
        <v>114.65617399999999</v>
      </c>
      <c r="C655" s="10">
        <v>31.064640000000001</v>
      </c>
      <c r="D655" s="10">
        <v>7.92591</v>
      </c>
      <c r="E655">
        <v>1180.26001</v>
      </c>
      <c r="F655" s="99">
        <v>698.11999500000002</v>
      </c>
      <c r="G655">
        <f t="shared" ref="G655:J655" si="671">B655/B654-1</f>
        <v>5.4648125777267964E-3</v>
      </c>
      <c r="H655">
        <f t="shared" si="671"/>
        <v>-1.0498741170354764E-2</v>
      </c>
      <c r="I655">
        <f t="shared" si="671"/>
        <v>-4.4221132069373947E-2</v>
      </c>
      <c r="J655">
        <f t="shared" si="671"/>
        <v>1.7739086226504774E-3</v>
      </c>
      <c r="K655" s="38">
        <f t="shared" si="661"/>
        <v>-5.6828560841504228E-3</v>
      </c>
      <c r="L655" s="22">
        <f t="shared" si="626"/>
        <v>0.88159789415779022</v>
      </c>
      <c r="M655" s="22">
        <f t="shared" si="627"/>
        <v>1.3318284363375312</v>
      </c>
      <c r="N655" s="22">
        <f>COVAR(I625:I655,$K625:K655)/VAR($K625:$K655)</f>
        <v>1.1145118933628477</v>
      </c>
    </row>
    <row r="656" spans="1:14" ht="15.75" customHeight="1" x14ac:dyDescent="0.2">
      <c r="A656" s="2">
        <v>40473</v>
      </c>
      <c r="B656">
        <v>114.52497099999999</v>
      </c>
      <c r="C656" s="10">
        <v>31.064640000000001</v>
      </c>
      <c r="D656" s="10">
        <v>7.8008949999999997</v>
      </c>
      <c r="E656">
        <v>1183.079956</v>
      </c>
      <c r="F656" s="99">
        <v>703.42999299999997</v>
      </c>
      <c r="G656">
        <f t="shared" ref="G656:J656" si="672">B656/B655-1</f>
        <v>-1.1443169209536252E-3</v>
      </c>
      <c r="H656">
        <f t="shared" si="672"/>
        <v>0</v>
      </c>
      <c r="I656">
        <f t="shared" si="672"/>
        <v>-1.5772952254062944E-2</v>
      </c>
      <c r="J656">
        <f t="shared" si="672"/>
        <v>2.3892582787754524E-3</v>
      </c>
      <c r="K656" s="38">
        <f t="shared" si="661"/>
        <v>7.6061394001469829E-3</v>
      </c>
      <c r="L656" s="22">
        <f t="shared" si="626"/>
        <v>0.88575598002186762</v>
      </c>
      <c r="M656" s="22">
        <f t="shared" si="627"/>
        <v>1.3025999339156558</v>
      </c>
      <c r="N656" s="22">
        <f>COVAR(I626:I656,$K626:K656)/VAR($K626:$K656)</f>
        <v>1.1037874453111503</v>
      </c>
    </row>
    <row r="657" spans="1:14" ht="15.75" customHeight="1" x14ac:dyDescent="0.2">
      <c r="A657" s="2">
        <v>40476</v>
      </c>
      <c r="B657">
        <v>114.664345</v>
      </c>
      <c r="C657" s="10">
        <v>30.545529999999999</v>
      </c>
      <c r="D657" s="10">
        <v>7.5842049999999999</v>
      </c>
      <c r="E657">
        <v>1185.619995</v>
      </c>
      <c r="F657" s="99">
        <v>707.89001499999995</v>
      </c>
      <c r="G657">
        <f t="shared" ref="G657:J657" si="673">B657/B656-1</f>
        <v>1.2169747678871801E-3</v>
      </c>
      <c r="H657">
        <f t="shared" si="673"/>
        <v>-1.6710639492361734E-2</v>
      </c>
      <c r="I657">
        <f t="shared" si="673"/>
        <v>-2.7777581931303974E-2</v>
      </c>
      <c r="J657">
        <f t="shared" si="673"/>
        <v>2.1469715441615467E-3</v>
      </c>
      <c r="K657" s="38">
        <f t="shared" si="661"/>
        <v>6.340392141908513E-3</v>
      </c>
      <c r="L657" s="22">
        <f t="shared" si="626"/>
        <v>0.87593754511377453</v>
      </c>
      <c r="M657" s="22">
        <f t="shared" si="627"/>
        <v>1.3166479956898791</v>
      </c>
      <c r="N657" s="22">
        <f>COVAR(I627:I657,$K627:K657)/VAR($K627:$K657)</f>
        <v>1.0881281020549141</v>
      </c>
    </row>
    <row r="658" spans="1:14" ht="15.75" customHeight="1" x14ac:dyDescent="0.2">
      <c r="A658" s="2">
        <v>40477</v>
      </c>
      <c r="B658">
        <v>115.344917</v>
      </c>
      <c r="C658" s="10">
        <v>30.652650000000001</v>
      </c>
      <c r="D658" s="10">
        <v>7.1758240000000004</v>
      </c>
      <c r="E658">
        <v>1185.6400149999999</v>
      </c>
      <c r="F658" s="99">
        <v>706.92999299999997</v>
      </c>
      <c r="G658">
        <f t="shared" ref="G658:J658" si="674">B658/B657-1</f>
        <v>5.9353411036360271E-3</v>
      </c>
      <c r="H658">
        <f t="shared" si="674"/>
        <v>3.5068960990365383E-3</v>
      </c>
      <c r="I658">
        <f t="shared" si="674"/>
        <v>-5.3846250200251689E-2</v>
      </c>
      <c r="J658">
        <f t="shared" si="674"/>
        <v>1.6885680137246339E-5</v>
      </c>
      <c r="K658" s="38">
        <f t="shared" si="661"/>
        <v>-1.3561739530963957E-3</v>
      </c>
      <c r="L658" s="22">
        <f t="shared" si="626"/>
        <v>0.86313469696435341</v>
      </c>
      <c r="M658" s="22">
        <f t="shared" si="627"/>
        <v>1.1902846469310122</v>
      </c>
      <c r="N658" s="22">
        <f>COVAR(I628:I658,$K628:K658)/VAR($K628:$K658)</f>
        <v>1.2468954328526951</v>
      </c>
    </row>
    <row r="659" spans="1:14" ht="15.75" customHeight="1" x14ac:dyDescent="0.2">
      <c r="A659" s="2">
        <v>40478</v>
      </c>
      <c r="B659">
        <v>115.968132</v>
      </c>
      <c r="C659" s="10">
        <v>30.93281</v>
      </c>
      <c r="D659" s="10">
        <v>6.9424630000000001</v>
      </c>
      <c r="E659">
        <v>1182.4499510000001</v>
      </c>
      <c r="F659" s="99">
        <v>704.22997999999995</v>
      </c>
      <c r="G659">
        <f t="shared" ref="G659:J659" si="675">B659/B658-1</f>
        <v>5.4030556023547671E-3</v>
      </c>
      <c r="H659">
        <f t="shared" si="675"/>
        <v>9.1398296721489913E-3</v>
      </c>
      <c r="I659">
        <f t="shared" si="675"/>
        <v>-3.2520446432353967E-2</v>
      </c>
      <c r="J659">
        <f t="shared" si="675"/>
        <v>-2.6905839543547305E-3</v>
      </c>
      <c r="K659" s="38">
        <f t="shared" si="661"/>
        <v>-3.8193499027279199E-3</v>
      </c>
      <c r="L659" s="22">
        <f t="shared" si="626"/>
        <v>0.83936522086314813</v>
      </c>
      <c r="M659" s="22">
        <f t="shared" si="627"/>
        <v>1.144470283452613</v>
      </c>
      <c r="N659" s="22">
        <f>COVAR(I629:I659,$K629:K659)/VAR($K629:$K659)</f>
        <v>1.2870440486093579</v>
      </c>
    </row>
    <row r="660" spans="1:14" ht="15.75" customHeight="1" x14ac:dyDescent="0.2">
      <c r="A660" s="2">
        <v>40479</v>
      </c>
      <c r="B660">
        <v>115.533524</v>
      </c>
      <c r="C660" s="10">
        <v>30.908080000000002</v>
      </c>
      <c r="D660" s="10">
        <v>6.8757900000000003</v>
      </c>
      <c r="E660">
        <v>1183.780029</v>
      </c>
      <c r="F660" s="99">
        <v>701.03002900000001</v>
      </c>
      <c r="G660">
        <f t="shared" ref="G660:J660" si="676">B660/B659-1</f>
        <v>-3.7476502596419659E-3</v>
      </c>
      <c r="H660">
        <f t="shared" si="676"/>
        <v>-7.9947473249275536E-4</v>
      </c>
      <c r="I660">
        <f t="shared" si="676"/>
        <v>-9.603652190872336E-3</v>
      </c>
      <c r="J660">
        <f t="shared" si="676"/>
        <v>1.1248493002813387E-3</v>
      </c>
      <c r="K660" s="38">
        <f t="shared" si="661"/>
        <v>-4.5439005593029824E-3</v>
      </c>
      <c r="L660" s="22">
        <f t="shared" si="626"/>
        <v>0.84126047402051529</v>
      </c>
      <c r="M660" s="22">
        <f t="shared" si="627"/>
        <v>1.1372117694383301</v>
      </c>
      <c r="N660" s="22">
        <f>COVAR(I630:I660,$K630:K660)/VAR($K630:$K660)</f>
        <v>1.285398481395895</v>
      </c>
    </row>
    <row r="661" spans="1:14" ht="15.75" customHeight="1" x14ac:dyDescent="0.2">
      <c r="A661" s="2">
        <v>40480</v>
      </c>
      <c r="B661">
        <v>117.747421</v>
      </c>
      <c r="C661" s="10">
        <v>31.006969999999999</v>
      </c>
      <c r="D661" s="10">
        <v>7.0591439999999999</v>
      </c>
      <c r="E661">
        <v>1183.26001</v>
      </c>
      <c r="F661" s="99">
        <v>703.34997599999997</v>
      </c>
      <c r="G661">
        <f t="shared" ref="G661:K676" si="677">B661/B660-1</f>
        <v>1.9162377493133542E-2</v>
      </c>
      <c r="H661">
        <f t="shared" si="677"/>
        <v>3.1994869949862892E-3</v>
      </c>
      <c r="I661">
        <f t="shared" si="677"/>
        <v>2.6666608491533239E-2</v>
      </c>
      <c r="J661">
        <f t="shared" si="677"/>
        <v>-4.3928684997274203E-4</v>
      </c>
      <c r="K661" s="38">
        <f t="shared" si="677"/>
        <v>3.3093404048742947E-3</v>
      </c>
      <c r="L661" s="22">
        <f t="shared" si="626"/>
        <v>0.82202223401183183</v>
      </c>
      <c r="M661" s="22">
        <f t="shared" si="627"/>
        <v>1.1336386446321167</v>
      </c>
      <c r="N661" s="22">
        <f>COVAR(I631:I661,$K631:K661)/VAR($K631:$K661)</f>
        <v>1.3033781065235808</v>
      </c>
    </row>
    <row r="662" spans="1:14" ht="15.75" customHeight="1" x14ac:dyDescent="0.2">
      <c r="A662" s="2">
        <v>40483</v>
      </c>
      <c r="B662">
        <v>117.51786800000001</v>
      </c>
      <c r="C662" s="10">
        <v>30.833929999999999</v>
      </c>
      <c r="D662" s="10">
        <v>7.0591439999999999</v>
      </c>
      <c r="E662">
        <v>1184.380005</v>
      </c>
      <c r="F662" s="99">
        <v>698.55999799999995</v>
      </c>
      <c r="G662">
        <f t="shared" ref="G662:J662" si="678">B662/B661-1</f>
        <v>-1.9495373915662251E-3</v>
      </c>
      <c r="H662">
        <f t="shared" si="678"/>
        <v>-5.5806807308163009E-3</v>
      </c>
      <c r="I662">
        <f t="shared" si="678"/>
        <v>0</v>
      </c>
      <c r="J662">
        <f t="shared" si="678"/>
        <v>9.4653329829008648E-4</v>
      </c>
      <c r="K662" s="38">
        <f t="shared" si="677"/>
        <v>-6.810234113095337E-3</v>
      </c>
      <c r="L662" s="22">
        <f t="shared" si="626"/>
        <v>0.82441858088419884</v>
      </c>
      <c r="M662" s="22">
        <f t="shared" si="627"/>
        <v>1.1259735458302982</v>
      </c>
      <c r="N662" s="22">
        <f>COVAR(I632:I662,$K632:K662)/VAR($K632:$K662)</f>
        <v>1.2913906133364581</v>
      </c>
    </row>
    <row r="663" spans="1:14" ht="15.75" customHeight="1" x14ac:dyDescent="0.2">
      <c r="A663" s="2">
        <v>40484</v>
      </c>
      <c r="B663">
        <v>117.944244</v>
      </c>
      <c r="C663" s="10">
        <v>30.454889999999999</v>
      </c>
      <c r="D663" s="10">
        <v>7.6175410000000001</v>
      </c>
      <c r="E663">
        <v>1193.5699460000001</v>
      </c>
      <c r="F663" s="99">
        <v>712.89001499999995</v>
      </c>
      <c r="G663">
        <f t="shared" ref="G663:J663" si="679">B663/B662-1</f>
        <v>3.6281801844804118E-3</v>
      </c>
      <c r="H663">
        <f t="shared" si="679"/>
        <v>-1.2292951303969346E-2</v>
      </c>
      <c r="I663">
        <f t="shared" si="679"/>
        <v>7.9102650406338348E-2</v>
      </c>
      <c r="J663">
        <f t="shared" si="679"/>
        <v>7.759284149684742E-3</v>
      </c>
      <c r="K663" s="38">
        <f t="shared" si="677"/>
        <v>2.0513652429322127E-2</v>
      </c>
      <c r="L663" s="22">
        <f t="shared" si="626"/>
        <v>0.82623349551461045</v>
      </c>
      <c r="M663" s="22">
        <f t="shared" si="627"/>
        <v>0.94968176138665072</v>
      </c>
      <c r="N663" s="22">
        <f>COVAR(I633:I663,$K633:K663)/VAR($K633:$K663)</f>
        <v>1.5515034855950494</v>
      </c>
    </row>
    <row r="664" spans="1:14" ht="15.75" customHeight="1" x14ac:dyDescent="0.2">
      <c r="A664" s="2">
        <v>40485</v>
      </c>
      <c r="B664">
        <v>118.214828</v>
      </c>
      <c r="C664" s="10">
        <v>31.081119999999999</v>
      </c>
      <c r="D664" s="10">
        <v>7.7675580000000002</v>
      </c>
      <c r="E664">
        <v>1197.959961</v>
      </c>
      <c r="F664" s="99">
        <v>715.14001499999995</v>
      </c>
      <c r="G664">
        <f t="shared" ref="G664:J664" si="680">B664/B663-1</f>
        <v>2.2941687599438154E-3</v>
      </c>
      <c r="H664">
        <f t="shared" si="680"/>
        <v>2.0562543486448259E-2</v>
      </c>
      <c r="I664">
        <f t="shared" si="680"/>
        <v>1.9693625541365556E-2</v>
      </c>
      <c r="J664">
        <f t="shared" si="680"/>
        <v>3.6780542394789784E-3</v>
      </c>
      <c r="K664" s="38">
        <f t="shared" si="677"/>
        <v>3.1561670842030765E-3</v>
      </c>
      <c r="L664" s="22">
        <f t="shared" si="626"/>
        <v>0.82808769207459698</v>
      </c>
      <c r="M664" s="22">
        <f t="shared" si="627"/>
        <v>0.95751204536792134</v>
      </c>
      <c r="N664" s="22">
        <f>COVAR(I634:I664,$K634:K664)/VAR($K634:$K664)</f>
        <v>1.5609112969598369</v>
      </c>
    </row>
    <row r="665" spans="1:14" ht="15.75" customHeight="1" x14ac:dyDescent="0.2">
      <c r="A665" s="2">
        <v>40486</v>
      </c>
      <c r="B665">
        <v>120.36314400000001</v>
      </c>
      <c r="C665" s="10">
        <v>32.795029999999997</v>
      </c>
      <c r="D665" s="10">
        <v>8.1842710000000007</v>
      </c>
      <c r="E665">
        <v>1221.0600589999999</v>
      </c>
      <c r="F665" s="99">
        <v>733.46002199999998</v>
      </c>
      <c r="G665">
        <f t="shared" ref="G665:J665" si="681">B665/B664-1</f>
        <v>1.8172982495901602E-2</v>
      </c>
      <c r="H665">
        <f t="shared" si="681"/>
        <v>5.51431222555685E-2</v>
      </c>
      <c r="I665">
        <f t="shared" si="681"/>
        <v>5.3647877492514429E-2</v>
      </c>
      <c r="J665">
        <f t="shared" si="681"/>
        <v>1.928286316073291E-2</v>
      </c>
      <c r="K665" s="38">
        <f t="shared" si="677"/>
        <v>2.5617370886455104E-2</v>
      </c>
      <c r="L665" s="22">
        <f t="shared" si="626"/>
        <v>0.85522030695479456</v>
      </c>
      <c r="M665" s="22">
        <f t="shared" si="627"/>
        <v>1.266877486375841</v>
      </c>
      <c r="N665" s="22">
        <f>COVAR(I635:I665,$K635:K665)/VAR($K635:$K665)</f>
        <v>1.5837229814353873</v>
      </c>
    </row>
    <row r="666" spans="1:14" ht="15.75" customHeight="1" x14ac:dyDescent="0.2">
      <c r="A666" s="2">
        <v>40487</v>
      </c>
      <c r="B666">
        <v>120.469757</v>
      </c>
      <c r="C666" s="10">
        <v>33.734389999999998</v>
      </c>
      <c r="D666" s="10">
        <v>8.2759499999999999</v>
      </c>
      <c r="E666">
        <v>1225.849976</v>
      </c>
      <c r="F666" s="99">
        <v>736.59002699999996</v>
      </c>
      <c r="G666">
        <f t="shared" ref="G666:J666" si="682">B666/B665-1</f>
        <v>8.8576117619521E-4</v>
      </c>
      <c r="H666">
        <f t="shared" si="682"/>
        <v>2.8643364558593287E-2</v>
      </c>
      <c r="I666">
        <f t="shared" si="682"/>
        <v>1.1201852920070587E-2</v>
      </c>
      <c r="J666">
        <f t="shared" si="682"/>
        <v>3.922752992119749E-3</v>
      </c>
      <c r="K666" s="38">
        <f t="shared" si="677"/>
        <v>4.2674514030978106E-3</v>
      </c>
      <c r="L666" s="22">
        <f t="shared" si="626"/>
        <v>0.84920674336049806</v>
      </c>
      <c r="M666" s="22">
        <f t="shared" si="627"/>
        <v>1.2407840433878337</v>
      </c>
      <c r="N666" s="22">
        <f>COVAR(I636:I666,$K636:K666)/VAR($K636:$K666)</f>
        <v>1.6819377399333511</v>
      </c>
    </row>
    <row r="667" spans="1:14" ht="15.75" customHeight="1" x14ac:dyDescent="0.2">
      <c r="A667" s="2">
        <v>40490</v>
      </c>
      <c r="B667">
        <v>120.626205</v>
      </c>
      <c r="C667" s="10">
        <v>33.38006</v>
      </c>
      <c r="D667" s="10">
        <v>8.1259340000000009</v>
      </c>
      <c r="E667">
        <v>1223.25</v>
      </c>
      <c r="F667" s="99">
        <v>736.77002000000005</v>
      </c>
      <c r="G667">
        <f t="shared" ref="G667:J667" si="683">B667/B666-1</f>
        <v>1.298649585555367E-3</v>
      </c>
      <c r="H667">
        <f t="shared" si="683"/>
        <v>-1.0503524741369175E-2</v>
      </c>
      <c r="I667">
        <f t="shared" si="683"/>
        <v>-1.8126740736712943E-2</v>
      </c>
      <c r="J667">
        <f t="shared" si="683"/>
        <v>-2.1209577443430661E-3</v>
      </c>
      <c r="K667" s="38">
        <f t="shared" si="677"/>
        <v>2.443598112957801E-4</v>
      </c>
      <c r="L667" s="22">
        <f t="shared" si="626"/>
        <v>0.85851351998688641</v>
      </c>
      <c r="M667" s="22">
        <f t="shared" si="627"/>
        <v>1.3644706062122809</v>
      </c>
      <c r="N667" s="22">
        <f>COVAR(I637:I667,$K637:K667)/VAR($K637:$K667)</f>
        <v>2.0927422543114402</v>
      </c>
    </row>
    <row r="668" spans="1:14" ht="15.75" customHeight="1" x14ac:dyDescent="0.2">
      <c r="A668" s="2">
        <v>40491</v>
      </c>
      <c r="B668">
        <v>120.362656</v>
      </c>
      <c r="C668" s="10">
        <v>32.877429999999997</v>
      </c>
      <c r="D668" s="10">
        <v>8.3092869999999994</v>
      </c>
      <c r="E668">
        <v>1213.400024</v>
      </c>
      <c r="F668" s="99">
        <v>725.97997999999995</v>
      </c>
      <c r="G668">
        <f t="shared" ref="G668:J668" si="684">B668/B667-1</f>
        <v>-2.1848403504031166E-3</v>
      </c>
      <c r="H668">
        <f t="shared" si="684"/>
        <v>-1.5057791987192481E-2</v>
      </c>
      <c r="I668">
        <f t="shared" si="684"/>
        <v>2.256392926646944E-2</v>
      </c>
      <c r="J668">
        <f t="shared" si="684"/>
        <v>-8.0523000204373307E-3</v>
      </c>
      <c r="K668" s="38">
        <f t="shared" si="677"/>
        <v>-1.464505844035302E-2</v>
      </c>
      <c r="L668" s="22">
        <f t="shared" si="626"/>
        <v>0.87266599171153569</v>
      </c>
      <c r="M668" s="22">
        <f t="shared" si="627"/>
        <v>1.3419707392385378</v>
      </c>
      <c r="N668" s="22">
        <f>COVAR(I638:I668,$K638:K668)/VAR($K638:$K668)</f>
        <v>1.8835295260554044</v>
      </c>
    </row>
    <row r="669" spans="1:14" ht="15.75" customHeight="1" x14ac:dyDescent="0.2">
      <c r="A669" s="2">
        <v>40492</v>
      </c>
      <c r="B669">
        <v>120.70034800000001</v>
      </c>
      <c r="C669" s="10">
        <v>33.470700000000001</v>
      </c>
      <c r="D669" s="10">
        <v>8.342625</v>
      </c>
      <c r="E669">
        <v>1218.709961</v>
      </c>
      <c r="F669" s="99">
        <v>734.86999500000002</v>
      </c>
      <c r="G669">
        <f t="shared" ref="G669:J669" si="685">B669/B668-1</f>
        <v>2.8056210391369518E-3</v>
      </c>
      <c r="H669">
        <f t="shared" si="685"/>
        <v>1.8044901928161883E-2</v>
      </c>
      <c r="I669">
        <f t="shared" si="685"/>
        <v>4.0121372628001417E-3</v>
      </c>
      <c r="J669">
        <f t="shared" si="685"/>
        <v>4.3760811727162618E-3</v>
      </c>
      <c r="K669" s="38">
        <f t="shared" si="677"/>
        <v>1.2245537404488749E-2</v>
      </c>
      <c r="L669" s="22">
        <f t="shared" si="626"/>
        <v>0.8759786735749846</v>
      </c>
      <c r="M669" s="22">
        <f t="shared" si="627"/>
        <v>1.3781185515806618</v>
      </c>
      <c r="N669" s="22">
        <f>COVAR(I639:I669,$K639:K669)/VAR($K639:$K669)</f>
        <v>1.7239648533614131</v>
      </c>
    </row>
    <row r="670" spans="1:14" ht="15.75" customHeight="1" x14ac:dyDescent="0.2">
      <c r="A670" s="2">
        <v>40493</v>
      </c>
      <c r="B670">
        <v>119.777885</v>
      </c>
      <c r="C670" s="10">
        <v>32.976320000000001</v>
      </c>
      <c r="D670" s="10">
        <v>7.7258880000000003</v>
      </c>
      <c r="E670">
        <v>1213.540039</v>
      </c>
      <c r="F670" s="99">
        <v>731.580017</v>
      </c>
      <c r="G670">
        <f t="shared" ref="G670:J670" si="686">B670/B669-1</f>
        <v>-7.6425877413378585E-3</v>
      </c>
      <c r="H670">
        <f t="shared" si="686"/>
        <v>-1.4770530643219315E-2</v>
      </c>
      <c r="I670">
        <f t="shared" si="686"/>
        <v>-7.3926012496066895E-2</v>
      </c>
      <c r="J670">
        <f t="shared" si="686"/>
        <v>-4.2421266465713092E-3</v>
      </c>
      <c r="K670" s="38">
        <f t="shared" si="677"/>
        <v>-4.4769524165971797E-3</v>
      </c>
      <c r="L670" s="22">
        <f t="shared" si="626"/>
        <v>0.91068219133977613</v>
      </c>
      <c r="M670" s="22">
        <f t="shared" si="627"/>
        <v>1.3818104778951514</v>
      </c>
      <c r="N670" s="22">
        <f>COVAR(I640:I670,$K640:K670)/VAR($K640:$K670)</f>
        <v>1.8372153250584187</v>
      </c>
    </row>
    <row r="671" spans="1:14" ht="15.75" customHeight="1" x14ac:dyDescent="0.2">
      <c r="A671" s="2">
        <v>40494</v>
      </c>
      <c r="B671">
        <v>118.386009</v>
      </c>
      <c r="C671" s="10">
        <v>32.638469999999998</v>
      </c>
      <c r="D671" s="10">
        <v>7.292503</v>
      </c>
      <c r="E671">
        <v>1199.209961</v>
      </c>
      <c r="F671" s="99">
        <v>719.27002000000005</v>
      </c>
      <c r="G671">
        <f t="shared" ref="G671:J671" si="687">B671/B670-1</f>
        <v>-1.1620475682969311E-2</v>
      </c>
      <c r="H671">
        <f t="shared" si="687"/>
        <v>-1.0245230516928605E-2</v>
      </c>
      <c r="I671">
        <f t="shared" si="687"/>
        <v>-5.6095169901505204E-2</v>
      </c>
      <c r="J671">
        <f t="shared" si="687"/>
        <v>-1.1808492130023551E-2</v>
      </c>
      <c r="K671" s="38">
        <f t="shared" si="677"/>
        <v>-1.6826590002389286E-2</v>
      </c>
      <c r="L671" s="22">
        <f t="shared" si="626"/>
        <v>0.89923991077717325</v>
      </c>
      <c r="M671" s="22">
        <f t="shared" si="627"/>
        <v>1.3129188052035123</v>
      </c>
      <c r="N671" s="22">
        <f>COVAR(I641:I671,$K641:K671)/VAR($K641:$K671)</f>
        <v>1.9491087386748847</v>
      </c>
    </row>
    <row r="672" spans="1:14" ht="15.75" customHeight="1" x14ac:dyDescent="0.2">
      <c r="A672" s="2">
        <v>40497</v>
      </c>
      <c r="B672">
        <v>118.303619</v>
      </c>
      <c r="C672" s="10">
        <v>33.025750000000002</v>
      </c>
      <c r="D672" s="10">
        <v>7.2424970000000002</v>
      </c>
      <c r="E672">
        <v>1197.75</v>
      </c>
      <c r="F672" s="99">
        <v>719.94000200000005</v>
      </c>
      <c r="G672">
        <f t="shared" ref="G672:J672" si="688">B672/B671-1</f>
        <v>-6.9594372422843165E-4</v>
      </c>
      <c r="H672">
        <f t="shared" si="688"/>
        <v>1.1865752285569853E-2</v>
      </c>
      <c r="I672">
        <f t="shared" si="688"/>
        <v>-6.857179215421616E-3</v>
      </c>
      <c r="J672">
        <f t="shared" si="688"/>
        <v>-1.217435684725765E-3</v>
      </c>
      <c r="K672" s="38">
        <f t="shared" si="677"/>
        <v>9.3147494177503454E-4</v>
      </c>
      <c r="L672" s="22">
        <f t="shared" si="626"/>
        <v>0.88955389233782711</v>
      </c>
      <c r="M672" s="22">
        <f t="shared" si="627"/>
        <v>1.2671091404734744</v>
      </c>
      <c r="N672" s="22">
        <f>COVAR(I642:I672,$K642:K672)/VAR($K642:$K672)</f>
        <v>1.9494655027176988</v>
      </c>
    </row>
    <row r="673" spans="1:14" ht="15.75" customHeight="1" x14ac:dyDescent="0.2">
      <c r="A673" s="2">
        <v>40498</v>
      </c>
      <c r="B673">
        <v>117.150597</v>
      </c>
      <c r="C673" s="10">
        <v>32.638469999999998</v>
      </c>
      <c r="D673" s="10">
        <v>6.9257960000000001</v>
      </c>
      <c r="E673">
        <v>1178.339966</v>
      </c>
      <c r="F673" s="99">
        <v>705.34002699999996</v>
      </c>
      <c r="G673">
        <f t="shared" ref="G673:J673" si="689">B673/B672-1</f>
        <v>-9.7462952506972567E-3</v>
      </c>
      <c r="H673">
        <f t="shared" si="689"/>
        <v>-1.1726607268570888E-2</v>
      </c>
      <c r="I673">
        <f t="shared" si="689"/>
        <v>-4.3728150664059662E-2</v>
      </c>
      <c r="J673">
        <f t="shared" si="689"/>
        <v>-1.620541348361515E-2</v>
      </c>
      <c r="K673" s="38">
        <f t="shared" si="677"/>
        <v>-2.0279432951969878E-2</v>
      </c>
      <c r="L673" s="22">
        <f t="shared" si="626"/>
        <v>0.86834416462741881</v>
      </c>
      <c r="M673" s="22">
        <f t="shared" si="627"/>
        <v>1.2529623591815489</v>
      </c>
      <c r="N673" s="22">
        <f>COVAR(I643:I673,$K643:K673)/VAR($K643:$K673)</f>
        <v>1.9271939517716039</v>
      </c>
    </row>
    <row r="674" spans="1:14" ht="15.75" customHeight="1" x14ac:dyDescent="0.2">
      <c r="A674" s="2">
        <v>40499</v>
      </c>
      <c r="B674">
        <v>116.911697</v>
      </c>
      <c r="C674" s="10">
        <v>32.28416</v>
      </c>
      <c r="D674" s="10">
        <v>6.9257960000000001</v>
      </c>
      <c r="E674">
        <v>1178.589966</v>
      </c>
      <c r="F674" s="99">
        <v>707.77002000000005</v>
      </c>
      <c r="G674">
        <f t="shared" ref="G674:J674" si="690">B674/B673-1</f>
        <v>-2.0392555063121209E-3</v>
      </c>
      <c r="H674">
        <f t="shared" si="690"/>
        <v>-1.0855594640312383E-2</v>
      </c>
      <c r="I674">
        <f t="shared" si="690"/>
        <v>0</v>
      </c>
      <c r="J674">
        <f t="shared" si="690"/>
        <v>2.1216287931635769E-4</v>
      </c>
      <c r="K674" s="38">
        <f t="shared" si="677"/>
        <v>3.4451369651251618E-3</v>
      </c>
      <c r="L674" s="22">
        <f t="shared" si="626"/>
        <v>0.89029532707189385</v>
      </c>
      <c r="M674" s="22">
        <f t="shared" si="627"/>
        <v>1.3644570111883063</v>
      </c>
      <c r="N674" s="22">
        <f>COVAR(I644:I674,$K644:K674)/VAR($K644:$K674)</f>
        <v>1.7425449955635761</v>
      </c>
    </row>
    <row r="675" spans="1:14" ht="15.75" customHeight="1" x14ac:dyDescent="0.2">
      <c r="A675" s="2">
        <v>40500</v>
      </c>
      <c r="B675">
        <v>118.89660600000001</v>
      </c>
      <c r="C675" s="10">
        <v>32.679670000000002</v>
      </c>
      <c r="D675" s="10">
        <v>7.4508549999999998</v>
      </c>
      <c r="E675">
        <v>1196.6899410000001</v>
      </c>
      <c r="F675" s="99">
        <v>720.84002699999996</v>
      </c>
      <c r="G675">
        <f t="shared" ref="G675:J675" si="691">B675/B674-1</f>
        <v>1.6977847819624081E-2</v>
      </c>
      <c r="H675">
        <f t="shared" si="691"/>
        <v>1.2250899512330493E-2</v>
      </c>
      <c r="I675">
        <f t="shared" si="691"/>
        <v>7.5812079939980848E-2</v>
      </c>
      <c r="J675">
        <f t="shared" si="691"/>
        <v>1.5357312994466854E-2</v>
      </c>
      <c r="K675" s="38">
        <f t="shared" si="677"/>
        <v>1.8466460334106705E-2</v>
      </c>
      <c r="L675" s="22">
        <f t="shared" ref="L675:L738" si="692">COVAR(G645:G675,$J645:$J675)/VAR($J645:$J675)</f>
        <v>0.90862972101580985</v>
      </c>
      <c r="M675" s="22">
        <f t="shared" ref="M675:M738" si="693">COVAR(H645:H675,$J645:$J675)/VAR($J645:$J675)</f>
        <v>1.3048420307763244</v>
      </c>
      <c r="N675" s="22">
        <f>COVAR(I645:I675,$K645:K675)/VAR($K645:$K675)</f>
        <v>1.9715765411177402</v>
      </c>
    </row>
    <row r="676" spans="1:14" ht="15.75" customHeight="1" x14ac:dyDescent="0.2">
      <c r="A676" s="2">
        <v>40501</v>
      </c>
      <c r="B676">
        <v>119.464951</v>
      </c>
      <c r="C676" s="10">
        <v>32.473680000000002</v>
      </c>
      <c r="D676" s="10">
        <v>7.6092079999999997</v>
      </c>
      <c r="E676">
        <v>1199.7299800000001</v>
      </c>
      <c r="F676" s="99">
        <v>724.35998500000005</v>
      </c>
      <c r="G676">
        <f t="shared" ref="G676:J676" si="694">B676/B675-1</f>
        <v>4.7801616809817205E-3</v>
      </c>
      <c r="H676">
        <f t="shared" si="694"/>
        <v>-6.3033072243385835E-3</v>
      </c>
      <c r="I676">
        <f t="shared" si="694"/>
        <v>2.1252997139254548E-2</v>
      </c>
      <c r="J676">
        <f t="shared" si="694"/>
        <v>2.5403731541853158E-3</v>
      </c>
      <c r="K676" s="38">
        <f t="shared" si="677"/>
        <v>4.8831333834906676E-3</v>
      </c>
      <c r="L676" s="22">
        <f t="shared" si="692"/>
        <v>0.92129532184171647</v>
      </c>
      <c r="M676" s="22">
        <f t="shared" si="693"/>
        <v>1.2891889872402935</v>
      </c>
      <c r="N676" s="22">
        <f>COVAR(I646:I676,$K646:K676)/VAR($K646:$K676)</f>
        <v>1.9890706296232286</v>
      </c>
    </row>
    <row r="677" spans="1:14" ht="15.75" customHeight="1" x14ac:dyDescent="0.2">
      <c r="A677" s="2">
        <v>40504</v>
      </c>
      <c r="B677">
        <v>119.744957</v>
      </c>
      <c r="C677" s="10">
        <v>31.73208</v>
      </c>
      <c r="D677" s="10">
        <v>7.2675010000000002</v>
      </c>
      <c r="E677">
        <v>1197.839966</v>
      </c>
      <c r="F677" s="99">
        <v>727.330017</v>
      </c>
      <c r="G677">
        <f t="shared" ref="G677:K692" si="695">B677/B676-1</f>
        <v>2.343833883127866E-3</v>
      </c>
      <c r="H677">
        <f t="shared" si="695"/>
        <v>-2.2836955959410821E-2</v>
      </c>
      <c r="I677">
        <f t="shared" si="695"/>
        <v>-4.4907038945446009E-2</v>
      </c>
      <c r="J677">
        <f t="shared" si="695"/>
        <v>-1.575366150306623E-3</v>
      </c>
      <c r="K677" s="38">
        <f t="shared" si="695"/>
        <v>4.1002154474338859E-3</v>
      </c>
      <c r="L677" s="22">
        <f t="shared" si="692"/>
        <v>0.93251209874548679</v>
      </c>
      <c r="M677" s="22">
        <f t="shared" si="693"/>
        <v>1.3516823199833836</v>
      </c>
      <c r="N677" s="22">
        <f>COVAR(I647:I677,$K647:K677)/VAR($K647:$K677)</f>
        <v>1.8766104617224264</v>
      </c>
    </row>
    <row r="678" spans="1:14" ht="15.75" customHeight="1" x14ac:dyDescent="0.2">
      <c r="A678" s="2">
        <v>40505</v>
      </c>
      <c r="B678">
        <v>117.924751</v>
      </c>
      <c r="C678" s="10">
        <v>31.006969999999999</v>
      </c>
      <c r="D678" s="10">
        <v>7.4091839999999998</v>
      </c>
      <c r="E678">
        <v>1180.7299800000001</v>
      </c>
      <c r="F678" s="99">
        <v>719.92999299999997</v>
      </c>
      <c r="G678">
        <f t="shared" ref="G678:J678" si="696">B678/B677-1</f>
        <v>-1.5200690247022197E-2</v>
      </c>
      <c r="H678">
        <f t="shared" si="696"/>
        <v>-2.2851007560802827E-2</v>
      </c>
      <c r="I678">
        <f t="shared" si="696"/>
        <v>1.9495422154052644E-2</v>
      </c>
      <c r="J678">
        <f t="shared" si="696"/>
        <v>-1.4284033331377399E-2</v>
      </c>
      <c r="K678" s="38">
        <f t="shared" si="695"/>
        <v>-1.0174231541443479E-2</v>
      </c>
      <c r="L678" s="22">
        <f t="shared" si="692"/>
        <v>0.9496747070294963</v>
      </c>
      <c r="M678" s="22">
        <f t="shared" si="693"/>
        <v>1.3619099501473235</v>
      </c>
      <c r="N678" s="22">
        <f>COVAR(I648:I678,$K648:K678)/VAR($K648:$K678)</f>
        <v>1.7330281861433008</v>
      </c>
    </row>
    <row r="679" spans="1:14" ht="15.75" customHeight="1" x14ac:dyDescent="0.2">
      <c r="A679" s="2">
        <v>40506</v>
      </c>
      <c r="B679">
        <v>120.090828</v>
      </c>
      <c r="C679" s="10">
        <v>31.44369</v>
      </c>
      <c r="D679" s="10">
        <v>7.2508319999999999</v>
      </c>
      <c r="E679">
        <v>1198.349976</v>
      </c>
      <c r="F679" s="99">
        <v>736.53002900000001</v>
      </c>
      <c r="G679">
        <f t="shared" ref="G679:J679" si="697">B679/B678-1</f>
        <v>1.8368298271836059E-2</v>
      </c>
      <c r="H679">
        <f t="shared" si="697"/>
        <v>1.4084575177774505E-2</v>
      </c>
      <c r="I679">
        <f t="shared" si="697"/>
        <v>-2.1372394045012233E-2</v>
      </c>
      <c r="J679">
        <f t="shared" si="697"/>
        <v>1.4922968247151669E-2</v>
      </c>
      <c r="K679" s="38">
        <f t="shared" si="695"/>
        <v>2.305784751490414E-2</v>
      </c>
      <c r="L679" s="22">
        <f t="shared" si="692"/>
        <v>0.97404982559585651</v>
      </c>
      <c r="M679" s="22">
        <f t="shared" si="693"/>
        <v>1.3129768632336776</v>
      </c>
      <c r="N679" s="22">
        <f>COVAR(I649:I679,$K649:K679)/VAR($K649:$K679)</f>
        <v>1.4545404906829189</v>
      </c>
    </row>
    <row r="680" spans="1:14" ht="15.75" customHeight="1" x14ac:dyDescent="0.2">
      <c r="A680" s="2">
        <v>40508</v>
      </c>
      <c r="B680">
        <v>118.51773799999999</v>
      </c>
      <c r="C680" s="10">
        <v>30.899850000000001</v>
      </c>
      <c r="D680" s="10">
        <v>7.117483</v>
      </c>
      <c r="E680">
        <v>1189.400024</v>
      </c>
      <c r="F680" s="99">
        <v>732.72997999999995</v>
      </c>
      <c r="G680">
        <f t="shared" ref="G680:J680" si="698">B680/B679-1</f>
        <v>-1.3099168572640818E-2</v>
      </c>
      <c r="H680">
        <f t="shared" si="698"/>
        <v>-1.729567999175663E-2</v>
      </c>
      <c r="I680">
        <f t="shared" si="698"/>
        <v>-1.8390855008087348E-2</v>
      </c>
      <c r="J680">
        <f t="shared" si="698"/>
        <v>-7.4685627564947676E-3</v>
      </c>
      <c r="K680" s="38">
        <f t="shared" si="695"/>
        <v>-5.1593945261939611E-3</v>
      </c>
      <c r="L680" s="22">
        <f t="shared" si="692"/>
        <v>1.0089637206274029</v>
      </c>
      <c r="M680" s="22">
        <f t="shared" si="693"/>
        <v>1.3917971640754669</v>
      </c>
      <c r="N680" s="22">
        <f>COVAR(I650:I680,$K650:K680)/VAR($K650:$K680)</f>
        <v>1.5085554801838834</v>
      </c>
    </row>
    <row r="681" spans="1:14" ht="15.75" customHeight="1" x14ac:dyDescent="0.2">
      <c r="A681" s="2">
        <v>40511</v>
      </c>
      <c r="B681">
        <v>117.685928</v>
      </c>
      <c r="C681" s="10">
        <v>31.237690000000001</v>
      </c>
      <c r="D681" s="10">
        <v>7.4508549999999998</v>
      </c>
      <c r="E681">
        <v>1187.76001</v>
      </c>
      <c r="F681" s="99">
        <v>731.95001200000002</v>
      </c>
      <c r="G681">
        <f t="shared" ref="G681:J681" si="699">B681/B680-1</f>
        <v>-7.0184430958342148E-3</v>
      </c>
      <c r="H681">
        <f t="shared" si="699"/>
        <v>1.0933386408024548E-2</v>
      </c>
      <c r="I681">
        <f t="shared" si="699"/>
        <v>4.6838468037085468E-2</v>
      </c>
      <c r="J681">
        <f t="shared" si="699"/>
        <v>-1.3788582200331412E-3</v>
      </c>
      <c r="K681" s="38">
        <f t="shared" si="695"/>
        <v>-1.0644685235888796E-3</v>
      </c>
      <c r="L681" s="22">
        <f t="shared" si="692"/>
        <v>1.0345983548177631</v>
      </c>
      <c r="M681" s="22">
        <f t="shared" si="693"/>
        <v>1.3415962508779631</v>
      </c>
      <c r="N681" s="22">
        <f>COVAR(I651:I681,$K651:K681)/VAR($K651:$K681)</f>
        <v>1.5080588924383338</v>
      </c>
    </row>
    <row r="682" spans="1:14" ht="15.75" customHeight="1" x14ac:dyDescent="0.2">
      <c r="A682" s="2">
        <v>40512</v>
      </c>
      <c r="B682">
        <v>116.508194</v>
      </c>
      <c r="C682" s="10">
        <v>30.817440000000001</v>
      </c>
      <c r="D682" s="10">
        <v>7.1008149999999999</v>
      </c>
      <c r="E682">
        <v>1180.5500489999999</v>
      </c>
      <c r="F682" s="99">
        <v>727.01000999999997</v>
      </c>
      <c r="G682">
        <f t="shared" ref="G682:J682" si="700">B682/B681-1</f>
        <v>-1.0007432664336902E-2</v>
      </c>
      <c r="H682">
        <f t="shared" si="700"/>
        <v>-1.3453299523748408E-2</v>
      </c>
      <c r="I682">
        <f t="shared" si="700"/>
        <v>-4.6979843252888398E-2</v>
      </c>
      <c r="J682">
        <f t="shared" si="700"/>
        <v>-6.0702169961085461E-3</v>
      </c>
      <c r="K682" s="38">
        <f t="shared" si="695"/>
        <v>-6.749097505308943E-3</v>
      </c>
      <c r="L682" s="22">
        <f t="shared" si="692"/>
        <v>1.0490017128151981</v>
      </c>
      <c r="M682" s="22">
        <f t="shared" si="693"/>
        <v>1.3877889192613413</v>
      </c>
      <c r="N682" s="22">
        <f>COVAR(I652:I682,$K652:K682)/VAR($K652:$K682)</f>
        <v>1.5582666025725227</v>
      </c>
    </row>
    <row r="683" spans="1:14" ht="15.75" customHeight="1" x14ac:dyDescent="0.2">
      <c r="A683" s="2">
        <v>40513</v>
      </c>
      <c r="B683">
        <v>118.937843</v>
      </c>
      <c r="C683" s="10">
        <v>31.43544</v>
      </c>
      <c r="D683" s="10">
        <v>6.9674659999999999</v>
      </c>
      <c r="E683">
        <v>1206.0699460000001</v>
      </c>
      <c r="F683" s="99">
        <v>743.14001499999995</v>
      </c>
      <c r="G683">
        <f t="shared" ref="G683:J683" si="701">B683/B682-1</f>
        <v>2.0853889469782727E-2</v>
      </c>
      <c r="H683">
        <f t="shared" si="701"/>
        <v>2.0053580050776398E-2</v>
      </c>
      <c r="I683">
        <f t="shared" si="701"/>
        <v>-1.877939363298442E-2</v>
      </c>
      <c r="J683">
        <f t="shared" si="701"/>
        <v>2.1616954759027029E-2</v>
      </c>
      <c r="K683" s="38">
        <f t="shared" si="695"/>
        <v>2.2186771541151007E-2</v>
      </c>
      <c r="L683" s="22">
        <f t="shared" si="692"/>
        <v>1.0163210129733418</v>
      </c>
      <c r="M683" s="22">
        <f t="shared" si="693"/>
        <v>1.2562765452925624</v>
      </c>
      <c r="N683" s="22">
        <f>COVAR(I653:I683,$K653:K683)/VAR($K653:$K683)</f>
        <v>1.3558434905161518</v>
      </c>
    </row>
    <row r="684" spans="1:14" ht="15.75" customHeight="1" x14ac:dyDescent="0.2">
      <c r="A684" s="2">
        <v>40514</v>
      </c>
      <c r="B684">
        <v>119.572006</v>
      </c>
      <c r="C684" s="10">
        <v>32.391280000000002</v>
      </c>
      <c r="D684" s="10">
        <v>7.0258060000000002</v>
      </c>
      <c r="E684">
        <v>1221.530029</v>
      </c>
      <c r="F684" s="99">
        <v>751.20001200000002</v>
      </c>
      <c r="G684">
        <f t="shared" ref="G684:J684" si="702">B684/B683-1</f>
        <v>5.3318858321653728E-3</v>
      </c>
      <c r="H684">
        <f t="shared" si="702"/>
        <v>3.0406445718590192E-2</v>
      </c>
      <c r="I684">
        <f t="shared" si="702"/>
        <v>8.3732019646740596E-3</v>
      </c>
      <c r="J684">
        <f t="shared" si="702"/>
        <v>1.2818562514781418E-2</v>
      </c>
      <c r="K684" s="38">
        <f t="shared" si="695"/>
        <v>1.0845865970492863E-2</v>
      </c>
      <c r="L684" s="22">
        <f t="shared" si="692"/>
        <v>0.8632501455955921</v>
      </c>
      <c r="M684" s="22">
        <f t="shared" si="693"/>
        <v>1.3765275281634848</v>
      </c>
      <c r="N684" s="22">
        <f>COVAR(I654:I684,$K654:K684)/VAR($K654:$K684)</f>
        <v>1.5136777782972599</v>
      </c>
    </row>
    <row r="685" spans="1:14" ht="15.75" customHeight="1" x14ac:dyDescent="0.2">
      <c r="A685" s="2">
        <v>40515</v>
      </c>
      <c r="B685">
        <v>119.736717</v>
      </c>
      <c r="C685" s="10">
        <v>32.638469999999998</v>
      </c>
      <c r="D685" s="10">
        <v>7.3091730000000004</v>
      </c>
      <c r="E685">
        <v>1224.709961</v>
      </c>
      <c r="F685" s="99">
        <v>756.419983</v>
      </c>
      <c r="G685">
        <f t="shared" ref="G685:J685" si="703">B685/B684-1</f>
        <v>1.3775046978805605E-3</v>
      </c>
      <c r="H685">
        <f t="shared" si="703"/>
        <v>7.631374863852125E-3</v>
      </c>
      <c r="I685">
        <f t="shared" si="703"/>
        <v>4.03323120507455E-2</v>
      </c>
      <c r="J685">
        <f t="shared" si="703"/>
        <v>2.6032368623825075E-3</v>
      </c>
      <c r="K685" s="38">
        <f t="shared" si="695"/>
        <v>6.9488430732347339E-3</v>
      </c>
      <c r="L685" s="22">
        <f t="shared" si="692"/>
        <v>0.87123493963083642</v>
      </c>
      <c r="M685" s="22">
        <f t="shared" si="693"/>
        <v>1.3920118165384618</v>
      </c>
      <c r="N685" s="22">
        <f>COVAR(I655:I685,$K655:K685)/VAR($K655:$K685)</f>
        <v>1.5710463650020028</v>
      </c>
    </row>
    <row r="686" spans="1:14" ht="15.75" customHeight="1" x14ac:dyDescent="0.2">
      <c r="A686" s="2">
        <v>40518</v>
      </c>
      <c r="B686">
        <v>119.41553500000001</v>
      </c>
      <c r="C686" s="10">
        <v>32.877429999999997</v>
      </c>
      <c r="D686" s="10">
        <v>7.0591439999999999</v>
      </c>
      <c r="E686">
        <v>1223.119995</v>
      </c>
      <c r="F686" s="99">
        <v>760.85998500000005</v>
      </c>
      <c r="G686">
        <f t="shared" ref="G686:J686" si="704">B686/B685-1</f>
        <v>-2.6824019235469621E-3</v>
      </c>
      <c r="H686">
        <f t="shared" si="704"/>
        <v>7.3214216230110818E-3</v>
      </c>
      <c r="I686">
        <f t="shared" si="704"/>
        <v>-3.4207563564304766E-2</v>
      </c>
      <c r="J686">
        <f t="shared" si="704"/>
        <v>-1.2982388080698959E-3</v>
      </c>
      <c r="K686" s="38">
        <f t="shared" si="695"/>
        <v>5.8697576740249779E-3</v>
      </c>
      <c r="L686" s="22">
        <f t="shared" si="692"/>
        <v>0.87243394602625635</v>
      </c>
      <c r="M686" s="22">
        <f t="shared" si="693"/>
        <v>1.3851900336658838</v>
      </c>
      <c r="N686" s="22">
        <f>COVAR(I656:I686,$K656:K686)/VAR($K656:$K686)</f>
        <v>1.4857381650773012</v>
      </c>
    </row>
    <row r="687" spans="1:14" ht="15.75" customHeight="1" x14ac:dyDescent="0.2">
      <c r="A687" s="2">
        <v>40519</v>
      </c>
      <c r="B687">
        <v>118.61663799999999</v>
      </c>
      <c r="C687" s="10">
        <v>32.341839999999998</v>
      </c>
      <c r="D687" s="10">
        <v>7.2841680000000002</v>
      </c>
      <c r="E687">
        <v>1223.75</v>
      </c>
      <c r="F687" s="99">
        <v>764.419983</v>
      </c>
      <c r="G687">
        <f t="shared" ref="G687:J687" si="705">B687/B686-1</f>
        <v>-6.6900592121452718E-3</v>
      </c>
      <c r="H687">
        <f t="shared" si="705"/>
        <v>-1.6290506891809997E-2</v>
      </c>
      <c r="I687">
        <f t="shared" si="705"/>
        <v>3.1876952786343615E-2</v>
      </c>
      <c r="J687">
        <f t="shared" si="705"/>
        <v>5.1508028858604504E-4</v>
      </c>
      <c r="K687" s="38">
        <f t="shared" si="695"/>
        <v>4.6789134271529864E-3</v>
      </c>
      <c r="L687" s="22">
        <f t="shared" si="692"/>
        <v>0.87617027890016541</v>
      </c>
      <c r="M687" s="22">
        <f t="shared" si="693"/>
        <v>1.3914799306459251</v>
      </c>
      <c r="N687" s="22">
        <f>COVAR(I657:I687,$K657:K687)/VAR($K657:$K687)</f>
        <v>1.5252638771946743</v>
      </c>
    </row>
    <row r="688" spans="1:14" ht="15.75" customHeight="1" x14ac:dyDescent="0.2">
      <c r="A688" s="2">
        <v>40520</v>
      </c>
      <c r="B688">
        <v>119.40724899999999</v>
      </c>
      <c r="C688" s="10">
        <v>33.17407</v>
      </c>
      <c r="D688" s="10">
        <v>7.8509019999999996</v>
      </c>
      <c r="E688">
        <v>1228.280029</v>
      </c>
      <c r="F688" s="99">
        <v>764.03997800000002</v>
      </c>
      <c r="G688">
        <f t="shared" ref="G688:J688" si="706">B688/B687-1</f>
        <v>6.6652622543559303E-3</v>
      </c>
      <c r="H688">
        <f t="shared" si="706"/>
        <v>2.5732302181941558E-2</v>
      </c>
      <c r="I688">
        <f t="shared" si="706"/>
        <v>7.7803532263396313E-2</v>
      </c>
      <c r="J688">
        <f t="shared" si="706"/>
        <v>3.7017601634321551E-3</v>
      </c>
      <c r="K688" s="38">
        <f t="shared" si="695"/>
        <v>-4.9711547114272836E-4</v>
      </c>
      <c r="L688" s="22">
        <f t="shared" si="692"/>
        <v>0.87979136354674958</v>
      </c>
      <c r="M688" s="22">
        <f t="shared" si="693"/>
        <v>1.4205886446229781</v>
      </c>
      <c r="N688" s="22">
        <f>COVAR(I658:I688,$K658:K688)/VAR($K658:$K688)</f>
        <v>1.4921082857149572</v>
      </c>
    </row>
    <row r="689" spans="1:14" ht="15.75" customHeight="1" x14ac:dyDescent="0.2">
      <c r="A689" s="2">
        <v>40521</v>
      </c>
      <c r="B689">
        <v>118.84723700000001</v>
      </c>
      <c r="C689" s="10">
        <v>33.627279999999999</v>
      </c>
      <c r="D689" s="10">
        <v>7.5008609999999996</v>
      </c>
      <c r="E689">
        <v>1233</v>
      </c>
      <c r="F689" s="99">
        <v>767.63000499999998</v>
      </c>
      <c r="G689">
        <f t="shared" ref="G689:J689" si="707">B689/B688-1</f>
        <v>-4.6899330207329504E-3</v>
      </c>
      <c r="H689">
        <f t="shared" si="707"/>
        <v>1.3661573632659518E-2</v>
      </c>
      <c r="I689">
        <f t="shared" si="707"/>
        <v>-4.4586087050889178E-2</v>
      </c>
      <c r="J689">
        <f t="shared" si="707"/>
        <v>3.8427483054028766E-3</v>
      </c>
      <c r="K689" s="38">
        <f t="shared" si="695"/>
        <v>4.6987423477464763E-3</v>
      </c>
      <c r="L689" s="22">
        <f t="shared" si="692"/>
        <v>0.8739514448331186</v>
      </c>
      <c r="M689" s="22">
        <f t="shared" si="693"/>
        <v>1.4290479175145696</v>
      </c>
      <c r="N689" s="22">
        <f>COVAR(I659:I689,$K659:K689)/VAR($K659:$K689)</f>
        <v>1.4170325713051466</v>
      </c>
    </row>
    <row r="690" spans="1:14" ht="15.75" customHeight="1" x14ac:dyDescent="0.2">
      <c r="A690" s="2">
        <v>40522</v>
      </c>
      <c r="B690">
        <v>119.275513</v>
      </c>
      <c r="C690" s="10">
        <v>34.138150000000003</v>
      </c>
      <c r="D690" s="10">
        <v>7.4841920000000002</v>
      </c>
      <c r="E690">
        <v>1240.400024</v>
      </c>
      <c r="F690" s="99">
        <v>776.830017</v>
      </c>
      <c r="G690">
        <f t="shared" ref="G690:J690" si="708">B690/B689-1</f>
        <v>3.6035839857178065E-3</v>
      </c>
      <c r="H690">
        <f t="shared" si="708"/>
        <v>1.5192129723248682E-2</v>
      </c>
      <c r="I690">
        <f t="shared" si="708"/>
        <v>-2.2222782157941268E-3</v>
      </c>
      <c r="J690">
        <f t="shared" si="708"/>
        <v>6.0016415247363675E-3</v>
      </c>
      <c r="K690" s="38">
        <f t="shared" si="695"/>
        <v>1.1984956215983278E-2</v>
      </c>
      <c r="L690" s="22">
        <f t="shared" si="692"/>
        <v>0.88494370498456321</v>
      </c>
      <c r="M690" s="22">
        <f t="shared" si="693"/>
        <v>1.4590194587841028</v>
      </c>
      <c r="N690" s="22">
        <f>COVAR(I660:I690,$K660:K690)/VAR($K660:$K690)</f>
        <v>1.334387358663496</v>
      </c>
    </row>
    <row r="691" spans="1:14" ht="15.75" customHeight="1" x14ac:dyDescent="0.2">
      <c r="A691" s="2">
        <v>40525</v>
      </c>
      <c r="B691">
        <v>118.830727</v>
      </c>
      <c r="C691" s="10">
        <v>34.204079999999998</v>
      </c>
      <c r="D691" s="10">
        <v>7.6758800000000003</v>
      </c>
      <c r="E691">
        <v>1240.459961</v>
      </c>
      <c r="F691" s="99">
        <v>772.09997599999997</v>
      </c>
      <c r="G691">
        <f t="shared" ref="G691:J691" si="709">B691/B690-1</f>
        <v>-3.7290638188243186E-3</v>
      </c>
      <c r="H691">
        <f t="shared" si="709"/>
        <v>1.9312704408409598E-3</v>
      </c>
      <c r="I691">
        <f t="shared" si="709"/>
        <v>2.5612384075662353E-2</v>
      </c>
      <c r="J691">
        <f t="shared" si="709"/>
        <v>4.8320702064064136E-5</v>
      </c>
      <c r="K691" s="38">
        <f t="shared" si="695"/>
        <v>-6.0889009133127114E-3</v>
      </c>
      <c r="L691" s="22">
        <f t="shared" si="692"/>
        <v>0.88621240859816175</v>
      </c>
      <c r="M691" s="22">
        <f t="shared" si="693"/>
        <v>1.4578737024383521</v>
      </c>
      <c r="N691" s="22">
        <f>COVAR(I661:I691,$K661:K691)/VAR($K661:$K691)</f>
        <v>1.2502861274009907</v>
      </c>
    </row>
    <row r="692" spans="1:14" ht="15.75" customHeight="1" x14ac:dyDescent="0.2">
      <c r="A692" s="2">
        <v>40526</v>
      </c>
      <c r="B692">
        <v>120.099113</v>
      </c>
      <c r="C692" s="10">
        <v>33.610790000000001</v>
      </c>
      <c r="D692" s="10">
        <v>7.7175529999999997</v>
      </c>
      <c r="E692">
        <v>1241.589966</v>
      </c>
      <c r="F692" s="99">
        <v>771.65997300000004</v>
      </c>
      <c r="G692">
        <f t="shared" ref="G692:J692" si="710">B692/B691-1</f>
        <v>1.0673889085943244E-2</v>
      </c>
      <c r="H692">
        <f t="shared" si="710"/>
        <v>-1.7345591520075865E-2</v>
      </c>
      <c r="I692">
        <f t="shared" si="710"/>
        <v>5.4290843525433008E-3</v>
      </c>
      <c r="J692">
        <f t="shared" si="710"/>
        <v>9.1095644803318443E-4</v>
      </c>
      <c r="K692" s="38">
        <f t="shared" si="695"/>
        <v>-5.6987827182619633E-4</v>
      </c>
      <c r="L692" s="22">
        <f t="shared" si="692"/>
        <v>0.89998602804430228</v>
      </c>
      <c r="M692" s="22">
        <f t="shared" si="693"/>
        <v>1.4656828002810569</v>
      </c>
      <c r="N692" s="22">
        <f>COVAR(I662:I692,$K662:K692)/VAR($K662:$K692)</f>
        <v>1.2436498212781606</v>
      </c>
    </row>
    <row r="693" spans="1:14" ht="15.75" customHeight="1" x14ac:dyDescent="0.2">
      <c r="A693" s="2">
        <v>40527</v>
      </c>
      <c r="B693">
        <v>119.19313</v>
      </c>
      <c r="C693" s="10">
        <v>33.132860000000001</v>
      </c>
      <c r="D693" s="10">
        <v>7.5008609999999996</v>
      </c>
      <c r="E693">
        <v>1235.2299800000001</v>
      </c>
      <c r="F693" s="99">
        <v>768.35998500000005</v>
      </c>
      <c r="G693">
        <f t="shared" ref="G693:K708" si="711">B693/B692-1</f>
        <v>-7.5436277368676752E-3</v>
      </c>
      <c r="H693">
        <f t="shared" si="711"/>
        <v>-1.4219540808175002E-2</v>
      </c>
      <c r="I693">
        <f t="shared" si="711"/>
        <v>-2.8077811710525369E-2</v>
      </c>
      <c r="J693">
        <f t="shared" si="711"/>
        <v>-5.12245280178103E-3</v>
      </c>
      <c r="K693" s="38">
        <f t="shared" si="711"/>
        <v>-4.2764794280705232E-3</v>
      </c>
      <c r="L693" s="22">
        <f t="shared" si="692"/>
        <v>0.90480347404647143</v>
      </c>
      <c r="M693" s="22">
        <f t="shared" si="693"/>
        <v>1.4822300198074423</v>
      </c>
      <c r="N693" s="22">
        <f>COVAR(I663:I693,$K663:K693)/VAR($K663:$K693)</f>
        <v>1.3067127080029359</v>
      </c>
    </row>
    <row r="694" spans="1:14" ht="15.75" customHeight="1" x14ac:dyDescent="0.2">
      <c r="A694" s="2">
        <v>40528</v>
      </c>
      <c r="B694">
        <v>119.053116</v>
      </c>
      <c r="C694" s="10">
        <v>32.968069999999997</v>
      </c>
      <c r="D694" s="10">
        <v>7.5091960000000002</v>
      </c>
      <c r="E694">
        <v>1242.869995</v>
      </c>
      <c r="F694" s="99">
        <v>776.55999799999995</v>
      </c>
      <c r="G694">
        <f t="shared" ref="G694:J694" si="712">B694/B693-1</f>
        <v>-1.1746817958383504E-3</v>
      </c>
      <c r="H694">
        <f t="shared" si="712"/>
        <v>-4.973612299089325E-3</v>
      </c>
      <c r="I694">
        <f t="shared" si="712"/>
        <v>1.1112057669113717E-3</v>
      </c>
      <c r="J694">
        <f t="shared" si="712"/>
        <v>6.1850951836515122E-3</v>
      </c>
      <c r="K694" s="38">
        <f t="shared" si="711"/>
        <v>1.0672097922954649E-2</v>
      </c>
      <c r="L694" s="22">
        <f t="shared" si="692"/>
        <v>0.9000748369504904</v>
      </c>
      <c r="M694" s="22">
        <f t="shared" si="693"/>
        <v>1.5169266643042154</v>
      </c>
      <c r="N694" s="22">
        <f>COVAR(I664:I694,$K664:K694)/VAR($K664:$K694)</f>
        <v>1.0354346610908494</v>
      </c>
    </row>
    <row r="695" spans="1:14" ht="15.75" customHeight="1" x14ac:dyDescent="0.2">
      <c r="A695" s="2">
        <v>40529</v>
      </c>
      <c r="B695">
        <v>119.423737</v>
      </c>
      <c r="C695" s="10">
        <v>32.687910000000002</v>
      </c>
      <c r="D695" s="10">
        <v>7.4258509999999998</v>
      </c>
      <c r="E695">
        <v>1243.910034</v>
      </c>
      <c r="F695" s="99">
        <v>779.51000999999997</v>
      </c>
      <c r="G695">
        <f t="shared" ref="G695:J695" si="713">B695/B694-1</f>
        <v>3.1130726557380139E-3</v>
      </c>
      <c r="H695">
        <f t="shared" si="713"/>
        <v>-8.4979193504501893E-3</v>
      </c>
      <c r="I695">
        <f t="shared" si="713"/>
        <v>-1.1099057742000706E-2</v>
      </c>
      <c r="J695">
        <f t="shared" si="713"/>
        <v>8.3680433527555387E-4</v>
      </c>
      <c r="K695" s="38">
        <f t="shared" si="711"/>
        <v>3.798820448642326E-3</v>
      </c>
      <c r="L695" s="22">
        <f t="shared" si="692"/>
        <v>0.899743567145742</v>
      </c>
      <c r="M695" s="22">
        <f t="shared" si="693"/>
        <v>1.5047486362501794</v>
      </c>
      <c r="N695" s="22">
        <f>COVAR(I665:I695,$K665:K695)/VAR($K665:$K695)</f>
        <v>1.0307410525713179</v>
      </c>
    </row>
    <row r="696" spans="1:14" ht="15.75" customHeight="1" x14ac:dyDescent="0.2">
      <c r="A696" s="2">
        <v>40532</v>
      </c>
      <c r="B696">
        <v>119.020195</v>
      </c>
      <c r="C696" s="10">
        <v>32.918640000000003</v>
      </c>
      <c r="D696" s="10">
        <v>7.3508430000000002</v>
      </c>
      <c r="E696">
        <v>1247.079956</v>
      </c>
      <c r="F696" s="99">
        <v>782.29998799999998</v>
      </c>
      <c r="G696">
        <f t="shared" ref="G696:J696" si="714">B696/B695-1</f>
        <v>-3.3790769752918282E-3</v>
      </c>
      <c r="H696">
        <f t="shared" si="714"/>
        <v>7.0585730320475992E-3</v>
      </c>
      <c r="I696">
        <f t="shared" si="714"/>
        <v>-1.010092984628963E-2</v>
      </c>
      <c r="J696">
        <f t="shared" si="714"/>
        <v>2.5483531070222831E-3</v>
      </c>
      <c r="K696" s="38">
        <f t="shared" si="711"/>
        <v>3.5791432620602137E-3</v>
      </c>
      <c r="L696" s="22">
        <f t="shared" si="692"/>
        <v>0.88635877590676238</v>
      </c>
      <c r="M696" s="22">
        <f t="shared" si="693"/>
        <v>1.2859947021894145</v>
      </c>
      <c r="N696" s="22">
        <f>COVAR(I666:I696,$K666:K696)/VAR($K666:$K696)</f>
        <v>0.8076391188169697</v>
      </c>
    </row>
    <row r="697" spans="1:14" ht="15.75" customHeight="1" x14ac:dyDescent="0.2">
      <c r="A697" s="2">
        <v>40533</v>
      </c>
      <c r="B697">
        <v>120.033203</v>
      </c>
      <c r="C697" s="10">
        <v>33.783830000000002</v>
      </c>
      <c r="D697" s="10">
        <v>7.2841680000000002</v>
      </c>
      <c r="E697">
        <v>1254.599976</v>
      </c>
      <c r="F697" s="99">
        <v>790.52002000000005</v>
      </c>
      <c r="G697">
        <f t="shared" ref="G697:J697" si="715">B697/B696-1</f>
        <v>8.5112278634731364E-3</v>
      </c>
      <c r="H697">
        <f t="shared" si="715"/>
        <v>2.6282677534673393E-2</v>
      </c>
      <c r="I697">
        <f t="shared" si="715"/>
        <v>-9.0703882534288738E-3</v>
      </c>
      <c r="J697">
        <f t="shared" si="715"/>
        <v>6.0301025317737178E-3</v>
      </c>
      <c r="K697" s="38">
        <f t="shared" si="711"/>
        <v>1.0507519015838351E-2</v>
      </c>
      <c r="L697" s="22">
        <f t="shared" si="692"/>
        <v>0.8986253453368046</v>
      </c>
      <c r="M697" s="22">
        <f t="shared" si="693"/>
        <v>1.2971025853870446</v>
      </c>
      <c r="N697" s="22">
        <f>COVAR(I667:I697,$K667:K697)/VAR($K667:$K697)</f>
        <v>0.76777958761043075</v>
      </c>
    </row>
    <row r="698" spans="1:14" ht="15.75" customHeight="1" x14ac:dyDescent="0.2">
      <c r="A698" s="2">
        <v>40534</v>
      </c>
      <c r="B698">
        <v>120.206177</v>
      </c>
      <c r="C698" s="10">
        <v>34.739669999999997</v>
      </c>
      <c r="D698" s="10">
        <v>7.1674910000000001</v>
      </c>
      <c r="E698">
        <v>1258.839966</v>
      </c>
      <c r="F698" s="99">
        <v>790.59002699999996</v>
      </c>
      <c r="G698">
        <f t="shared" ref="G698:J698" si="716">B698/B697-1</f>
        <v>1.4410512731215519E-3</v>
      </c>
      <c r="H698">
        <f t="shared" si="716"/>
        <v>2.8292825295414881E-2</v>
      </c>
      <c r="I698">
        <f t="shared" si="716"/>
        <v>-1.6017889757622306E-2</v>
      </c>
      <c r="J698">
        <f t="shared" si="716"/>
        <v>3.3795553013784563E-3</v>
      </c>
      <c r="K698" s="38">
        <f t="shared" si="711"/>
        <v>8.8558162005814012E-5</v>
      </c>
      <c r="L698" s="22">
        <f t="shared" si="692"/>
        <v>0.90348269857469843</v>
      </c>
      <c r="M698" s="22">
        <f t="shared" si="693"/>
        <v>1.3152404066408989</v>
      </c>
      <c r="N698" s="22">
        <f>COVAR(I668:I698,$K668:K698)/VAR($K668:$K698)</f>
        <v>0.76687955638932148</v>
      </c>
    </row>
    <row r="699" spans="1:14" ht="15.75" customHeight="1" x14ac:dyDescent="0.2">
      <c r="A699" s="2">
        <v>40535</v>
      </c>
      <c r="B699">
        <v>120.15679900000001</v>
      </c>
      <c r="C699" s="10">
        <v>34.673740000000002</v>
      </c>
      <c r="D699" s="10">
        <v>7.884239</v>
      </c>
      <c r="E699">
        <v>1256.7700199999999</v>
      </c>
      <c r="F699" s="99">
        <v>788.96002199999998</v>
      </c>
      <c r="G699">
        <f t="shared" ref="G699:J699" si="717">B699/B698-1</f>
        <v>-4.1077755929286308E-4</v>
      </c>
      <c r="H699">
        <f t="shared" si="717"/>
        <v>-1.8978303478414116E-3</v>
      </c>
      <c r="I699">
        <f t="shared" si="717"/>
        <v>9.9999846529280623E-2</v>
      </c>
      <c r="J699">
        <f t="shared" si="717"/>
        <v>-1.6443281560064582E-3</v>
      </c>
      <c r="K699" s="38">
        <f t="shared" si="711"/>
        <v>-2.0617576042354369E-3</v>
      </c>
      <c r="L699" s="22">
        <f t="shared" si="692"/>
        <v>0.92884017570413979</v>
      </c>
      <c r="M699" s="22">
        <f t="shared" si="693"/>
        <v>1.2959979317604471</v>
      </c>
      <c r="N699" s="22">
        <f>COVAR(I669:I699,$K669:K699)/VAR($K669:$K699)</f>
        <v>0.8239368480150957</v>
      </c>
    </row>
    <row r="700" spans="1:14" ht="15.75" customHeight="1" x14ac:dyDescent="0.2">
      <c r="A700" s="2">
        <v>40539</v>
      </c>
      <c r="B700">
        <v>119.70375799999999</v>
      </c>
      <c r="C700" s="10">
        <v>35.1599</v>
      </c>
      <c r="D700" s="10">
        <v>7.8425659999999997</v>
      </c>
      <c r="E700">
        <v>1257.540039</v>
      </c>
      <c r="F700" s="99">
        <v>792.34997599999997</v>
      </c>
      <c r="G700">
        <f t="shared" ref="G700:J700" si="718">B700/B699-1</f>
        <v>-3.7704150224575628E-3</v>
      </c>
      <c r="H700">
        <f t="shared" si="718"/>
        <v>1.4020985333569325E-2</v>
      </c>
      <c r="I700">
        <f t="shared" si="718"/>
        <v>-5.2856084144583537E-3</v>
      </c>
      <c r="J700">
        <f t="shared" si="718"/>
        <v>6.1269682419706761E-4</v>
      </c>
      <c r="K700" s="38">
        <f t="shared" si="711"/>
        <v>4.2967373573714607E-3</v>
      </c>
      <c r="L700" s="22">
        <f t="shared" si="692"/>
        <v>0.92994044623951699</v>
      </c>
      <c r="M700" s="22">
        <f t="shared" si="693"/>
        <v>1.2739160262644553</v>
      </c>
      <c r="N700" s="22">
        <f>COVAR(I670:I700,$K670:K700)/VAR($K670:$K700)</f>
        <v>0.83095423586109063</v>
      </c>
    </row>
    <row r="701" spans="1:14" ht="15.75" customHeight="1" x14ac:dyDescent="0.2">
      <c r="A701" s="2">
        <v>40540</v>
      </c>
      <c r="B701">
        <v>120.00852999999999</v>
      </c>
      <c r="C701" s="10">
        <v>35.110469999999999</v>
      </c>
      <c r="D701" s="10">
        <v>7.4925259999999998</v>
      </c>
      <c r="E701">
        <v>1258.51001</v>
      </c>
      <c r="F701" s="99">
        <v>789.46002199999998</v>
      </c>
      <c r="G701">
        <f t="shared" ref="G701:J701" si="719">B701/B700-1</f>
        <v>2.5460520629603245E-3</v>
      </c>
      <c r="H701">
        <f t="shared" si="719"/>
        <v>-1.4058629290755187E-3</v>
      </c>
      <c r="I701">
        <f t="shared" si="719"/>
        <v>-4.4633350870110666E-2</v>
      </c>
      <c r="J701">
        <f t="shared" si="719"/>
        <v>7.7132414866998289E-4</v>
      </c>
      <c r="K701" s="38">
        <f t="shared" si="711"/>
        <v>-3.6473201079518791E-3</v>
      </c>
      <c r="L701" s="22">
        <f t="shared" si="692"/>
        <v>0.92298741203095236</v>
      </c>
      <c r="M701" s="22">
        <f t="shared" si="693"/>
        <v>1.2487976298410624</v>
      </c>
      <c r="N701" s="22">
        <f>COVAR(I671:I701,$K671:K701)/VAR($K671:$K701)</f>
        <v>0.75179868312298959</v>
      </c>
    </row>
    <row r="702" spans="1:14" ht="15.75" customHeight="1" x14ac:dyDescent="0.2">
      <c r="A702" s="2">
        <v>40541</v>
      </c>
      <c r="B702">
        <v>120.67559799999999</v>
      </c>
      <c r="C702" s="10">
        <v>34.904470000000003</v>
      </c>
      <c r="D702" s="10">
        <v>7.5675340000000002</v>
      </c>
      <c r="E702">
        <v>1259.780029</v>
      </c>
      <c r="F702" s="99">
        <v>790.26000999999997</v>
      </c>
      <c r="G702">
        <f t="shared" ref="G702:J702" si="720">B702/B701-1</f>
        <v>5.5585048829445149E-3</v>
      </c>
      <c r="H702">
        <f t="shared" si="720"/>
        <v>-5.8671957396182473E-3</v>
      </c>
      <c r="I702">
        <f t="shared" si="720"/>
        <v>1.0011043004722442E-2</v>
      </c>
      <c r="J702">
        <f t="shared" si="720"/>
        <v>1.0091449332214619E-3</v>
      </c>
      <c r="K702" s="38">
        <f t="shared" si="711"/>
        <v>1.0133356695800622E-3</v>
      </c>
      <c r="L702" s="22">
        <f t="shared" si="692"/>
        <v>0.92617099491221921</v>
      </c>
      <c r="M702" s="22">
        <f t="shared" si="693"/>
        <v>1.2835405630209156</v>
      </c>
      <c r="N702" s="22">
        <f>COVAR(I672:I702,$K672:K702)/VAR($K672:$K702)</f>
        <v>0.42090495279888474</v>
      </c>
    </row>
    <row r="703" spans="1:14" ht="15.75" customHeight="1" x14ac:dyDescent="0.2">
      <c r="A703" s="2">
        <v>40542</v>
      </c>
      <c r="B703">
        <v>120.79920199999999</v>
      </c>
      <c r="C703" s="10">
        <v>34.797350000000002</v>
      </c>
      <c r="D703" s="10">
        <v>7.5925380000000002</v>
      </c>
      <c r="E703">
        <v>1257.880005</v>
      </c>
      <c r="F703" s="99">
        <v>789.73999000000003</v>
      </c>
      <c r="G703">
        <f t="shared" ref="G703:J703" si="721">B703/B702-1</f>
        <v>1.02426672872169E-3</v>
      </c>
      <c r="H703">
        <f t="shared" si="721"/>
        <v>-3.0689479026612121E-3</v>
      </c>
      <c r="I703">
        <f t="shared" si="721"/>
        <v>3.304114656108581E-3</v>
      </c>
      <c r="J703">
        <f t="shared" si="721"/>
        <v>-1.5082188606436731E-3</v>
      </c>
      <c r="K703" s="38">
        <f t="shared" si="711"/>
        <v>-6.5803658722385361E-4</v>
      </c>
      <c r="L703" s="22">
        <f t="shared" si="692"/>
        <v>0.92256803273906851</v>
      </c>
      <c r="M703" s="22">
        <f t="shared" si="693"/>
        <v>1.3060906163967281</v>
      </c>
      <c r="N703" s="22">
        <f>COVAR(I673:I703,$K673:K703)/VAR($K673:$K703)</f>
        <v>0.41000371528558088</v>
      </c>
    </row>
    <row r="704" spans="1:14" ht="15.75" customHeight="1" x14ac:dyDescent="0.2">
      <c r="A704" s="2">
        <v>40543</v>
      </c>
      <c r="B704">
        <v>120.873283</v>
      </c>
      <c r="C704" s="10">
        <v>34.95391</v>
      </c>
      <c r="D704" s="10">
        <v>7.7258880000000003</v>
      </c>
      <c r="E704">
        <v>1257.6400149999999</v>
      </c>
      <c r="F704" s="99">
        <v>783.65002400000003</v>
      </c>
      <c r="G704">
        <f t="shared" ref="G704:J704" si="722">B704/B703-1</f>
        <v>6.13257362412023E-4</v>
      </c>
      <c r="H704">
        <f t="shared" si="722"/>
        <v>4.4991931856879219E-3</v>
      </c>
      <c r="I704">
        <f t="shared" si="722"/>
        <v>1.7563297016096602E-2</v>
      </c>
      <c r="J704">
        <f t="shared" si="722"/>
        <v>-1.9078926371840499E-4</v>
      </c>
      <c r="K704" s="38">
        <f t="shared" si="711"/>
        <v>-7.7113557336763172E-3</v>
      </c>
      <c r="L704" s="22">
        <f t="shared" si="692"/>
        <v>0.99950722901047417</v>
      </c>
      <c r="M704" s="22">
        <f t="shared" si="693"/>
        <v>1.4261172603965484</v>
      </c>
      <c r="N704" s="22">
        <f>COVAR(I674:I704,$K674:K704)/VAR($K674:$K704)</f>
        <v>-0.10557589184328701</v>
      </c>
    </row>
    <row r="705" spans="1:14" ht="15.75" customHeight="1" x14ac:dyDescent="0.2">
      <c r="A705" s="2">
        <v>40546</v>
      </c>
      <c r="B705">
        <v>121.466286</v>
      </c>
      <c r="C705" s="10">
        <v>35.909730000000003</v>
      </c>
      <c r="D705" s="10">
        <v>7.7675580000000002</v>
      </c>
      <c r="E705">
        <v>1271.869995</v>
      </c>
      <c r="F705" s="99">
        <v>798.55999799999995</v>
      </c>
      <c r="G705">
        <f t="shared" ref="G705:J705" si="723">B705/B704-1</f>
        <v>4.9059890265410466E-3</v>
      </c>
      <c r="H705">
        <f t="shared" si="723"/>
        <v>2.7345152516556892E-2</v>
      </c>
      <c r="I705">
        <f t="shared" si="723"/>
        <v>5.3935547603072287E-3</v>
      </c>
      <c r="J705">
        <f t="shared" si="723"/>
        <v>1.131482763770042E-2</v>
      </c>
      <c r="K705" s="38">
        <f t="shared" si="711"/>
        <v>1.9026317288800332E-2</v>
      </c>
      <c r="L705" s="22">
        <f t="shared" si="692"/>
        <v>0.96659206920671004</v>
      </c>
      <c r="M705" s="22">
        <f t="shared" si="693"/>
        <v>1.4751626535739821</v>
      </c>
      <c r="N705" s="22">
        <f>COVAR(I675:I705,$K675:K705)/VAR($K675:$K705)</f>
        <v>-8.7488148229221491E-2</v>
      </c>
    </row>
    <row r="706" spans="1:14" ht="15.75" customHeight="1" x14ac:dyDescent="0.2">
      <c r="A706" s="2">
        <v>40547</v>
      </c>
      <c r="B706">
        <v>121.598083</v>
      </c>
      <c r="C706" s="10">
        <v>36.429459999999999</v>
      </c>
      <c r="D706" s="10">
        <v>8.0675939999999997</v>
      </c>
      <c r="E706">
        <v>1270.1999510000001</v>
      </c>
      <c r="F706" s="99">
        <v>785.830017</v>
      </c>
      <c r="G706">
        <f t="shared" ref="G706:J706" si="724">B706/B705-1</f>
        <v>1.085050052489489E-3</v>
      </c>
      <c r="H706">
        <f t="shared" si="724"/>
        <v>1.4473236083924812E-2</v>
      </c>
      <c r="I706">
        <f t="shared" si="724"/>
        <v>3.8626811669767891E-2</v>
      </c>
      <c r="J706">
        <f t="shared" si="724"/>
        <v>-1.3130618746926004E-3</v>
      </c>
      <c r="K706" s="38">
        <f t="shared" si="711"/>
        <v>-1.5941170396566728E-2</v>
      </c>
      <c r="L706" s="22">
        <f t="shared" si="692"/>
        <v>0.93136822171370115</v>
      </c>
      <c r="M706" s="22">
        <f t="shared" si="693"/>
        <v>1.5400449886403365</v>
      </c>
      <c r="N706" s="22">
        <f>COVAR(I676:I706,$K676:K706)/VAR($K676:$K706)</f>
        <v>-0.7917587315371154</v>
      </c>
    </row>
    <row r="707" spans="1:14" ht="15.75" customHeight="1" x14ac:dyDescent="0.2">
      <c r="A707" s="2">
        <v>40548</v>
      </c>
      <c r="B707">
        <v>121.112144</v>
      </c>
      <c r="C707" s="10">
        <v>36.874929999999999</v>
      </c>
      <c r="D707" s="10">
        <v>8.1175979999999992</v>
      </c>
      <c r="E707">
        <v>1276.5600589999999</v>
      </c>
      <c r="F707" s="99">
        <v>795.09002699999996</v>
      </c>
      <c r="G707">
        <f t="shared" ref="G707:J707" si="725">B707/B706-1</f>
        <v>-3.9962718820164556E-3</v>
      </c>
      <c r="H707">
        <f t="shared" si="725"/>
        <v>1.2228289960927174E-2</v>
      </c>
      <c r="I707">
        <f t="shared" si="725"/>
        <v>6.1981304463263331E-3</v>
      </c>
      <c r="J707">
        <f t="shared" si="725"/>
        <v>5.0071707174863533E-3</v>
      </c>
      <c r="K707" s="38">
        <f t="shared" si="711"/>
        <v>1.1783731595480518E-2</v>
      </c>
      <c r="L707" s="22">
        <f t="shared" si="692"/>
        <v>0.91407914550654945</v>
      </c>
      <c r="M707" s="22">
        <f t="shared" si="693"/>
        <v>1.5517241834525957</v>
      </c>
      <c r="N707" s="22">
        <f>COVAR(I677:I707,$K677:K707)/VAR($K677:$K707)</f>
        <v>-0.77049068676037979</v>
      </c>
    </row>
    <row r="708" spans="1:14" ht="15.75" customHeight="1" x14ac:dyDescent="0.2">
      <c r="A708" s="2">
        <v>40549</v>
      </c>
      <c r="B708">
        <v>122.43815600000001</v>
      </c>
      <c r="C708" s="10">
        <v>36.693440000000002</v>
      </c>
      <c r="D708" s="10">
        <v>8.342625</v>
      </c>
      <c r="E708">
        <v>1273.849976</v>
      </c>
      <c r="F708" s="99">
        <v>791.419983</v>
      </c>
      <c r="G708">
        <f t="shared" ref="G708:J708" si="726">B708/B707-1</f>
        <v>1.0948629561045475E-2</v>
      </c>
      <c r="H708">
        <f t="shared" si="726"/>
        <v>-4.9217720548891952E-3</v>
      </c>
      <c r="I708">
        <f t="shared" si="726"/>
        <v>2.7720884921869748E-2</v>
      </c>
      <c r="J708">
        <f t="shared" si="726"/>
        <v>-2.12295769469939E-3</v>
      </c>
      <c r="K708" s="38">
        <f t="shared" si="711"/>
        <v>-4.6158848374033834E-3</v>
      </c>
      <c r="L708" s="22">
        <f t="shared" si="692"/>
        <v>0.88577880692944544</v>
      </c>
      <c r="M708" s="22">
        <f t="shared" si="693"/>
        <v>1.5057008198750517</v>
      </c>
      <c r="N708" s="22">
        <f>COVAR(I678:I708,$K678:K708)/VAR($K678:$K708)</f>
        <v>-0.80023607761510451</v>
      </c>
    </row>
    <row r="709" spans="1:14" ht="15.75" customHeight="1" x14ac:dyDescent="0.2">
      <c r="A709" s="2">
        <v>40550</v>
      </c>
      <c r="B709">
        <v>121.836929</v>
      </c>
      <c r="C709" s="10">
        <v>36.00047</v>
      </c>
      <c r="D709" s="10">
        <v>8.2926190000000002</v>
      </c>
      <c r="E709">
        <v>1271.5</v>
      </c>
      <c r="F709" s="99">
        <v>787.830017</v>
      </c>
      <c r="G709">
        <f t="shared" ref="G709:K724" si="727">B709/B708-1</f>
        <v>-4.9104545481721829E-3</v>
      </c>
      <c r="H709">
        <f t="shared" si="727"/>
        <v>-1.8885392048278993E-2</v>
      </c>
      <c r="I709">
        <f t="shared" si="727"/>
        <v>-5.9940366491362251E-3</v>
      </c>
      <c r="J709">
        <f t="shared" si="727"/>
        <v>-1.8447823874668812E-3</v>
      </c>
      <c r="K709" s="38">
        <f t="shared" si="727"/>
        <v>-4.5361073476963831E-3</v>
      </c>
      <c r="L709" s="22">
        <f t="shared" si="692"/>
        <v>0.87873560078724344</v>
      </c>
      <c r="M709" s="22">
        <f t="shared" si="693"/>
        <v>1.5371178627229976</v>
      </c>
      <c r="N709" s="22">
        <f>COVAR(I679:I709,$K679:K709)/VAR($K679:$K709)</f>
        <v>-0.72922393517686079</v>
      </c>
    </row>
    <row r="710" spans="1:14" ht="15.75" customHeight="1" x14ac:dyDescent="0.2">
      <c r="A710" s="2">
        <v>40553</v>
      </c>
      <c r="B710">
        <v>121.598083</v>
      </c>
      <c r="C710" s="10">
        <v>35.802489999999999</v>
      </c>
      <c r="D710" s="10">
        <v>8.2259440000000001</v>
      </c>
      <c r="E710">
        <v>1269.75</v>
      </c>
      <c r="F710" s="99">
        <v>791.580017</v>
      </c>
      <c r="G710">
        <f t="shared" ref="G710:J710" si="728">B710/B709-1</f>
        <v>-1.9603744280192181E-3</v>
      </c>
      <c r="H710">
        <f t="shared" si="728"/>
        <v>-5.4993726470793369E-3</v>
      </c>
      <c r="I710">
        <f t="shared" si="728"/>
        <v>-8.0402825693547397E-3</v>
      </c>
      <c r="J710">
        <f t="shared" si="728"/>
        <v>-1.376327172630698E-3</v>
      </c>
      <c r="K710" s="38">
        <f t="shared" si="727"/>
        <v>4.7599100301860542E-3</v>
      </c>
      <c r="L710" s="22">
        <f t="shared" si="692"/>
        <v>0.80126636054993172</v>
      </c>
      <c r="M710" s="22">
        <f t="shared" si="693"/>
        <v>1.6892758973888982</v>
      </c>
      <c r="N710" s="22">
        <f>COVAR(I680:I710,$K680:K710)/VAR($K680:$K710)</f>
        <v>-0.63794407772951656</v>
      </c>
    </row>
    <row r="711" spans="1:14" ht="15.75" customHeight="1" x14ac:dyDescent="0.2">
      <c r="A711" s="2">
        <v>40554</v>
      </c>
      <c r="B711">
        <v>121.301575</v>
      </c>
      <c r="C711" s="10">
        <v>35.967489999999998</v>
      </c>
      <c r="D711" s="10">
        <v>8.3009529999999998</v>
      </c>
      <c r="E711">
        <v>1274.4799800000001</v>
      </c>
      <c r="F711" s="99">
        <v>794.76000999999997</v>
      </c>
      <c r="G711">
        <f t="shared" ref="G711:J711" si="729">B711/B710-1</f>
        <v>-2.4384265992087872E-3</v>
      </c>
      <c r="H711">
        <f t="shared" si="729"/>
        <v>4.6086180039432989E-3</v>
      </c>
      <c r="I711">
        <f t="shared" si="729"/>
        <v>9.1185886993638832E-3</v>
      </c>
      <c r="J711">
        <f t="shared" si="729"/>
        <v>3.7251269935028031E-3</v>
      </c>
      <c r="K711" s="38">
        <f t="shared" si="727"/>
        <v>4.0172729625638226E-3</v>
      </c>
      <c r="L711" s="22">
        <f t="shared" si="692"/>
        <v>0.73338256715476857</v>
      </c>
      <c r="M711" s="22">
        <f t="shared" si="693"/>
        <v>1.6290976321178123</v>
      </c>
      <c r="N711" s="22">
        <f>COVAR(I681:I711,$K681:K711)/VAR($K681:$K711)</f>
        <v>-0.74266141711672073</v>
      </c>
    </row>
    <row r="712" spans="1:14" ht="15.75" customHeight="1" x14ac:dyDescent="0.2">
      <c r="A712" s="2">
        <v>40555</v>
      </c>
      <c r="B712">
        <v>122.800552</v>
      </c>
      <c r="C712" s="10">
        <v>36.883180000000003</v>
      </c>
      <c r="D712" s="10">
        <v>8.2926190000000002</v>
      </c>
      <c r="E712">
        <v>1285.959961</v>
      </c>
      <c r="F712" s="99">
        <v>801.35998500000005</v>
      </c>
      <c r="G712">
        <f t="shared" ref="G712:J712" si="730">B712/B711-1</f>
        <v>1.2357440536118425E-2</v>
      </c>
      <c r="H712">
        <f t="shared" si="730"/>
        <v>2.5458824065843988E-2</v>
      </c>
      <c r="I712">
        <f t="shared" si="730"/>
        <v>-1.0039811091568929E-3</v>
      </c>
      <c r="J712">
        <f t="shared" si="730"/>
        <v>9.0075804878473331E-3</v>
      </c>
      <c r="K712" s="38">
        <f t="shared" si="727"/>
        <v>8.3043622187282118E-3</v>
      </c>
      <c r="L712" s="22">
        <f t="shared" si="692"/>
        <v>0.75602987045212366</v>
      </c>
      <c r="M712" s="22">
        <f t="shared" si="693"/>
        <v>1.7401885214898847</v>
      </c>
      <c r="N712" s="22">
        <f>COVAR(I682:I712,$K682:K712)/VAR($K682:$K712)</f>
        <v>-0.6720357403930074</v>
      </c>
    </row>
    <row r="713" spans="1:14" ht="15.75" customHeight="1" x14ac:dyDescent="0.2">
      <c r="A713" s="2">
        <v>40556</v>
      </c>
      <c r="B713">
        <v>122.569969</v>
      </c>
      <c r="C713" s="10">
        <v>36.668700000000001</v>
      </c>
      <c r="D713" s="10">
        <v>7.9925839999999999</v>
      </c>
      <c r="E713">
        <v>1283.76001</v>
      </c>
      <c r="F713" s="99">
        <v>800.65002400000003</v>
      </c>
      <c r="G713">
        <f t="shared" ref="G713:J713" si="731">B713/B712-1</f>
        <v>-1.8777032858939835E-3</v>
      </c>
      <c r="H713">
        <f t="shared" si="731"/>
        <v>-5.8151168093424355E-3</v>
      </c>
      <c r="I713">
        <f t="shared" si="731"/>
        <v>-3.6180970089184195E-2</v>
      </c>
      <c r="J713">
        <f t="shared" si="731"/>
        <v>-1.7107461093028853E-3</v>
      </c>
      <c r="K713" s="38">
        <f t="shared" si="727"/>
        <v>-8.8594515983975164E-4</v>
      </c>
      <c r="L713" s="22">
        <f t="shared" si="692"/>
        <v>0.70996705266311411</v>
      </c>
      <c r="M713" s="22">
        <f t="shared" si="693"/>
        <v>1.7247156924493978</v>
      </c>
      <c r="N713" s="22">
        <f>COVAR(I683:I713,$K683:K713)/VAR($K683:$K713)</f>
        <v>-0.87663752621919033</v>
      </c>
    </row>
    <row r="714" spans="1:14" ht="15.75" customHeight="1" x14ac:dyDescent="0.2">
      <c r="A714" s="2">
        <v>40557</v>
      </c>
      <c r="B714">
        <v>123.541855</v>
      </c>
      <c r="C714" s="10">
        <v>37.048160000000003</v>
      </c>
      <c r="D714" s="10">
        <v>8.1592699999999994</v>
      </c>
      <c r="E714">
        <v>1293.23999</v>
      </c>
      <c r="F714" s="99">
        <v>807.57000700000003</v>
      </c>
      <c r="G714">
        <f t="shared" ref="G714:J714" si="732">B714/B713-1</f>
        <v>7.9292342808701122E-3</v>
      </c>
      <c r="H714">
        <f t="shared" si="732"/>
        <v>1.0348335228682837E-2</v>
      </c>
      <c r="I714">
        <f t="shared" si="732"/>
        <v>2.0855082661627167E-2</v>
      </c>
      <c r="J714">
        <f t="shared" si="732"/>
        <v>7.3845422245237824E-3</v>
      </c>
      <c r="K714" s="38">
        <f t="shared" si="727"/>
        <v>8.6429560888889867E-3</v>
      </c>
      <c r="L714" s="22">
        <f t="shared" si="692"/>
        <v>0.5460409825113689</v>
      </c>
      <c r="M714" s="22">
        <f t="shared" si="693"/>
        <v>2.3823014344134488</v>
      </c>
      <c r="N714" s="22">
        <f>COVAR(I684:I714,$K684:K714)/VAR($K684:$K714)</f>
        <v>-0.72548035991883841</v>
      </c>
    </row>
    <row r="715" spans="1:14" ht="15.75" customHeight="1" x14ac:dyDescent="0.2">
      <c r="A715" s="2">
        <v>40561</v>
      </c>
      <c r="B715">
        <v>124.077133</v>
      </c>
      <c r="C715" s="10">
        <v>36.916170000000001</v>
      </c>
      <c r="D715" s="10">
        <v>8.1509350000000005</v>
      </c>
      <c r="E715">
        <v>1295.0200199999999</v>
      </c>
      <c r="F715" s="99">
        <v>807.55999799999995</v>
      </c>
      <c r="G715">
        <f t="shared" ref="G715:J715" si="733">B715/B714-1</f>
        <v>4.332766413455591E-3</v>
      </c>
      <c r="H715">
        <f t="shared" si="733"/>
        <v>-3.5626600619302895E-3</v>
      </c>
      <c r="I715">
        <f t="shared" si="733"/>
        <v>-1.0215374659741094E-3</v>
      </c>
      <c r="J715">
        <f t="shared" si="733"/>
        <v>1.3764111949552404E-3</v>
      </c>
      <c r="K715" s="38">
        <f t="shared" si="727"/>
        <v>-1.239397193220082E-5</v>
      </c>
      <c r="L715" s="22">
        <f t="shared" si="692"/>
        <v>0.58990564624911734</v>
      </c>
      <c r="M715" s="22">
        <f t="shared" si="693"/>
        <v>2.416343148629192</v>
      </c>
      <c r="N715" s="22">
        <f>COVAR(I685:I715,$K685:K715)/VAR($K685:$K715)</f>
        <v>-0.76139459122262654</v>
      </c>
    </row>
    <row r="716" spans="1:14" ht="15.75" customHeight="1" x14ac:dyDescent="0.2">
      <c r="A716" s="2">
        <v>40562</v>
      </c>
      <c r="B716">
        <v>128.22816499999999</v>
      </c>
      <c r="C716" s="10">
        <v>36.058230000000002</v>
      </c>
      <c r="D716" s="10">
        <v>7.9175760000000004</v>
      </c>
      <c r="E716">
        <v>1281.920044</v>
      </c>
      <c r="F716" s="99">
        <v>786.89001499999995</v>
      </c>
      <c r="G716">
        <f t="shared" ref="G716:J716" si="734">B716/B715-1</f>
        <v>3.3455253999139289E-2</v>
      </c>
      <c r="H716">
        <f t="shared" si="734"/>
        <v>-2.3240222374097841E-2</v>
      </c>
      <c r="I716">
        <f t="shared" si="734"/>
        <v>-2.8629721620893833E-2</v>
      </c>
      <c r="J716">
        <f t="shared" si="734"/>
        <v>-1.0115655200450102E-2</v>
      </c>
      <c r="K716" s="38">
        <f t="shared" si="727"/>
        <v>-2.5595600390300621E-2</v>
      </c>
      <c r="L716" s="22">
        <f t="shared" si="692"/>
        <v>-0.22159825685646858</v>
      </c>
      <c r="M716" s="22">
        <f t="shared" si="693"/>
        <v>2.363489419020131</v>
      </c>
      <c r="N716" s="22">
        <f>COVAR(I686:I716,$K686:K716)/VAR($K686:$K716)</f>
        <v>-0.19792095400353357</v>
      </c>
    </row>
    <row r="717" spans="1:14" ht="15.75" customHeight="1" x14ac:dyDescent="0.2">
      <c r="A717" s="2">
        <v>40563</v>
      </c>
      <c r="B717">
        <v>128.31878699999999</v>
      </c>
      <c r="C717" s="10">
        <v>36.916170000000001</v>
      </c>
      <c r="D717" s="10">
        <v>7.92591</v>
      </c>
      <c r="E717">
        <v>1280.26001</v>
      </c>
      <c r="F717" s="99">
        <v>778.080017</v>
      </c>
      <c r="G717">
        <f t="shared" ref="G717:J717" si="735">B717/B716-1</f>
        <v>7.0672461077481152E-4</v>
      </c>
      <c r="H717">
        <f t="shared" si="735"/>
        <v>2.3793181196082092E-2</v>
      </c>
      <c r="I717">
        <f t="shared" si="735"/>
        <v>1.0525948851012323E-3</v>
      </c>
      <c r="J717">
        <f t="shared" si="735"/>
        <v>-1.2949590793667198E-3</v>
      </c>
      <c r="K717" s="38">
        <f t="shared" si="727"/>
        <v>-1.1195971269250315E-2</v>
      </c>
      <c r="L717" s="22">
        <f t="shared" si="692"/>
        <v>-0.23829217378305872</v>
      </c>
      <c r="M717" s="22">
        <f t="shared" si="693"/>
        <v>2.2826308098360761</v>
      </c>
      <c r="N717" s="22">
        <f>COVAR(I687:I717,$K687:K717)/VAR($K687:$K717)</f>
        <v>-9.8431942518955901E-2</v>
      </c>
    </row>
    <row r="718" spans="1:14" ht="15.75" customHeight="1" x14ac:dyDescent="0.2">
      <c r="A718" s="2">
        <v>40564</v>
      </c>
      <c r="B718">
        <v>128.071686</v>
      </c>
      <c r="C718" s="10">
        <v>37.361649999999997</v>
      </c>
      <c r="D718" s="10">
        <v>7.9009070000000001</v>
      </c>
      <c r="E718">
        <v>1283.349976</v>
      </c>
      <c r="F718" s="99">
        <v>773.17999299999997</v>
      </c>
      <c r="G718">
        <f t="shared" ref="G718:J718" si="736">B718/B717-1</f>
        <v>-1.9256806098080226E-3</v>
      </c>
      <c r="H718">
        <f t="shared" si="736"/>
        <v>1.2067340680249172E-2</v>
      </c>
      <c r="I718">
        <f t="shared" si="736"/>
        <v>-3.1545904508125666E-3</v>
      </c>
      <c r="J718">
        <f t="shared" si="736"/>
        <v>2.41354566718055E-3</v>
      </c>
      <c r="K718" s="38">
        <f t="shared" si="727"/>
        <v>-6.2975836584170386E-3</v>
      </c>
      <c r="L718" s="22">
        <f t="shared" si="692"/>
        <v>-0.26142420643320974</v>
      </c>
      <c r="M718" s="22">
        <f t="shared" si="693"/>
        <v>2.2593663509976083</v>
      </c>
      <c r="N718" s="22">
        <f>COVAR(I688:I718,$K688:K718)/VAR($K688:$K718)</f>
        <v>-0.12544612584822568</v>
      </c>
    </row>
    <row r="719" spans="1:14" ht="15.75" customHeight="1" x14ac:dyDescent="0.2">
      <c r="A719" s="2">
        <v>40567</v>
      </c>
      <c r="B719">
        <v>131.473175</v>
      </c>
      <c r="C719" s="10">
        <v>37.138910000000003</v>
      </c>
      <c r="D719" s="10">
        <v>7.7175529999999997</v>
      </c>
      <c r="E719">
        <v>1290.839966</v>
      </c>
      <c r="F719" s="99">
        <v>779.28002900000001</v>
      </c>
      <c r="G719">
        <f t="shared" ref="G719:J719" si="737">B719/B718-1</f>
        <v>2.6559258382840456E-2</v>
      </c>
      <c r="H719">
        <f t="shared" si="737"/>
        <v>-5.9617281356684204E-3</v>
      </c>
      <c r="I719">
        <f t="shared" si="737"/>
        <v>-2.320670272413039E-2</v>
      </c>
      <c r="J719">
        <f t="shared" si="737"/>
        <v>5.8362801574556311E-3</v>
      </c>
      <c r="K719" s="38">
        <f t="shared" si="727"/>
        <v>7.8895419633551178E-3</v>
      </c>
      <c r="L719" s="22">
        <f t="shared" si="692"/>
        <v>-9.4623866300770534E-2</v>
      </c>
      <c r="M719" s="22">
        <f t="shared" si="693"/>
        <v>2.0505493518602793</v>
      </c>
      <c r="N719" s="22">
        <f>COVAR(I689:I719,$K689:K719)/VAR($K689:$K719)</f>
        <v>-0.16340039898674838</v>
      </c>
    </row>
    <row r="720" spans="1:14" ht="15.75" customHeight="1" x14ac:dyDescent="0.2">
      <c r="A720" s="2">
        <v>40568</v>
      </c>
      <c r="B720">
        <v>132.96391299999999</v>
      </c>
      <c r="C720" s="10">
        <v>37.015160000000002</v>
      </c>
      <c r="D720" s="10">
        <v>7.7342209999999998</v>
      </c>
      <c r="E720">
        <v>1291.1800539999999</v>
      </c>
      <c r="F720" s="99">
        <v>779.96002199999998</v>
      </c>
      <c r="G720">
        <f t="shared" ref="G720:J720" si="738">B720/B719-1</f>
        <v>1.1338723659788386E-2</v>
      </c>
      <c r="H720">
        <f t="shared" si="738"/>
        <v>-3.3320848673265013E-3</v>
      </c>
      <c r="I720">
        <f t="shared" si="738"/>
        <v>2.1597519317326785E-3</v>
      </c>
      <c r="J720">
        <f t="shared" si="738"/>
        <v>2.6346255845632882E-4</v>
      </c>
      <c r="K720" s="38">
        <f t="shared" si="727"/>
        <v>8.7259133391692778E-4</v>
      </c>
      <c r="L720" s="22">
        <f t="shared" si="692"/>
        <v>-8.0850493887824934E-2</v>
      </c>
      <c r="M720" s="22">
        <f t="shared" si="693"/>
        <v>2.0384324809063807</v>
      </c>
      <c r="N720" s="22">
        <f>COVAR(I690:I720,$K690:K720)/VAR($K690:$K720)</f>
        <v>-9.0083771529992571E-2</v>
      </c>
    </row>
    <row r="721" spans="1:14" ht="15.75" customHeight="1" x14ac:dyDescent="0.2">
      <c r="A721" s="2">
        <v>40569</v>
      </c>
      <c r="B721">
        <v>132.63445999999999</v>
      </c>
      <c r="C721" s="10">
        <v>37.105919999999998</v>
      </c>
      <c r="D721" s="10">
        <v>8.1259340000000009</v>
      </c>
      <c r="E721">
        <v>1296.630005</v>
      </c>
      <c r="F721" s="99">
        <v>793.71997099999999</v>
      </c>
      <c r="G721">
        <f t="shared" ref="G721:J721" si="739">B721/B720-1</f>
        <v>-2.4777625189174035E-3</v>
      </c>
      <c r="H721">
        <f t="shared" si="739"/>
        <v>2.4519683286523541E-3</v>
      </c>
      <c r="I721">
        <f t="shared" si="739"/>
        <v>5.0646729644782784E-2</v>
      </c>
      <c r="J721">
        <f t="shared" si="739"/>
        <v>4.2209070556167294E-3</v>
      </c>
      <c r="K721" s="38">
        <f t="shared" si="727"/>
        <v>1.7641864469817747E-2</v>
      </c>
      <c r="L721" s="22">
        <f t="shared" si="692"/>
        <v>-0.11268401945653102</v>
      </c>
      <c r="M721" s="22">
        <f t="shared" si="693"/>
        <v>1.9859985878008961</v>
      </c>
      <c r="N721" s="22">
        <f>COVAR(I691:I721,$K691:K721)/VAR($K691:$K721)</f>
        <v>0.24565457225112958</v>
      </c>
    </row>
    <row r="722" spans="1:14" ht="15.75" customHeight="1" x14ac:dyDescent="0.2">
      <c r="A722" s="2">
        <v>40570</v>
      </c>
      <c r="B722">
        <v>132.65921</v>
      </c>
      <c r="C722" s="10">
        <v>37.204900000000002</v>
      </c>
      <c r="D722" s="10">
        <v>8.0009180000000004</v>
      </c>
      <c r="E722">
        <v>1299.540039</v>
      </c>
      <c r="F722" s="99">
        <v>795.42999299999997</v>
      </c>
      <c r="G722">
        <f t="shared" ref="G722:J722" si="740">B722/B721-1</f>
        <v>1.8660308942353154E-4</v>
      </c>
      <c r="H722">
        <f t="shared" si="740"/>
        <v>2.6674988788852882E-3</v>
      </c>
      <c r="I722">
        <f t="shared" si="740"/>
        <v>-1.5384816071604912E-2</v>
      </c>
      <c r="J722">
        <f t="shared" si="740"/>
        <v>2.2443056143837126E-3</v>
      </c>
      <c r="K722" s="38">
        <f t="shared" si="727"/>
        <v>2.1544399315611695E-3</v>
      </c>
      <c r="L722" s="22">
        <f t="shared" si="692"/>
        <v>-0.1360596594672773</v>
      </c>
      <c r="M722" s="22">
        <f t="shared" si="693"/>
        <v>1.988904900199457</v>
      </c>
      <c r="N722" s="22">
        <f>COVAR(I692:I722,$K692:K722)/VAR($K692:$K722)</f>
        <v>0.303724089689628</v>
      </c>
    </row>
    <row r="723" spans="1:14" ht="15.75" customHeight="1" x14ac:dyDescent="0.2">
      <c r="A723" s="2">
        <v>40571</v>
      </c>
      <c r="B723">
        <v>131.127319</v>
      </c>
      <c r="C723" s="10">
        <v>36.742939999999997</v>
      </c>
      <c r="D723" s="10">
        <v>7.5008609999999996</v>
      </c>
      <c r="E723">
        <v>1276.339966</v>
      </c>
      <c r="F723" s="99">
        <v>775.40002400000003</v>
      </c>
      <c r="G723">
        <f t="shared" ref="G723:J723" si="741">B723/B722-1</f>
        <v>-1.154756612827712E-2</v>
      </c>
      <c r="H723">
        <f t="shared" si="741"/>
        <v>-1.2416644044198621E-2</v>
      </c>
      <c r="I723">
        <f t="shared" si="741"/>
        <v>-6.2499953130378372E-2</v>
      </c>
      <c r="J723">
        <f t="shared" si="741"/>
        <v>-1.7852526512266986E-2</v>
      </c>
      <c r="K723" s="38">
        <f t="shared" si="727"/>
        <v>-2.5181309702009158E-2</v>
      </c>
      <c r="L723" s="22">
        <f t="shared" si="692"/>
        <v>0.22200034856857567</v>
      </c>
      <c r="M723" s="22">
        <f t="shared" si="693"/>
        <v>1.4965098062499886</v>
      </c>
      <c r="N723" s="22">
        <f>COVAR(I693:I723,$K693:K723)/VAR($K693:$K723)</f>
        <v>0.73734544130225887</v>
      </c>
    </row>
    <row r="724" spans="1:14" ht="15.75" customHeight="1" x14ac:dyDescent="0.2">
      <c r="A724" s="2">
        <v>40574</v>
      </c>
      <c r="B724">
        <v>133.42517100000001</v>
      </c>
      <c r="C724" s="10">
        <v>37.072899999999997</v>
      </c>
      <c r="D724" s="10">
        <v>7.7258880000000003</v>
      </c>
      <c r="E724">
        <v>1286.119995</v>
      </c>
      <c r="F724" s="99">
        <v>781.25</v>
      </c>
      <c r="G724">
        <f t="shared" ref="G724:J724" si="742">B724/B723-1</f>
        <v>1.7523823544352446E-2</v>
      </c>
      <c r="H724">
        <f t="shared" si="742"/>
        <v>8.980228582688321E-3</v>
      </c>
      <c r="I724">
        <f t="shared" si="742"/>
        <v>3.0000155982093268E-2</v>
      </c>
      <c r="J724">
        <f t="shared" si="742"/>
        <v>7.6625579865294835E-3</v>
      </c>
      <c r="K724" s="38">
        <f t="shared" si="727"/>
        <v>7.5444619795368428E-3</v>
      </c>
      <c r="L724" s="22">
        <f t="shared" si="692"/>
        <v>0.24847191394527438</v>
      </c>
      <c r="M724" s="22">
        <f t="shared" si="693"/>
        <v>1.4126546740655861</v>
      </c>
      <c r="N724" s="22">
        <f>COVAR(I694:I724,$K694:K724)/VAR($K694:$K724)</f>
        <v>0.75416868839736817</v>
      </c>
    </row>
    <row r="725" spans="1:14" ht="15.75" customHeight="1" x14ac:dyDescent="0.2">
      <c r="A725" s="2">
        <v>40575</v>
      </c>
      <c r="B725">
        <v>134.70997600000001</v>
      </c>
      <c r="C725" s="10">
        <v>37.889600000000002</v>
      </c>
      <c r="D725" s="10">
        <v>8.0092529999999993</v>
      </c>
      <c r="E725">
        <v>1307.589966</v>
      </c>
      <c r="F725" s="99">
        <v>798.89001499999995</v>
      </c>
      <c r="G725">
        <f t="shared" ref="G725:K740" si="743">B725/B724-1</f>
        <v>9.6294049343959021E-3</v>
      </c>
      <c r="H725">
        <f t="shared" si="743"/>
        <v>2.2029568768561436E-2</v>
      </c>
      <c r="I725">
        <f t="shared" si="743"/>
        <v>3.6677337284723555E-2</v>
      </c>
      <c r="J725">
        <f t="shared" si="743"/>
        <v>1.6693598640459717E-2</v>
      </c>
      <c r="K725" s="38">
        <f t="shared" si="743"/>
        <v>2.2579219199999834E-2</v>
      </c>
      <c r="L725" s="22">
        <f t="shared" si="692"/>
        <v>0.29836128462188283</v>
      </c>
      <c r="M725" s="22">
        <f t="shared" si="693"/>
        <v>1.4207789806231499</v>
      </c>
      <c r="N725" s="22">
        <f>COVAR(I695:I725,$K695:K725)/VAR($K695:$K725)</f>
        <v>0.88139138561056984</v>
      </c>
    </row>
    <row r="726" spans="1:14" ht="15.75" customHeight="1" x14ac:dyDescent="0.2">
      <c r="A726" s="2">
        <v>40576</v>
      </c>
      <c r="B726">
        <v>134.49586500000001</v>
      </c>
      <c r="C726" s="10">
        <v>37.493630000000003</v>
      </c>
      <c r="D726" s="10">
        <v>7.9092399999999996</v>
      </c>
      <c r="E726">
        <v>1304.030029</v>
      </c>
      <c r="F726" s="99">
        <v>796.15997300000004</v>
      </c>
      <c r="G726">
        <f t="shared" ref="G726:J726" si="744">B726/B725-1</f>
        <v>-1.5894220039056606E-3</v>
      </c>
      <c r="H726">
        <f t="shared" si="744"/>
        <v>-1.0450624973607492E-2</v>
      </c>
      <c r="I726">
        <f t="shared" si="744"/>
        <v>-1.2487182013104059E-2</v>
      </c>
      <c r="J726">
        <f t="shared" si="744"/>
        <v>-2.7225178324746802E-3</v>
      </c>
      <c r="K726" s="38">
        <f t="shared" si="743"/>
        <v>-3.4172939312552275E-3</v>
      </c>
      <c r="L726" s="22">
        <f t="shared" si="692"/>
        <v>0.31347428458349413</v>
      </c>
      <c r="M726" s="22">
        <f t="shared" si="693"/>
        <v>1.4448981444628666</v>
      </c>
      <c r="N726" s="22">
        <f>COVAR(I696:I726,$K696:K726)/VAR($K696:$K726)</f>
        <v>0.90703832000656992</v>
      </c>
    </row>
    <row r="727" spans="1:14" ht="15.75" customHeight="1" x14ac:dyDescent="0.2">
      <c r="A727" s="2">
        <v>40577</v>
      </c>
      <c r="B727">
        <v>134.685303</v>
      </c>
      <c r="C727" s="10">
        <v>37.501869999999997</v>
      </c>
      <c r="D727" s="10">
        <v>7.8008949999999997</v>
      </c>
      <c r="E727">
        <v>1307.099976</v>
      </c>
      <c r="F727" s="99">
        <v>798.63000499999998</v>
      </c>
      <c r="G727">
        <f t="shared" ref="G727:J727" si="745">B727/B726-1</f>
        <v>1.4085042688858351E-3</v>
      </c>
      <c r="H727">
        <f t="shared" si="745"/>
        <v>2.1977066504352827E-4</v>
      </c>
      <c r="I727">
        <f t="shared" si="745"/>
        <v>-1.3698534878193058E-2</v>
      </c>
      <c r="J727">
        <f t="shared" si="745"/>
        <v>2.3541996209659466E-3</v>
      </c>
      <c r="K727" s="38">
        <f t="shared" si="743"/>
        <v>3.1024317772376797E-3</v>
      </c>
      <c r="L727" s="22">
        <f t="shared" si="692"/>
        <v>0.31810871889663778</v>
      </c>
      <c r="M727" s="22">
        <f t="shared" si="693"/>
        <v>1.4401641573126478</v>
      </c>
      <c r="N727" s="22">
        <f>COVAR(I697:I727,$K697:K727)/VAR($K697:$K727)</f>
        <v>0.90697645284367145</v>
      </c>
    </row>
    <row r="728" spans="1:14" ht="15.75" customHeight="1" x14ac:dyDescent="0.2">
      <c r="A728" s="2">
        <v>40578</v>
      </c>
      <c r="B728">
        <v>135.07240300000001</v>
      </c>
      <c r="C728" s="10">
        <v>36.784179999999999</v>
      </c>
      <c r="D728" s="10">
        <v>7.8342320000000001</v>
      </c>
      <c r="E728">
        <v>1310.869995</v>
      </c>
      <c r="F728" s="99">
        <v>800.10998500000005</v>
      </c>
      <c r="G728">
        <f t="shared" ref="G728:J728" si="746">B728/B727-1</f>
        <v>2.8741072067826057E-3</v>
      </c>
      <c r="H728">
        <f t="shared" si="746"/>
        <v>-1.9137445679375364E-2</v>
      </c>
      <c r="I728">
        <f t="shared" si="746"/>
        <v>4.273484004079009E-3</v>
      </c>
      <c r="J728">
        <f t="shared" si="746"/>
        <v>2.8842621599129981E-3</v>
      </c>
      <c r="K728" s="38">
        <f t="shared" si="743"/>
        <v>1.8531485052331043E-3</v>
      </c>
      <c r="L728" s="22">
        <f t="shared" si="692"/>
        <v>0.30416970830221651</v>
      </c>
      <c r="M728" s="22">
        <f t="shared" si="693"/>
        <v>1.347386078439718</v>
      </c>
      <c r="N728" s="22">
        <f>COVAR(I698:I728,$K698:K728)/VAR($K698:$K728)</f>
        <v>0.96468100032371285</v>
      </c>
    </row>
    <row r="729" spans="1:14" ht="15.75" customHeight="1" x14ac:dyDescent="0.2">
      <c r="A729" s="2">
        <v>40581</v>
      </c>
      <c r="B729">
        <v>135.74774199999999</v>
      </c>
      <c r="C729" s="10">
        <v>37.534869999999998</v>
      </c>
      <c r="D729" s="10">
        <v>7.8258979999999996</v>
      </c>
      <c r="E729">
        <v>1319.0500489999999</v>
      </c>
      <c r="F729" s="99">
        <v>808.32000700000003</v>
      </c>
      <c r="G729">
        <f t="shared" ref="G729:J729" si="747">B729/B728-1</f>
        <v>4.9998296099016404E-3</v>
      </c>
      <c r="H729">
        <f t="shared" si="747"/>
        <v>2.0407957986286362E-2</v>
      </c>
      <c r="I729">
        <f t="shared" si="747"/>
        <v>-1.0637928516796791E-3</v>
      </c>
      <c r="J729">
        <f t="shared" si="747"/>
        <v>6.2401718181062105E-3</v>
      </c>
      <c r="K729" s="38">
        <f t="shared" si="743"/>
        <v>1.0261116788837343E-2</v>
      </c>
      <c r="L729" s="22">
        <f t="shared" si="692"/>
        <v>0.30747309625486657</v>
      </c>
      <c r="M729" s="22">
        <f t="shared" si="693"/>
        <v>1.355154347318037</v>
      </c>
      <c r="N729" s="22">
        <f>COVAR(I699:I729,$K699:K729)/VAR($K699:$K729)</f>
        <v>0.92638736701830171</v>
      </c>
    </row>
    <row r="730" spans="1:14" ht="15.75" customHeight="1" x14ac:dyDescent="0.2">
      <c r="A730" s="2">
        <v>40582</v>
      </c>
      <c r="B730">
        <v>137.30229199999999</v>
      </c>
      <c r="C730" s="10">
        <v>37.732869999999998</v>
      </c>
      <c r="D730" s="10">
        <v>7.8925720000000004</v>
      </c>
      <c r="E730">
        <v>1324.5699460000001</v>
      </c>
      <c r="F730" s="99">
        <v>813.69000200000005</v>
      </c>
      <c r="G730">
        <f t="shared" ref="G730:J730" si="748">B730/B729-1</f>
        <v>1.1451755860513835E-2</v>
      </c>
      <c r="H730">
        <f t="shared" si="748"/>
        <v>5.2750948651214546E-3</v>
      </c>
      <c r="I730">
        <f t="shared" si="748"/>
        <v>8.5196612580435982E-3</v>
      </c>
      <c r="J730">
        <f t="shared" si="748"/>
        <v>4.1847517493251996E-3</v>
      </c>
      <c r="K730" s="38">
        <f t="shared" si="743"/>
        <v>6.6434023078685289E-3</v>
      </c>
      <c r="L730" s="22">
        <f t="shared" si="692"/>
        <v>0.31179762356637925</v>
      </c>
      <c r="M730" s="22">
        <f t="shared" si="693"/>
        <v>1.3528540699830238</v>
      </c>
      <c r="N730" s="22">
        <f>COVAR(I700:I730,$K700:K730)/VAR($K700:$K730)</f>
        <v>1.0088598089303675</v>
      </c>
    </row>
    <row r="731" spans="1:14" ht="15.75" customHeight="1" x14ac:dyDescent="0.2">
      <c r="A731" s="2">
        <v>40583</v>
      </c>
      <c r="B731">
        <v>136.14468400000001</v>
      </c>
      <c r="C731" s="10">
        <v>37.213149999999999</v>
      </c>
      <c r="D731" s="10">
        <v>7.8342320000000001</v>
      </c>
      <c r="E731">
        <v>1320.880005</v>
      </c>
      <c r="F731" s="99">
        <v>809.27002000000005</v>
      </c>
      <c r="G731">
        <f t="shared" ref="G731:J731" si="749">B731/B730-1</f>
        <v>-8.4310901379561765E-3</v>
      </c>
      <c r="H731">
        <f t="shared" si="749"/>
        <v>-1.3773667362169895E-2</v>
      </c>
      <c r="I731">
        <f t="shared" si="749"/>
        <v>-7.3917602525513937E-3</v>
      </c>
      <c r="J731">
        <f t="shared" si="749"/>
        <v>-2.7857653052926201E-3</v>
      </c>
      <c r="K731" s="38">
        <f t="shared" si="743"/>
        <v>-5.4320220097776595E-3</v>
      </c>
      <c r="L731" s="22">
        <f t="shared" si="692"/>
        <v>0.34714408570988253</v>
      </c>
      <c r="M731" s="22">
        <f t="shared" si="693"/>
        <v>1.4014883202744359</v>
      </c>
      <c r="N731" s="22">
        <f>COVAR(I701:I731,$K701:K731)/VAR($K701:$K731)</f>
        <v>1.0189039076937654</v>
      </c>
    </row>
    <row r="732" spans="1:14" ht="15.75" customHeight="1" x14ac:dyDescent="0.2">
      <c r="A732" s="2">
        <v>40584</v>
      </c>
      <c r="B732">
        <v>135.68154899999999</v>
      </c>
      <c r="C732" s="10">
        <v>37.559620000000002</v>
      </c>
      <c r="D732" s="10">
        <v>7.817564</v>
      </c>
      <c r="E732">
        <v>1321.869995</v>
      </c>
      <c r="F732" s="99">
        <v>812.70001200000002</v>
      </c>
      <c r="G732">
        <f t="shared" ref="G732:J732" si="750">B732/B731-1</f>
        <v>-3.4017854123487012E-3</v>
      </c>
      <c r="H732">
        <f t="shared" si="750"/>
        <v>9.31041849453762E-3</v>
      </c>
      <c r="I732">
        <f t="shared" si="750"/>
        <v>-2.1275857033593581E-3</v>
      </c>
      <c r="J732">
        <f t="shared" si="750"/>
        <v>7.4949275956370798E-4</v>
      </c>
      <c r="K732" s="38">
        <f t="shared" si="743"/>
        <v>4.2383776925283279E-3</v>
      </c>
      <c r="L732" s="22">
        <f t="shared" si="692"/>
        <v>0.35143640185936059</v>
      </c>
      <c r="M732" s="22">
        <f t="shared" si="693"/>
        <v>1.3938056993939731</v>
      </c>
      <c r="N732" s="22">
        <f>COVAR(I702:I732,$K702:K732)/VAR($K702:$K732)</f>
        <v>0.96386138010862044</v>
      </c>
    </row>
    <row r="733" spans="1:14" ht="15.75" customHeight="1" x14ac:dyDescent="0.2">
      <c r="A733" s="2">
        <v>40585</v>
      </c>
      <c r="B733">
        <v>135.483124</v>
      </c>
      <c r="C733" s="10">
        <v>38.417560000000002</v>
      </c>
      <c r="D733" s="10">
        <v>7.9175760000000004</v>
      </c>
      <c r="E733">
        <v>1329.150024</v>
      </c>
      <c r="F733" s="99">
        <v>822.10998500000005</v>
      </c>
      <c r="G733">
        <f t="shared" ref="G733:J733" si="751">B733/B732-1</f>
        <v>-1.4624317120670582E-3</v>
      </c>
      <c r="H733">
        <f t="shared" si="751"/>
        <v>2.2842084131841522E-2</v>
      </c>
      <c r="I733">
        <f t="shared" si="751"/>
        <v>1.2793243521895148E-2</v>
      </c>
      <c r="J733">
        <f t="shared" si="751"/>
        <v>5.5073713962316972E-3</v>
      </c>
      <c r="K733" s="38">
        <f t="shared" si="743"/>
        <v>1.1578654929317311E-2</v>
      </c>
      <c r="L733" s="22">
        <f t="shared" si="692"/>
        <v>0.33102387173050901</v>
      </c>
      <c r="M733" s="22">
        <f t="shared" si="693"/>
        <v>1.4359901455668411</v>
      </c>
      <c r="N733" s="22">
        <f>COVAR(I703:I733,$K703:K733)/VAR($K703:$K733)</f>
        <v>0.96623403184365564</v>
      </c>
    </row>
    <row r="734" spans="1:14" ht="15.75" customHeight="1" x14ac:dyDescent="0.2">
      <c r="A734" s="2">
        <v>40588</v>
      </c>
      <c r="B734">
        <v>134.962234</v>
      </c>
      <c r="C734" s="10">
        <v>38.39282</v>
      </c>
      <c r="D734" s="10">
        <v>7.8759050000000004</v>
      </c>
      <c r="E734">
        <v>1332.3199460000001</v>
      </c>
      <c r="F734" s="99">
        <v>825.90002400000003</v>
      </c>
      <c r="G734">
        <f t="shared" ref="G734:J734" si="752">B734/B733-1</f>
        <v>-3.8446854827469679E-3</v>
      </c>
      <c r="H734">
        <f t="shared" si="752"/>
        <v>-6.4397634831570016E-4</v>
      </c>
      <c r="I734">
        <f t="shared" si="752"/>
        <v>-5.2631007267881502E-3</v>
      </c>
      <c r="J734">
        <f t="shared" si="752"/>
        <v>2.3849241566127333E-3</v>
      </c>
      <c r="K734" s="38">
        <f t="shared" si="743"/>
        <v>4.6101361972874511E-3</v>
      </c>
      <c r="L734" s="22">
        <f t="shared" si="692"/>
        <v>0.3230067660428938</v>
      </c>
      <c r="M734" s="22">
        <f t="shared" si="693"/>
        <v>1.4299043323293481</v>
      </c>
      <c r="N734" s="22">
        <f>COVAR(I704:I734,$K704:K734)/VAR($K704:$K734)</f>
        <v>0.9600240096695114</v>
      </c>
    </row>
    <row r="735" spans="1:14" ht="15.75" customHeight="1" x14ac:dyDescent="0.2">
      <c r="A735" s="2">
        <v>40589</v>
      </c>
      <c r="B735">
        <v>134.64802599999999</v>
      </c>
      <c r="C735" s="10">
        <v>38.623800000000003</v>
      </c>
      <c r="D735" s="10">
        <v>7.7175529999999997</v>
      </c>
      <c r="E735">
        <v>1328.01001</v>
      </c>
      <c r="F735" s="99">
        <v>820.03002900000001</v>
      </c>
      <c r="G735">
        <f t="shared" ref="G735:J735" si="753">B735/B734-1</f>
        <v>-2.3281179533528595E-3</v>
      </c>
      <c r="H735">
        <f t="shared" si="753"/>
        <v>6.0162290761658355E-3</v>
      </c>
      <c r="I735">
        <f t="shared" si="753"/>
        <v>-2.0105879895707335E-2</v>
      </c>
      <c r="J735">
        <f t="shared" si="753"/>
        <v>-3.2349106631179847E-3</v>
      </c>
      <c r="K735" s="38">
        <f t="shared" si="743"/>
        <v>-7.1073917295345623E-3</v>
      </c>
      <c r="L735" s="22">
        <f t="shared" si="692"/>
        <v>0.33676328118046328</v>
      </c>
      <c r="M735" s="22">
        <f t="shared" si="693"/>
        <v>1.3943889985883369</v>
      </c>
      <c r="N735" s="22">
        <f>COVAR(I705:I735,$K705:K735)/VAR($K705:$K735)</f>
        <v>1.0495680190787477</v>
      </c>
    </row>
    <row r="736" spans="1:14" ht="15.75" customHeight="1" x14ac:dyDescent="0.2">
      <c r="A736" s="2">
        <v>40590</v>
      </c>
      <c r="B736">
        <v>135.111053</v>
      </c>
      <c r="C736" s="10">
        <v>39.547750000000001</v>
      </c>
      <c r="D736" s="10">
        <v>7.7425560000000004</v>
      </c>
      <c r="E736">
        <v>1336.3199460000001</v>
      </c>
      <c r="F736" s="99">
        <v>828.36999500000002</v>
      </c>
      <c r="G736">
        <f t="shared" ref="G736:J736" si="754">B736/B735-1</f>
        <v>3.4387953077010813E-3</v>
      </c>
      <c r="H736">
        <f t="shared" si="754"/>
        <v>2.3921778799600224E-2</v>
      </c>
      <c r="I736">
        <f t="shared" si="754"/>
        <v>3.2397574723492806E-3</v>
      </c>
      <c r="J736">
        <f t="shared" si="754"/>
        <v>6.257434761353986E-3</v>
      </c>
      <c r="K736" s="38">
        <f t="shared" si="743"/>
        <v>1.0170317799423012E-2</v>
      </c>
      <c r="L736" s="22">
        <f t="shared" si="692"/>
        <v>0.34657180139718025</v>
      </c>
      <c r="M736" s="22">
        <f t="shared" si="693"/>
        <v>1.3645513997251812</v>
      </c>
      <c r="N736" s="22">
        <f>COVAR(I706:I736,$K706:K736)/VAR($K706:$K736)</f>
        <v>1.1017546415663091</v>
      </c>
    </row>
    <row r="737" spans="1:14" ht="15.75" customHeight="1" x14ac:dyDescent="0.2">
      <c r="A737" s="2">
        <v>40591</v>
      </c>
      <c r="B737">
        <v>135.80561800000001</v>
      </c>
      <c r="C737" s="10">
        <v>39.448740000000001</v>
      </c>
      <c r="D737" s="10">
        <v>7.7508900000000001</v>
      </c>
      <c r="E737">
        <v>1340.4300539999999</v>
      </c>
      <c r="F737" s="99">
        <v>834.02002000000005</v>
      </c>
      <c r="G737">
        <f t="shared" ref="G737:J737" si="755">B737/B736-1</f>
        <v>5.1406971123229006E-3</v>
      </c>
      <c r="H737">
        <f t="shared" si="755"/>
        <v>-2.5035558280812609E-3</v>
      </c>
      <c r="I737">
        <f t="shared" si="755"/>
        <v>1.0763887274434225E-3</v>
      </c>
      <c r="J737">
        <f t="shared" si="755"/>
        <v>3.0756915754364123E-3</v>
      </c>
      <c r="K737" s="38">
        <f t="shared" si="743"/>
        <v>6.820653855285963E-3</v>
      </c>
      <c r="L737" s="22">
        <f t="shared" si="692"/>
        <v>0.34423330461869006</v>
      </c>
      <c r="M737" s="22">
        <f t="shared" si="693"/>
        <v>1.3971345024426569</v>
      </c>
      <c r="N737" s="22">
        <f>COVAR(I707:I737,$K707:K737)/VAR($K707:$K737)</f>
        <v>1.4062904199730972</v>
      </c>
    </row>
    <row r="738" spans="1:14" ht="15.75" customHeight="1" x14ac:dyDescent="0.2">
      <c r="A738" s="2">
        <v>40592</v>
      </c>
      <c r="B738">
        <v>136.30175800000001</v>
      </c>
      <c r="C738" s="10">
        <v>39.597239999999999</v>
      </c>
      <c r="D738" s="10">
        <v>7.6925489999999996</v>
      </c>
      <c r="E738">
        <v>1343.01001</v>
      </c>
      <c r="F738" s="99">
        <v>834.82000700000003</v>
      </c>
      <c r="G738">
        <f t="shared" ref="G738:J738" si="756">B738/B737-1</f>
        <v>3.6533098358273453E-3</v>
      </c>
      <c r="H738">
        <f t="shared" si="756"/>
        <v>3.7643787862424727E-3</v>
      </c>
      <c r="I738">
        <f t="shared" si="756"/>
        <v>-7.527006576019013E-3</v>
      </c>
      <c r="J738">
        <f t="shared" si="756"/>
        <v>1.9247225860843376E-3</v>
      </c>
      <c r="K738" s="38">
        <f t="shared" si="743"/>
        <v>9.5919400112243203E-4</v>
      </c>
      <c r="L738" s="22">
        <f t="shared" si="692"/>
        <v>0.3703924057515568</v>
      </c>
      <c r="M738" s="22">
        <f t="shared" si="693"/>
        <v>1.3828008003240944</v>
      </c>
      <c r="N738" s="22">
        <f>COVAR(I708:I738,$K708:K738)/VAR($K708:$K738)</f>
        <v>1.4293516335229579</v>
      </c>
    </row>
    <row r="739" spans="1:14" ht="15.75" customHeight="1" x14ac:dyDescent="0.2">
      <c r="A739" s="2">
        <v>40596</v>
      </c>
      <c r="B739">
        <v>133.91207900000001</v>
      </c>
      <c r="C739" s="10">
        <v>37.955599999999997</v>
      </c>
      <c r="D739" s="10">
        <v>7.5592009999999998</v>
      </c>
      <c r="E739">
        <v>1315.4399410000001</v>
      </c>
      <c r="F739" s="99">
        <v>812.96002199999998</v>
      </c>
      <c r="G739">
        <f t="shared" ref="G739:J739" si="757">B739/B738-1</f>
        <v>-1.7532268365900272E-2</v>
      </c>
      <c r="H739">
        <f t="shared" si="757"/>
        <v>-4.1458445083546236E-2</v>
      </c>
      <c r="I739">
        <f t="shared" si="757"/>
        <v>-1.7334696210579814E-2</v>
      </c>
      <c r="J739">
        <f t="shared" si="757"/>
        <v>-2.0528565531689469E-2</v>
      </c>
      <c r="K739" s="38">
        <f t="shared" si="743"/>
        <v>-2.6185267263246215E-2</v>
      </c>
      <c r="L739" s="22">
        <f t="shared" ref="L739:L802" si="758">COVAR(G709:G739,$J709:$J739)/VAR($J709:$J739)</f>
        <v>0.56082987385648686</v>
      </c>
      <c r="M739" s="22">
        <f t="shared" ref="M739:M802" si="759">COVAR(H709:H739,$J709:$J739)/VAR($J709:$J739)</f>
        <v>1.5423460425080047</v>
      </c>
      <c r="N739" s="22">
        <f>COVAR(I709:I739,$K709:K739)/VAR($K709:$K739)</f>
        <v>1.3105937018753619</v>
      </c>
    </row>
    <row r="740" spans="1:14" ht="15.75" customHeight="1" x14ac:dyDescent="0.2">
      <c r="A740" s="2">
        <v>40597</v>
      </c>
      <c r="B740">
        <v>132.448486</v>
      </c>
      <c r="C740" s="10">
        <v>37.914340000000003</v>
      </c>
      <c r="D740" s="10">
        <v>7.3675129999999998</v>
      </c>
      <c r="E740">
        <v>1307.400024</v>
      </c>
      <c r="F740" s="99">
        <v>799.65002400000003</v>
      </c>
      <c r="G740">
        <f t="shared" ref="G740:J740" si="760">B740/B739-1</f>
        <v>-1.0929506964043156E-2</v>
      </c>
      <c r="H740">
        <f t="shared" si="760"/>
        <v>-1.0870596170260427E-3</v>
      </c>
      <c r="I740">
        <f t="shared" si="760"/>
        <v>-2.5358235612467528E-2</v>
      </c>
      <c r="J740">
        <f t="shared" si="760"/>
        <v>-6.1119605307773384E-3</v>
      </c>
      <c r="K740" s="38">
        <f t="shared" si="743"/>
        <v>-1.6372266335133445E-2</v>
      </c>
      <c r="L740" s="22">
        <f t="shared" si="758"/>
        <v>0.59191701310945066</v>
      </c>
      <c r="M740" s="22">
        <f t="shared" si="759"/>
        <v>1.4774110665234932</v>
      </c>
      <c r="N740" s="22">
        <f>COVAR(I710:I740,$K710:K740)/VAR($K710:$K740)</f>
        <v>1.3117138753429056</v>
      </c>
    </row>
    <row r="741" spans="1:14" ht="15.75" customHeight="1" x14ac:dyDescent="0.2">
      <c r="A741" s="2">
        <v>40598</v>
      </c>
      <c r="B741">
        <v>132.93640099999999</v>
      </c>
      <c r="C741" s="10">
        <v>37.873100000000001</v>
      </c>
      <c r="D741" s="10">
        <v>7.1091490000000004</v>
      </c>
      <c r="E741">
        <v>1306.099976</v>
      </c>
      <c r="F741" s="99">
        <v>804.17999299999997</v>
      </c>
      <c r="G741">
        <f t="shared" ref="G741:K756" si="761">B741/B740-1</f>
        <v>3.6838095680458149E-3</v>
      </c>
      <c r="H741">
        <f t="shared" si="761"/>
        <v>-1.0877150967154581E-3</v>
      </c>
      <c r="I741">
        <f t="shared" si="761"/>
        <v>-3.5068007345219421E-2</v>
      </c>
      <c r="J741">
        <f t="shared" si="761"/>
        <v>-9.9437660710954834E-4</v>
      </c>
      <c r="K741" s="38">
        <f t="shared" si="761"/>
        <v>5.6649394910790463E-3</v>
      </c>
      <c r="L741" s="22">
        <f t="shared" si="758"/>
        <v>0.58481080072755653</v>
      </c>
      <c r="M741" s="22">
        <f t="shared" si="759"/>
        <v>1.4720504973677442</v>
      </c>
      <c r="N741" s="22">
        <f>COVAR(I711:I741,$K711:K741)/VAR($K711:$K741)</f>
        <v>1.2757313702118436</v>
      </c>
    </row>
    <row r="742" spans="1:14" ht="15.75" customHeight="1" x14ac:dyDescent="0.2">
      <c r="A742" s="2">
        <v>40599</v>
      </c>
      <c r="B742">
        <v>134.18493699999999</v>
      </c>
      <c r="C742" s="10">
        <v>38.508310000000002</v>
      </c>
      <c r="D742" s="10">
        <v>7.3258409999999996</v>
      </c>
      <c r="E742">
        <v>1319.880005</v>
      </c>
      <c r="F742" s="99">
        <v>821.95001200000002</v>
      </c>
      <c r="G742">
        <f t="shared" ref="G742:J742" si="762">B742/B741-1</f>
        <v>9.3919798535841981E-3</v>
      </c>
      <c r="H742">
        <f t="shared" si="762"/>
        <v>1.6772062492903972E-2</v>
      </c>
      <c r="I742">
        <f t="shared" si="762"/>
        <v>3.0480722798185811E-2</v>
      </c>
      <c r="J742">
        <f t="shared" si="762"/>
        <v>1.0550516233988505E-2</v>
      </c>
      <c r="K742" s="38">
        <f t="shared" si="761"/>
        <v>2.2097066769478868E-2</v>
      </c>
      <c r="L742" s="22">
        <f t="shared" si="758"/>
        <v>0.59878650281910395</v>
      </c>
      <c r="M742" s="22">
        <f t="shared" si="759"/>
        <v>1.4755661864200338</v>
      </c>
      <c r="N742" s="22">
        <f>COVAR(I712:I742,$K712:K742)/VAR($K712:$K742)</f>
        <v>1.2994498824053187</v>
      </c>
    </row>
    <row r="743" spans="1:14" ht="15.75" customHeight="1" x14ac:dyDescent="0.2">
      <c r="A743" s="2">
        <v>40602</v>
      </c>
      <c r="B743">
        <v>133.854218</v>
      </c>
      <c r="C743" s="10">
        <v>38.516559999999998</v>
      </c>
      <c r="D743" s="10">
        <v>7.5008609999999996</v>
      </c>
      <c r="E743">
        <v>1327.219971</v>
      </c>
      <c r="F743" s="99">
        <v>823.45001200000002</v>
      </c>
      <c r="G743">
        <f t="shared" ref="G743:J743" si="763">B743/B742-1</f>
        <v>-2.4646507081490521E-3</v>
      </c>
      <c r="H743">
        <f t="shared" si="763"/>
        <v>2.142394719477636E-4</v>
      </c>
      <c r="I743">
        <f t="shared" si="763"/>
        <v>2.3890772404151273E-2</v>
      </c>
      <c r="J743">
        <f t="shared" si="763"/>
        <v>5.5610858352233006E-3</v>
      </c>
      <c r="K743" s="38">
        <f t="shared" si="761"/>
        <v>1.8249284969900081E-3</v>
      </c>
      <c r="L743" s="22">
        <f t="shared" si="758"/>
        <v>0.55633802270107469</v>
      </c>
      <c r="M743" s="22">
        <f t="shared" si="759"/>
        <v>1.3993654436269172</v>
      </c>
      <c r="N743" s="22">
        <f>COVAR(I713:I743,$K713:K743)/VAR($K713:$K743)</f>
        <v>1.3152764543838029</v>
      </c>
    </row>
    <row r="744" spans="1:14" ht="15.75" customHeight="1" x14ac:dyDescent="0.2">
      <c r="A744" s="2">
        <v>40603</v>
      </c>
      <c r="B744">
        <v>132.274857</v>
      </c>
      <c r="C744" s="10">
        <v>37.617370000000001</v>
      </c>
      <c r="D744" s="10">
        <v>7.2258300000000002</v>
      </c>
      <c r="E744">
        <v>1306.329956</v>
      </c>
      <c r="F744" s="99">
        <v>807.080017</v>
      </c>
      <c r="G744">
        <f t="shared" ref="G744:J744" si="764">B744/B743-1</f>
        <v>-1.179911267346101E-2</v>
      </c>
      <c r="H744">
        <f t="shared" si="764"/>
        <v>-2.3345542800291552E-2</v>
      </c>
      <c r="I744">
        <f t="shared" si="764"/>
        <v>-3.6666590675390354E-2</v>
      </c>
      <c r="J744">
        <f t="shared" si="764"/>
        <v>-1.5739678016041481E-2</v>
      </c>
      <c r="K744" s="38">
        <f t="shared" si="761"/>
        <v>-1.9879767759357292E-2</v>
      </c>
      <c r="L744" s="22">
        <f t="shared" si="758"/>
        <v>0.59407425453495466</v>
      </c>
      <c r="M744" s="22">
        <f t="shared" si="759"/>
        <v>1.4002548845428024</v>
      </c>
      <c r="N744" s="22">
        <f>COVAR(I714:I744,$K714:K744)/VAR($K714:$K744)</f>
        <v>1.32932277255402</v>
      </c>
    </row>
    <row r="745" spans="1:14" ht="15.75" customHeight="1" x14ac:dyDescent="0.2">
      <c r="A745" s="2">
        <v>40604</v>
      </c>
      <c r="B745">
        <v>132.431961</v>
      </c>
      <c r="C745" s="10">
        <v>37.295639999999999</v>
      </c>
      <c r="D745" s="10">
        <v>7.2508319999999999</v>
      </c>
      <c r="E745">
        <v>1308.4399410000001</v>
      </c>
      <c r="F745" s="99">
        <v>810.90002400000003</v>
      </c>
      <c r="G745">
        <f t="shared" ref="G745:J745" si="765">B745/B744-1</f>
        <v>1.1877087117169172E-3</v>
      </c>
      <c r="H745">
        <f t="shared" si="765"/>
        <v>-8.5526978627161743E-3</v>
      </c>
      <c r="I745">
        <f t="shared" si="765"/>
        <v>3.4600869381093968E-3</v>
      </c>
      <c r="J745">
        <f t="shared" si="765"/>
        <v>1.6152006545580022E-3</v>
      </c>
      <c r="K745" s="38">
        <f t="shared" si="761"/>
        <v>4.7331205327068027E-3</v>
      </c>
      <c r="L745" s="22">
        <f t="shared" si="758"/>
        <v>0.58831606031840511</v>
      </c>
      <c r="M745" s="22">
        <f t="shared" si="759"/>
        <v>1.394862204340712</v>
      </c>
      <c r="N745" s="22">
        <f>COVAR(I715:I745,$K715:K745)/VAR($K715:$K745)</f>
        <v>1.308873437543649</v>
      </c>
    </row>
    <row r="746" spans="1:14" ht="15.75" customHeight="1" x14ac:dyDescent="0.2">
      <c r="A746" s="2">
        <v>40605</v>
      </c>
      <c r="B746">
        <v>135.1772</v>
      </c>
      <c r="C746" s="10">
        <v>38.013350000000003</v>
      </c>
      <c r="D746" s="10">
        <v>7.2758339999999997</v>
      </c>
      <c r="E746">
        <v>1330.969971</v>
      </c>
      <c r="F746" s="99">
        <v>828.89001499999995</v>
      </c>
      <c r="G746">
        <f t="shared" ref="G746:J746" si="766">B746/B745-1</f>
        <v>2.0729429506824326E-2</v>
      </c>
      <c r="H746">
        <f t="shared" si="766"/>
        <v>1.9243804369626138E-2</v>
      </c>
      <c r="I746">
        <f t="shared" si="766"/>
        <v>3.4481560185093407E-3</v>
      </c>
      <c r="J746">
        <f t="shared" si="766"/>
        <v>1.7219002029837727E-2</v>
      </c>
      <c r="K746" s="38">
        <f t="shared" si="761"/>
        <v>2.2185214536385223E-2</v>
      </c>
      <c r="L746" s="22">
        <f t="shared" si="758"/>
        <v>0.64881529858420706</v>
      </c>
      <c r="M746" s="22">
        <f t="shared" si="759"/>
        <v>1.3565969705520158</v>
      </c>
      <c r="N746" s="22">
        <f>COVAR(I716:I746,$K716:K746)/VAR($K716:$K746)</f>
        <v>1.2217620227321031</v>
      </c>
    </row>
    <row r="747" spans="1:14" ht="15.75" customHeight="1" x14ac:dyDescent="0.2">
      <c r="A747" s="2">
        <v>40606</v>
      </c>
      <c r="B747">
        <v>133.812805</v>
      </c>
      <c r="C747" s="10">
        <v>37.551380000000002</v>
      </c>
      <c r="D747" s="10">
        <v>7.2341639999999998</v>
      </c>
      <c r="E747">
        <v>1321.150024</v>
      </c>
      <c r="F747" s="99">
        <v>824.98999000000003</v>
      </c>
      <c r="G747">
        <f t="shared" ref="G747:J747" si="767">B747/B746-1</f>
        <v>-1.0093381132321166E-2</v>
      </c>
      <c r="H747">
        <f t="shared" si="767"/>
        <v>-1.2152835780061544E-2</v>
      </c>
      <c r="I747">
        <f t="shared" si="767"/>
        <v>-5.7271784925274627E-3</v>
      </c>
      <c r="J747">
        <f t="shared" si="767"/>
        <v>-7.3780379827967923E-3</v>
      </c>
      <c r="K747" s="38">
        <f t="shared" si="761"/>
        <v>-4.7051176023635843E-3</v>
      </c>
      <c r="L747" s="22">
        <f t="shared" si="758"/>
        <v>0.87458218314964786</v>
      </c>
      <c r="M747" s="22">
        <f t="shared" si="759"/>
        <v>1.3170092684992625</v>
      </c>
      <c r="N747" s="22">
        <f>COVAR(I717:I747,$K717:K747)/VAR($K717:$K747)</f>
        <v>1.2621649016239314</v>
      </c>
    </row>
    <row r="748" spans="1:14" ht="15.75" customHeight="1" x14ac:dyDescent="0.2">
      <c r="A748" s="2">
        <v>40609</v>
      </c>
      <c r="B748">
        <v>132.24179100000001</v>
      </c>
      <c r="C748" s="10">
        <v>37.279139999999998</v>
      </c>
      <c r="D748" s="10">
        <v>7.1758240000000004</v>
      </c>
      <c r="E748">
        <v>1310.130005</v>
      </c>
      <c r="F748" s="99">
        <v>812.25</v>
      </c>
      <c r="G748">
        <f t="shared" ref="G748:J748" si="768">B748/B747-1</f>
        <v>-1.1740386131207647E-2</v>
      </c>
      <c r="H748">
        <f t="shared" si="768"/>
        <v>-7.2498001405009171E-3</v>
      </c>
      <c r="I748">
        <f t="shared" si="768"/>
        <v>-8.0645116699039621E-3</v>
      </c>
      <c r="J748">
        <f t="shared" si="768"/>
        <v>-8.3412321082469987E-3</v>
      </c>
      <c r="K748" s="38">
        <f t="shared" si="761"/>
        <v>-1.5442599491419351E-2</v>
      </c>
      <c r="L748" s="22">
        <f t="shared" si="758"/>
        <v>0.89513523998624778</v>
      </c>
      <c r="M748" s="22">
        <f t="shared" si="759"/>
        <v>1.3241676046273703</v>
      </c>
      <c r="N748" s="22">
        <f>COVAR(I718:I748,$K718:K748)/VAR($K718:$K748)</f>
        <v>1.2568738766477905</v>
      </c>
    </row>
    <row r="749" spans="1:14" ht="15.75" customHeight="1" x14ac:dyDescent="0.2">
      <c r="A749" s="2">
        <v>40610</v>
      </c>
      <c r="B749">
        <v>134.18493699999999</v>
      </c>
      <c r="C749" s="10">
        <v>38.277329999999999</v>
      </c>
      <c r="D749" s="10">
        <v>7.2258300000000002</v>
      </c>
      <c r="E749">
        <v>1321.8199460000001</v>
      </c>
      <c r="F749" s="99">
        <v>824.65997300000004</v>
      </c>
      <c r="G749">
        <f t="shared" ref="G749:J749" si="769">B749/B748-1</f>
        <v>1.4693887501871394E-2</v>
      </c>
      <c r="H749">
        <f t="shared" si="769"/>
        <v>2.6776100521632262E-2</v>
      </c>
      <c r="I749">
        <f t="shared" si="769"/>
        <v>6.9686770467056736E-3</v>
      </c>
      <c r="J749">
        <f t="shared" si="769"/>
        <v>8.9227335878014902E-3</v>
      </c>
      <c r="K749" s="38">
        <f t="shared" si="761"/>
        <v>1.5278514004309018E-2</v>
      </c>
      <c r="L749" s="22">
        <f t="shared" si="758"/>
        <v>0.91914035945982542</v>
      </c>
      <c r="M749" s="22">
        <f t="shared" si="759"/>
        <v>1.3709348446114884</v>
      </c>
      <c r="N749" s="22">
        <f>COVAR(I719:I749,$K719:K749)/VAR($K719:$K749)</f>
        <v>1.2525861366765774</v>
      </c>
    </row>
    <row r="750" spans="1:14" ht="15.75" customHeight="1" x14ac:dyDescent="0.2">
      <c r="A750" s="2">
        <v>40611</v>
      </c>
      <c r="B750">
        <v>137.145172</v>
      </c>
      <c r="C750" s="10">
        <v>38.409329999999997</v>
      </c>
      <c r="D750" s="10">
        <v>7.1258179999999998</v>
      </c>
      <c r="E750">
        <v>1320.0200199999999</v>
      </c>
      <c r="F750" s="99">
        <v>821.19000200000005</v>
      </c>
      <c r="G750">
        <f t="shared" ref="G750:J750" si="770">B750/B749-1</f>
        <v>2.2060859185707438E-2</v>
      </c>
      <c r="H750">
        <f t="shared" si="770"/>
        <v>3.4485163933848373E-3</v>
      </c>
      <c r="I750">
        <f t="shared" si="770"/>
        <v>-1.3840901322062726E-2</v>
      </c>
      <c r="J750">
        <f t="shared" si="770"/>
        <v>-1.3617028593394531E-3</v>
      </c>
      <c r="K750" s="38">
        <f t="shared" si="761"/>
        <v>-4.2077596992815547E-3</v>
      </c>
      <c r="L750" s="22">
        <f t="shared" si="758"/>
        <v>0.85238575537971994</v>
      </c>
      <c r="M750" s="22">
        <f t="shared" si="759"/>
        <v>1.396108072891912</v>
      </c>
      <c r="N750" s="22">
        <f>COVAR(I720:I750,$K720:K750)/VAR($K720:$K750)</f>
        <v>1.2899517631225965</v>
      </c>
    </row>
    <row r="751" spans="1:14" ht="15.75" customHeight="1" x14ac:dyDescent="0.2">
      <c r="A751" s="2">
        <v>40612</v>
      </c>
      <c r="B751">
        <v>133.96997099999999</v>
      </c>
      <c r="C751" s="10">
        <v>37.559620000000002</v>
      </c>
      <c r="D751" s="10">
        <v>6.9757999999999996</v>
      </c>
      <c r="E751">
        <v>1295.1099850000001</v>
      </c>
      <c r="F751" s="99">
        <v>799.53002900000001</v>
      </c>
      <c r="G751">
        <f t="shared" ref="G751:J751" si="771">B751/B750-1</f>
        <v>-2.3152116503233677E-2</v>
      </c>
      <c r="H751">
        <f t="shared" si="771"/>
        <v>-2.2122489509710186E-2</v>
      </c>
      <c r="I751">
        <f t="shared" si="771"/>
        <v>-2.105274089234388E-2</v>
      </c>
      <c r="J751">
        <f t="shared" si="771"/>
        <v>-1.8870952426918386E-2</v>
      </c>
      <c r="K751" s="38">
        <f t="shared" si="761"/>
        <v>-2.6376323320117634E-2</v>
      </c>
      <c r="L751" s="22">
        <f t="shared" si="758"/>
        <v>0.90390966123195537</v>
      </c>
      <c r="M751" s="22">
        <f t="shared" si="759"/>
        <v>1.360578018427016</v>
      </c>
      <c r="N751" s="22">
        <f>COVAR(I721:I751,$K721:K751)/VAR($K721:$K751)</f>
        <v>1.2024587366455108</v>
      </c>
    </row>
    <row r="752" spans="1:14" ht="15.75" customHeight="1" x14ac:dyDescent="0.2">
      <c r="A752" s="2">
        <v>40613</v>
      </c>
      <c r="B752">
        <v>134.30896000000001</v>
      </c>
      <c r="C752" s="10">
        <v>37.732869999999998</v>
      </c>
      <c r="D752" s="10">
        <v>6.99247</v>
      </c>
      <c r="E752">
        <v>1304.280029</v>
      </c>
      <c r="F752" s="99">
        <v>802.830017</v>
      </c>
      <c r="G752">
        <f t="shared" ref="G752:J752" si="772">B752/B751-1</f>
        <v>2.5303356973931379E-3</v>
      </c>
      <c r="H752">
        <f t="shared" si="772"/>
        <v>4.6126664753263213E-3</v>
      </c>
      <c r="I752">
        <f t="shared" si="772"/>
        <v>2.3896900713897828E-3</v>
      </c>
      <c r="J752">
        <f t="shared" si="772"/>
        <v>7.0805137063321144E-3</v>
      </c>
      <c r="K752" s="38">
        <f t="shared" si="761"/>
        <v>4.1274097035821633E-3</v>
      </c>
      <c r="L752" s="22">
        <f t="shared" si="758"/>
        <v>0.90285657426679133</v>
      </c>
      <c r="M752" s="22">
        <f t="shared" si="759"/>
        <v>1.3517263207924866</v>
      </c>
      <c r="N752" s="22">
        <f>COVAR(I722:I752,$K722:K752)/VAR($K722:$K752)</f>
        <v>1.1018580697386617</v>
      </c>
    </row>
    <row r="753" spans="1:14" ht="15.75" customHeight="1" x14ac:dyDescent="0.2">
      <c r="A753" s="2">
        <v>40616</v>
      </c>
      <c r="B753">
        <v>133.44901999999999</v>
      </c>
      <c r="C753" s="10">
        <v>37.369880000000002</v>
      </c>
      <c r="D753" s="10">
        <v>7.0424749999999996</v>
      </c>
      <c r="E753">
        <v>1296.3900149999999</v>
      </c>
      <c r="F753" s="99">
        <v>798.169983</v>
      </c>
      <c r="G753">
        <f t="shared" ref="G753:J753" si="773">B753/B752-1</f>
        <v>-6.4027001623720992E-3</v>
      </c>
      <c r="H753">
        <f t="shared" si="773"/>
        <v>-9.6199944504617996E-3</v>
      </c>
      <c r="I753">
        <f t="shared" si="773"/>
        <v>7.1512641455737658E-3</v>
      </c>
      <c r="J753">
        <f t="shared" si="773"/>
        <v>-6.0493251637452339E-3</v>
      </c>
      <c r="K753" s="38">
        <f t="shared" si="761"/>
        <v>-5.8045089263273342E-3</v>
      </c>
      <c r="L753" s="22">
        <f t="shared" si="758"/>
        <v>0.90686796641111955</v>
      </c>
      <c r="M753" s="22">
        <f t="shared" si="759"/>
        <v>1.3557272943140704</v>
      </c>
      <c r="N753" s="22">
        <f>COVAR(I723:I753,$K723:K753)/VAR($K723:$K753)</f>
        <v>1.0860348318349908</v>
      </c>
    </row>
    <row r="754" spans="1:14" ht="15.75" customHeight="1" x14ac:dyDescent="0.2">
      <c r="A754" s="2">
        <v>40617</v>
      </c>
      <c r="B754">
        <v>131.48936499999999</v>
      </c>
      <c r="C754" s="10">
        <v>36.800669999999997</v>
      </c>
      <c r="D754" s="10">
        <v>6.9674659999999999</v>
      </c>
      <c r="E754">
        <v>1281.869995</v>
      </c>
      <c r="F754" s="99">
        <v>791.330017</v>
      </c>
      <c r="G754">
        <f t="shared" ref="G754:J754" si="774">B754/B753-1</f>
        <v>-1.4684671344907585E-2</v>
      </c>
      <c r="H754">
        <f t="shared" si="774"/>
        <v>-1.5231785598455394E-2</v>
      </c>
      <c r="I754">
        <f t="shared" si="774"/>
        <v>-1.0650943027841753E-2</v>
      </c>
      <c r="J754">
        <f t="shared" si="774"/>
        <v>-1.1200348530916449E-2</v>
      </c>
      <c r="K754" s="38">
        <f t="shared" si="761"/>
        <v>-8.5695605518655293E-3</v>
      </c>
      <c r="L754" s="22">
        <f t="shared" si="758"/>
        <v>0.96200371885440439</v>
      </c>
      <c r="M754" s="22">
        <f t="shared" si="759"/>
        <v>1.4427476680743772</v>
      </c>
      <c r="N754" s="22">
        <f>COVAR(I724:I754,$K724:K754)/VAR($K724:$K754)</f>
        <v>0.92446588019221076</v>
      </c>
    </row>
    <row r="755" spans="1:14" ht="15.75" customHeight="1" x14ac:dyDescent="0.2">
      <c r="A755" s="2">
        <v>40618</v>
      </c>
      <c r="B755">
        <v>126.51155900000001</v>
      </c>
      <c r="C755" s="10">
        <v>36.140720000000002</v>
      </c>
      <c r="D755" s="10">
        <v>6.9341290000000004</v>
      </c>
      <c r="E755">
        <v>1256.880005</v>
      </c>
      <c r="F755" s="99">
        <v>781.90002400000003</v>
      </c>
      <c r="G755">
        <f t="shared" ref="G755:J755" si="775">B755/B754-1</f>
        <v>-3.7857099697758745E-2</v>
      </c>
      <c r="H755">
        <f t="shared" si="775"/>
        <v>-1.7933097413715404E-2</v>
      </c>
      <c r="I755">
        <f t="shared" si="775"/>
        <v>-4.7846663334990547E-3</v>
      </c>
      <c r="J755">
        <f t="shared" si="775"/>
        <v>-1.9494948861799366E-2</v>
      </c>
      <c r="K755" s="38">
        <f t="shared" si="761"/>
        <v>-1.191663755628769E-2</v>
      </c>
      <c r="L755" s="22">
        <f t="shared" si="758"/>
        <v>1.0547537222589614</v>
      </c>
      <c r="M755" s="22">
        <f t="shared" si="759"/>
        <v>1.3754523381420714</v>
      </c>
      <c r="N755" s="22">
        <f>COVAR(I725:I755,$K725:K755)/VAR($K725:$K755)</f>
        <v>0.86464885315393236</v>
      </c>
    </row>
    <row r="756" spans="1:14" ht="15.75" customHeight="1" x14ac:dyDescent="0.2">
      <c r="A756" s="2">
        <v>40619</v>
      </c>
      <c r="B756">
        <v>127.487267</v>
      </c>
      <c r="C756" s="10">
        <v>36.759430000000002</v>
      </c>
      <c r="D756" s="10">
        <v>6.9341290000000004</v>
      </c>
      <c r="E756">
        <v>1273.719971</v>
      </c>
      <c r="F756" s="99">
        <v>785.52002000000005</v>
      </c>
      <c r="G756">
        <f t="shared" ref="G756:J756" si="776">B756/B755-1</f>
        <v>7.7124019948249245E-3</v>
      </c>
      <c r="H756">
        <f t="shared" si="776"/>
        <v>1.711947077977416E-2</v>
      </c>
      <c r="I756">
        <f t="shared" si="776"/>
        <v>0</v>
      </c>
      <c r="J756">
        <f t="shared" si="776"/>
        <v>1.3398228894571318E-2</v>
      </c>
      <c r="K756" s="38">
        <f t="shared" si="761"/>
        <v>4.6297427917716405E-3</v>
      </c>
      <c r="L756" s="22">
        <f t="shared" si="758"/>
        <v>1.0727072097493964</v>
      </c>
      <c r="M756" s="22">
        <f t="shared" si="759"/>
        <v>1.3766796783939732</v>
      </c>
      <c r="N756" s="22">
        <f>COVAR(I726:I756,$K726:K756)/VAR($K726:$K756)</f>
        <v>0.76396301162635394</v>
      </c>
    </row>
    <row r="757" spans="1:14" ht="15.75" customHeight="1" x14ac:dyDescent="0.2">
      <c r="A757" s="2">
        <v>40620</v>
      </c>
      <c r="B757">
        <v>128.90123</v>
      </c>
      <c r="C757" s="10">
        <v>37.732869999999998</v>
      </c>
      <c r="D757" s="10">
        <v>7.0008030000000003</v>
      </c>
      <c r="E757">
        <v>1279.209961</v>
      </c>
      <c r="F757" s="99">
        <v>794.65997300000004</v>
      </c>
      <c r="G757">
        <f t="shared" ref="G757:K772" si="777">B757/B756-1</f>
        <v>1.1091013504901603E-2</v>
      </c>
      <c r="H757">
        <f t="shared" si="777"/>
        <v>2.6481368182259546E-2</v>
      </c>
      <c r="I757">
        <f t="shared" si="777"/>
        <v>9.6153388551034613E-3</v>
      </c>
      <c r="J757">
        <f t="shared" si="777"/>
        <v>4.3102017123040071E-3</v>
      </c>
      <c r="K757" s="38">
        <f t="shared" si="777"/>
        <v>1.1635544311143109E-2</v>
      </c>
      <c r="L757" s="22">
        <f t="shared" si="758"/>
        <v>1.0870796619680696</v>
      </c>
      <c r="M757" s="22">
        <f t="shared" si="759"/>
        <v>1.4068886511965486</v>
      </c>
      <c r="N757" s="22">
        <f>COVAR(I727:I757,$K727:K757)/VAR($K727:$K757)</f>
        <v>0.77114763922324903</v>
      </c>
    </row>
    <row r="758" spans="1:14" ht="15.75" customHeight="1" x14ac:dyDescent="0.2">
      <c r="A758" s="2">
        <v>40623</v>
      </c>
      <c r="B758">
        <v>130.38128699999999</v>
      </c>
      <c r="C758" s="10">
        <v>37.642119999999998</v>
      </c>
      <c r="D758" s="10">
        <v>7.1258179999999998</v>
      </c>
      <c r="E758">
        <v>1298.380005</v>
      </c>
      <c r="F758" s="99">
        <v>813.02002000000005</v>
      </c>
      <c r="G758">
        <f t="shared" ref="G758:J758" si="778">B758/B757-1</f>
        <v>1.1482101450855042E-2</v>
      </c>
      <c r="H758">
        <f t="shared" si="778"/>
        <v>-2.4050648678459741E-3</v>
      </c>
      <c r="I758">
        <f t="shared" si="778"/>
        <v>1.785723723407151E-2</v>
      </c>
      <c r="J758">
        <f t="shared" si="778"/>
        <v>1.4985846408680281E-2</v>
      </c>
      <c r="K758" s="38">
        <f t="shared" si="777"/>
        <v>2.3104280602793015E-2</v>
      </c>
      <c r="L758" s="22">
        <f t="shared" si="758"/>
        <v>1.0637455433330822</v>
      </c>
      <c r="M758" s="22">
        <f t="shared" si="759"/>
        <v>1.2821230840825497</v>
      </c>
      <c r="N758" s="22">
        <f>COVAR(I728:I758,$K728:K758)/VAR($K728:$K758)</f>
        <v>0.79084698234210282</v>
      </c>
    </row>
    <row r="759" spans="1:14" ht="15.75" customHeight="1" x14ac:dyDescent="0.2">
      <c r="A759" s="2">
        <v>40624</v>
      </c>
      <c r="B759">
        <v>130.64588900000001</v>
      </c>
      <c r="C759" s="10">
        <v>37.51014</v>
      </c>
      <c r="D759" s="10">
        <v>7.2008270000000003</v>
      </c>
      <c r="E759">
        <v>1293.7700199999999</v>
      </c>
      <c r="F759" s="99">
        <v>808.65997300000004</v>
      </c>
      <c r="G759">
        <f t="shared" ref="G759:J759" si="779">B759/B758-1</f>
        <v>2.029447676797469E-3</v>
      </c>
      <c r="H759">
        <f t="shared" si="779"/>
        <v>-3.5061787168203518E-3</v>
      </c>
      <c r="I759">
        <f t="shared" si="779"/>
        <v>1.0526370446171995E-2</v>
      </c>
      <c r="J759">
        <f t="shared" si="779"/>
        <v>-3.5505668465681817E-3</v>
      </c>
      <c r="K759" s="38">
        <f t="shared" si="777"/>
        <v>-5.3627793814966518E-3</v>
      </c>
      <c r="L759" s="22">
        <f t="shared" si="758"/>
        <v>1.0560978748715764</v>
      </c>
      <c r="M759" s="22">
        <f t="shared" si="759"/>
        <v>1.3068898716128536</v>
      </c>
      <c r="N759" s="22">
        <f>COVAR(I729:I759,$K729:K759)/VAR($K729:$K759)</f>
        <v>0.76926946141900265</v>
      </c>
    </row>
    <row r="760" spans="1:14" ht="15.75" customHeight="1" x14ac:dyDescent="0.2">
      <c r="A760" s="2">
        <v>40625</v>
      </c>
      <c r="B760">
        <v>131.911057</v>
      </c>
      <c r="C760" s="10">
        <v>37.617370000000001</v>
      </c>
      <c r="D760" s="10">
        <v>7.1758240000000004</v>
      </c>
      <c r="E760">
        <v>1297.540039</v>
      </c>
      <c r="F760" s="99">
        <v>811.23999000000003</v>
      </c>
      <c r="G760">
        <f t="shared" ref="G760:J760" si="780">B760/B759-1</f>
        <v>9.6839480345225493E-3</v>
      </c>
      <c r="H760">
        <f t="shared" si="780"/>
        <v>2.8586936758967507E-3</v>
      </c>
      <c r="I760">
        <f t="shared" si="780"/>
        <v>-3.4722400635370798E-3</v>
      </c>
      <c r="J760">
        <f t="shared" si="780"/>
        <v>2.9139792557568711E-3</v>
      </c>
      <c r="K760" s="38">
        <f t="shared" si="777"/>
        <v>3.1904843644339209E-3</v>
      </c>
      <c r="L760" s="22">
        <f t="shared" si="758"/>
        <v>1.0670221208263033</v>
      </c>
      <c r="M760" s="22">
        <f t="shared" si="759"/>
        <v>1.2798556595305639</v>
      </c>
      <c r="N760" s="22">
        <f>COVAR(I730:I760,$K730:K760)/VAR($K730:$K760)</f>
        <v>0.77964865258438598</v>
      </c>
    </row>
    <row r="761" spans="1:14" ht="15.75" customHeight="1" x14ac:dyDescent="0.2">
      <c r="A761" s="2">
        <v>40626</v>
      </c>
      <c r="B761">
        <v>132.33279400000001</v>
      </c>
      <c r="C761" s="10">
        <v>37.724609999999998</v>
      </c>
      <c r="D761" s="10">
        <v>7.2174950000000004</v>
      </c>
      <c r="E761">
        <v>1309.660034</v>
      </c>
      <c r="F761" s="99">
        <v>817.09997599999997</v>
      </c>
      <c r="G761">
        <f t="shared" ref="G761:J761" si="781">B761/B760-1</f>
        <v>3.1971315338639172E-3</v>
      </c>
      <c r="H761">
        <f t="shared" si="781"/>
        <v>2.8508106760254392E-3</v>
      </c>
      <c r="I761">
        <f t="shared" si="781"/>
        <v>5.8071379677093748E-3</v>
      </c>
      <c r="J761">
        <f t="shared" si="781"/>
        <v>9.3407483666867464E-3</v>
      </c>
      <c r="K761" s="38">
        <f t="shared" si="777"/>
        <v>7.2234925203822353E-3</v>
      </c>
      <c r="L761" s="22">
        <f t="shared" si="758"/>
        <v>1.0348119958982931</v>
      </c>
      <c r="M761" s="22">
        <f t="shared" si="759"/>
        <v>1.2485916017852774</v>
      </c>
      <c r="N761" s="22">
        <f>COVAR(I731:I761,$K731:K761)/VAR($K731:$K761)</f>
        <v>0.77604299149186928</v>
      </c>
    </row>
    <row r="762" spans="1:14" ht="15.75" customHeight="1" x14ac:dyDescent="0.2">
      <c r="A762" s="2">
        <v>40627</v>
      </c>
      <c r="B762">
        <v>134.10223400000001</v>
      </c>
      <c r="C762" s="10">
        <v>37.83184</v>
      </c>
      <c r="D762" s="10">
        <v>7.1591550000000002</v>
      </c>
      <c r="E762">
        <v>1313.8000489999999</v>
      </c>
      <c r="F762" s="99">
        <v>823.84997599999997</v>
      </c>
      <c r="G762">
        <f t="shared" ref="G762:J762" si="782">B762/B761-1</f>
        <v>1.3371137618389595E-2</v>
      </c>
      <c r="H762">
        <f t="shared" si="782"/>
        <v>2.8424415785874846E-3</v>
      </c>
      <c r="I762">
        <f t="shared" si="782"/>
        <v>-8.0831368778225832E-3</v>
      </c>
      <c r="J762">
        <f t="shared" si="782"/>
        <v>3.1611371596607096E-3</v>
      </c>
      <c r="K762" s="38">
        <f t="shared" si="777"/>
        <v>8.2609230183112725E-3</v>
      </c>
      <c r="L762" s="22">
        <f t="shared" si="758"/>
        <v>1.0423494595345317</v>
      </c>
      <c r="M762" s="22">
        <f t="shared" si="759"/>
        <v>1.2373242740237591</v>
      </c>
      <c r="N762" s="22">
        <f>COVAR(I732:I762,$K732:K762)/VAR($K732:$K762)</f>
        <v>0.75885930255288869</v>
      </c>
    </row>
    <row r="763" spans="1:14" ht="15.75" customHeight="1" x14ac:dyDescent="0.2">
      <c r="A763" s="2">
        <v>40630</v>
      </c>
      <c r="B763">
        <v>133.43249499999999</v>
      </c>
      <c r="C763" s="10">
        <v>37.914340000000003</v>
      </c>
      <c r="D763" s="10">
        <v>7.1341530000000004</v>
      </c>
      <c r="E763">
        <v>1310.1899410000001</v>
      </c>
      <c r="F763" s="99">
        <v>821.77002000000005</v>
      </c>
      <c r="G763">
        <f t="shared" ref="G763:J763" si="783">B763/B762-1</f>
        <v>-4.994241930376897E-3</v>
      </c>
      <c r="H763">
        <f t="shared" si="783"/>
        <v>2.1807028154063879E-3</v>
      </c>
      <c r="I763">
        <f t="shared" si="783"/>
        <v>-3.4923115926390746E-3</v>
      </c>
      <c r="J763">
        <f t="shared" si="783"/>
        <v>-2.7478367067710341E-3</v>
      </c>
      <c r="K763" s="38">
        <f t="shared" si="777"/>
        <v>-2.5246781095978887E-3</v>
      </c>
      <c r="L763" s="22">
        <f t="shared" si="758"/>
        <v>1.0450786183509242</v>
      </c>
      <c r="M763" s="22">
        <f t="shared" si="759"/>
        <v>1.2308573134401135</v>
      </c>
      <c r="N763" s="22">
        <f>COVAR(I733:I763,$K733:K763)/VAR($K733:$K763)</f>
        <v>0.75940258982571318</v>
      </c>
    </row>
    <row r="764" spans="1:14" ht="15.75" customHeight="1" x14ac:dyDescent="0.2">
      <c r="A764" s="2">
        <v>40631</v>
      </c>
      <c r="B764">
        <v>134.68109100000001</v>
      </c>
      <c r="C764" s="10">
        <v>37.963839999999998</v>
      </c>
      <c r="D764" s="10">
        <v>7.0924810000000003</v>
      </c>
      <c r="E764">
        <v>1319.4399410000001</v>
      </c>
      <c r="F764" s="99">
        <v>829.48999000000003</v>
      </c>
      <c r="G764">
        <f t="shared" ref="G764:J764" si="784">B764/B763-1</f>
        <v>9.3575107023220472E-3</v>
      </c>
      <c r="H764">
        <f t="shared" si="784"/>
        <v>1.3055746189962747E-3</v>
      </c>
      <c r="I764">
        <f t="shared" si="784"/>
        <v>-5.841197967018652E-3</v>
      </c>
      <c r="J764">
        <f t="shared" si="784"/>
        <v>7.0600450442628304E-3</v>
      </c>
      <c r="K764" s="38">
        <f t="shared" si="777"/>
        <v>9.3943193498347011E-3</v>
      </c>
      <c r="L764" s="22">
        <f t="shared" si="758"/>
        <v>1.0630355501817841</v>
      </c>
      <c r="M764" s="22">
        <f t="shared" si="759"/>
        <v>1.1829480348769161</v>
      </c>
      <c r="N764" s="22">
        <f>COVAR(I734:I764,$K734:K764)/VAR($K734:$K764)</f>
        <v>0.72709097345146978</v>
      </c>
    </row>
    <row r="765" spans="1:14" ht="15.75" customHeight="1" x14ac:dyDescent="0.2">
      <c r="A765" s="2">
        <v>40632</v>
      </c>
      <c r="B765">
        <v>135.27642800000001</v>
      </c>
      <c r="C765" s="10">
        <v>38.318570000000001</v>
      </c>
      <c r="D765" s="10">
        <v>7.1924919999999997</v>
      </c>
      <c r="E765">
        <v>1328.26001</v>
      </c>
      <c r="F765" s="99">
        <v>840.36999500000002</v>
      </c>
      <c r="G765">
        <f t="shared" ref="G765:J765" si="785">B765/B764-1</f>
        <v>4.4203458375609017E-3</v>
      </c>
      <c r="H765">
        <f t="shared" si="785"/>
        <v>9.3438914503907178E-3</v>
      </c>
      <c r="I765">
        <f t="shared" si="785"/>
        <v>1.4100989484497672E-2</v>
      </c>
      <c r="J765">
        <f t="shared" si="785"/>
        <v>6.6847066895028284E-3</v>
      </c>
      <c r="K765" s="38">
        <f t="shared" si="777"/>
        <v>1.3116499452874519E-2</v>
      </c>
      <c r="L765" s="22">
        <f t="shared" si="758"/>
        <v>1.061631903264598</v>
      </c>
      <c r="M765" s="22">
        <f t="shared" si="759"/>
        <v>1.1883360660277096</v>
      </c>
      <c r="N765" s="22">
        <f>COVAR(I735:I765,$K735:K765)/VAR($K735:$K765)</f>
        <v>0.74940864286969078</v>
      </c>
    </row>
    <row r="766" spans="1:14" ht="15.75" customHeight="1" x14ac:dyDescent="0.2">
      <c r="A766" s="2">
        <v>40633</v>
      </c>
      <c r="B766">
        <v>134.83818099999999</v>
      </c>
      <c r="C766" s="10">
        <v>38.02984</v>
      </c>
      <c r="D766" s="10">
        <v>7.1341530000000004</v>
      </c>
      <c r="E766">
        <v>1325.829956</v>
      </c>
      <c r="F766" s="99">
        <v>843.54998799999998</v>
      </c>
      <c r="G766">
        <f t="shared" ref="G766:J766" si="786">B766/B765-1</f>
        <v>-3.2396405381136528E-3</v>
      </c>
      <c r="H766">
        <f t="shared" si="786"/>
        <v>-7.5349889100767564E-3</v>
      </c>
      <c r="I766">
        <f t="shared" si="786"/>
        <v>-8.1110969605526773E-3</v>
      </c>
      <c r="J766">
        <f t="shared" si="786"/>
        <v>-1.8295017404008629E-3</v>
      </c>
      <c r="K766" s="38">
        <f t="shared" si="777"/>
        <v>3.7840391957353336E-3</v>
      </c>
      <c r="L766" s="22">
        <f t="shared" si="758"/>
        <v>1.0635326399236631</v>
      </c>
      <c r="M766" s="22">
        <f t="shared" si="759"/>
        <v>1.2018025505451781</v>
      </c>
      <c r="N766" s="22">
        <f>COVAR(I736:I766,$K736:K766)/VAR($K736:$K766)</f>
        <v>0.7279998961828329</v>
      </c>
    </row>
    <row r="767" spans="1:14" ht="15.75" customHeight="1" x14ac:dyDescent="0.2">
      <c r="A767" s="2">
        <v>40634</v>
      </c>
      <c r="B767">
        <v>135.83042900000001</v>
      </c>
      <c r="C767" s="10">
        <v>38.236069999999998</v>
      </c>
      <c r="D767" s="10">
        <v>7.3008389999999999</v>
      </c>
      <c r="E767">
        <v>1332.410034</v>
      </c>
      <c r="F767" s="99">
        <v>846.77002000000005</v>
      </c>
      <c r="G767">
        <f t="shared" ref="G767:J767" si="787">B767/B766-1</f>
        <v>7.3588058859976879E-3</v>
      </c>
      <c r="H767">
        <f t="shared" si="787"/>
        <v>5.4228469012753688E-3</v>
      </c>
      <c r="I767">
        <f t="shared" si="787"/>
        <v>2.33645115264558E-2</v>
      </c>
      <c r="J767">
        <f t="shared" si="787"/>
        <v>4.9629878780623748E-3</v>
      </c>
      <c r="K767" s="38">
        <f t="shared" si="777"/>
        <v>3.8172391035586895E-3</v>
      </c>
      <c r="L767" s="22">
        <f t="shared" si="758"/>
        <v>1.0737012016240537</v>
      </c>
      <c r="M767" s="22">
        <f t="shared" si="759"/>
        <v>1.1674534951345732</v>
      </c>
      <c r="N767" s="22">
        <f>COVAR(I737:I767,$K737:K767)/VAR($K737:$K767)</f>
        <v>0.74400549691559925</v>
      </c>
    </row>
    <row r="768" spans="1:14" ht="15.75" customHeight="1" x14ac:dyDescent="0.2">
      <c r="A768" s="2">
        <v>40637</v>
      </c>
      <c r="B768">
        <v>135.81390400000001</v>
      </c>
      <c r="C768" s="10">
        <v>38.43515</v>
      </c>
      <c r="D768" s="10">
        <v>7.3175059999999998</v>
      </c>
      <c r="E768">
        <v>1332.869995</v>
      </c>
      <c r="F768" s="99">
        <v>849.35998500000005</v>
      </c>
      <c r="G768">
        <f t="shared" ref="G768:J768" si="788">B768/B767-1</f>
        <v>-1.2165904298222507E-4</v>
      </c>
      <c r="H768">
        <f t="shared" si="788"/>
        <v>5.2066020383372269E-3</v>
      </c>
      <c r="I768">
        <f t="shared" si="788"/>
        <v>2.2828883091381424E-3</v>
      </c>
      <c r="J768">
        <f t="shared" si="788"/>
        <v>3.4520979898289283E-4</v>
      </c>
      <c r="K768" s="38">
        <f t="shared" si="777"/>
        <v>3.0586404086436758E-3</v>
      </c>
      <c r="L768" s="22">
        <f t="shared" si="758"/>
        <v>1.0720904506394937</v>
      </c>
      <c r="M768" s="22">
        <f t="shared" si="759"/>
        <v>1.1738588260284635</v>
      </c>
      <c r="N768" s="22">
        <f>COVAR(I738:I768,$K738:K768)/VAR($K738:$K768)</f>
        <v>0.7472010257392987</v>
      </c>
    </row>
    <row r="769" spans="1:14" ht="15.75" customHeight="1" x14ac:dyDescent="0.2">
      <c r="A769" s="2">
        <v>40638</v>
      </c>
      <c r="B769">
        <v>135.59892300000001</v>
      </c>
      <c r="C769" s="10">
        <v>38.634189999999997</v>
      </c>
      <c r="D769" s="10">
        <v>7.4758589999999998</v>
      </c>
      <c r="E769">
        <v>1332.630005</v>
      </c>
      <c r="F769" s="99">
        <v>853.30999799999995</v>
      </c>
      <c r="G769">
        <f t="shared" ref="G769:J769" si="789">B769/B768-1</f>
        <v>-1.5829086247310942E-3</v>
      </c>
      <c r="H769">
        <f t="shared" si="789"/>
        <v>5.1785930326795349E-3</v>
      </c>
      <c r="I769">
        <f t="shared" si="789"/>
        <v>2.1640296570990092E-2</v>
      </c>
      <c r="J769">
        <f t="shared" si="789"/>
        <v>-1.8005506981200181E-4</v>
      </c>
      <c r="K769" s="38">
        <f t="shared" si="777"/>
        <v>4.6505758097372674E-3</v>
      </c>
      <c r="L769" s="22">
        <f t="shared" si="758"/>
        <v>1.0711872167480805</v>
      </c>
      <c r="M769" s="22">
        <f t="shared" si="759"/>
        <v>1.1725143815489687</v>
      </c>
      <c r="N769" s="22">
        <f>COVAR(I739:I769,$K739:K769)/VAR($K739:$K769)</f>
        <v>0.7625203100236827</v>
      </c>
    </row>
    <row r="770" spans="1:14" ht="15.75" customHeight="1" x14ac:dyDescent="0.2">
      <c r="A770" s="2">
        <v>40639</v>
      </c>
      <c r="B770">
        <v>135.64022800000001</v>
      </c>
      <c r="C770" s="10">
        <v>39.513379999999998</v>
      </c>
      <c r="D770" s="10">
        <v>7.7675580000000002</v>
      </c>
      <c r="E770">
        <v>1335.540039</v>
      </c>
      <c r="F770" s="99">
        <v>854.169983</v>
      </c>
      <c r="G770">
        <f t="shared" ref="G770:J770" si="790">B770/B769-1</f>
        <v>3.0461156391337063E-4</v>
      </c>
      <c r="H770">
        <f t="shared" si="790"/>
        <v>2.2756786152369202E-2</v>
      </c>
      <c r="I770">
        <f t="shared" si="790"/>
        <v>3.9018793693139431E-2</v>
      </c>
      <c r="J770">
        <f t="shared" si="790"/>
        <v>2.1836773816299448E-3</v>
      </c>
      <c r="K770" s="38">
        <f t="shared" si="777"/>
        <v>1.007822481883025E-3</v>
      </c>
      <c r="L770" s="22">
        <f t="shared" si="758"/>
        <v>1.1101663778218724</v>
      </c>
      <c r="M770" s="22">
        <f t="shared" si="759"/>
        <v>1.0563543205713193</v>
      </c>
      <c r="N770" s="22">
        <f>COVAR(I740:I770,$K740:K770)/VAR($K740:$K770)</f>
        <v>0.78636809805036079</v>
      </c>
    </row>
    <row r="771" spans="1:14" ht="15.75" customHeight="1" x14ac:dyDescent="0.2">
      <c r="A771" s="2">
        <v>40640</v>
      </c>
      <c r="B771">
        <v>135.921356</v>
      </c>
      <c r="C771" s="10">
        <v>39.314320000000002</v>
      </c>
      <c r="D771" s="10">
        <v>7.8759050000000004</v>
      </c>
      <c r="E771">
        <v>1333.51001</v>
      </c>
      <c r="F771" s="99">
        <v>849.44000200000005</v>
      </c>
      <c r="G771">
        <f t="shared" ref="G771:J771" si="791">B771/B770-1</f>
        <v>2.0726004677609211E-3</v>
      </c>
      <c r="H771">
        <f t="shared" si="791"/>
        <v>-5.0377872001837742E-3</v>
      </c>
      <c r="I771">
        <f t="shared" si="791"/>
        <v>1.3948656707809537E-2</v>
      </c>
      <c r="J771">
        <f t="shared" si="791"/>
        <v>-1.5200060954518868E-3</v>
      </c>
      <c r="K771" s="38">
        <f t="shared" si="777"/>
        <v>-5.537517232094058E-3</v>
      </c>
      <c r="L771" s="22">
        <f t="shared" si="758"/>
        <v>1.0968702391826335</v>
      </c>
      <c r="M771" s="22">
        <f t="shared" si="759"/>
        <v>1.0724345043645021</v>
      </c>
      <c r="N771" s="22">
        <f>COVAR(I741:I771,$K741:K771)/VAR($K741:$K771)</f>
        <v>0.69966745017214493</v>
      </c>
    </row>
    <row r="772" spans="1:14" ht="15.75" customHeight="1" x14ac:dyDescent="0.2">
      <c r="A772" s="2">
        <v>40641</v>
      </c>
      <c r="B772">
        <v>135.64851400000001</v>
      </c>
      <c r="C772" s="10">
        <v>38.849850000000004</v>
      </c>
      <c r="D772" s="10">
        <v>7.534198</v>
      </c>
      <c r="E772">
        <v>1328.170044</v>
      </c>
      <c r="F772" s="99">
        <v>840.89001499999995</v>
      </c>
      <c r="G772">
        <f t="shared" ref="G772:J772" si="792">B772/B771-1</f>
        <v>-2.007351957259762E-3</v>
      </c>
      <c r="H772">
        <f t="shared" si="792"/>
        <v>-1.1814270220113166E-2</v>
      </c>
      <c r="I772">
        <f t="shared" si="792"/>
        <v>-4.3386379089133342E-2</v>
      </c>
      <c r="J772">
        <f t="shared" si="792"/>
        <v>-4.0044438811523975E-3</v>
      </c>
      <c r="K772" s="38">
        <f t="shared" si="777"/>
        <v>-1.0065439560026812E-2</v>
      </c>
      <c r="L772" s="22">
        <f t="shared" si="758"/>
        <v>1.0954906636539994</v>
      </c>
      <c r="M772" s="22">
        <f t="shared" si="759"/>
        <v>1.0859767745414246</v>
      </c>
      <c r="N772" s="22">
        <f>COVAR(I742:I772,$K742:K772)/VAR($K742:$K772)</f>
        <v>0.83936080584624817</v>
      </c>
    </row>
    <row r="773" spans="1:14" ht="15.75" customHeight="1" x14ac:dyDescent="0.2">
      <c r="A773" s="2">
        <v>40644</v>
      </c>
      <c r="B773">
        <v>135.565842</v>
      </c>
      <c r="C773" s="10">
        <v>38.866439999999997</v>
      </c>
      <c r="D773" s="10">
        <v>7.400849</v>
      </c>
      <c r="E773">
        <v>1324.459961</v>
      </c>
      <c r="F773" s="99">
        <v>833.85998500000005</v>
      </c>
      <c r="G773">
        <f t="shared" ref="G773:K788" si="793">B773/B772-1</f>
        <v>-6.0945746888163566E-4</v>
      </c>
      <c r="H773">
        <f t="shared" si="793"/>
        <v>4.2702867578614523E-4</v>
      </c>
      <c r="I773">
        <f t="shared" si="793"/>
        <v>-1.7699163202241297E-2</v>
      </c>
      <c r="J773">
        <f t="shared" si="793"/>
        <v>-2.7933795200096867E-3</v>
      </c>
      <c r="K773" s="38">
        <f t="shared" si="793"/>
        <v>-8.3602253262573534E-3</v>
      </c>
      <c r="L773" s="22">
        <f t="shared" si="758"/>
        <v>1.1034186395078456</v>
      </c>
      <c r="M773" s="22">
        <f t="shared" si="759"/>
        <v>1.0627513984287102</v>
      </c>
      <c r="N773" s="22">
        <f>COVAR(I743:I773,$K743:K773)/VAR($K743:$K773)</f>
        <v>0.80603505513652574</v>
      </c>
    </row>
    <row r="774" spans="1:14" ht="15.75" customHeight="1" x14ac:dyDescent="0.2">
      <c r="A774" s="2">
        <v>40645</v>
      </c>
      <c r="B774">
        <v>134.98704499999999</v>
      </c>
      <c r="C774" s="10">
        <v>38.683959999999999</v>
      </c>
      <c r="D774" s="10">
        <v>7.4091839999999998</v>
      </c>
      <c r="E774">
        <v>1314.160034</v>
      </c>
      <c r="F774" s="99">
        <v>822.27002000000005</v>
      </c>
      <c r="G774">
        <f t="shared" ref="G774:J774" si="794">B774/B773-1</f>
        <v>-4.269489950130767E-3</v>
      </c>
      <c r="H774">
        <f t="shared" si="794"/>
        <v>-4.6950531100866666E-3</v>
      </c>
      <c r="I774">
        <f t="shared" si="794"/>
        <v>1.1262221401895367E-3</v>
      </c>
      <c r="J774">
        <f t="shared" si="794"/>
        <v>-7.7766994120557209E-3</v>
      </c>
      <c r="K774" s="38">
        <f t="shared" si="793"/>
        <v>-1.3899173972234724E-2</v>
      </c>
      <c r="L774" s="22">
        <f t="shared" si="758"/>
        <v>1.1113038655969614</v>
      </c>
      <c r="M774" s="22">
        <f t="shared" si="759"/>
        <v>1.0660685304250896</v>
      </c>
      <c r="N774" s="22">
        <f>COVAR(I744:I774,$K744:K774)/VAR($K744:$K774)</f>
        <v>0.75302878037568144</v>
      </c>
    </row>
    <row r="775" spans="1:14" ht="15.75" customHeight="1" x14ac:dyDescent="0.2">
      <c r="A775" s="2">
        <v>40646</v>
      </c>
      <c r="B775">
        <v>135.565842</v>
      </c>
      <c r="C775" s="10">
        <v>38.360489999999999</v>
      </c>
      <c r="D775" s="10">
        <v>7.5091960000000002</v>
      </c>
      <c r="E775">
        <v>1314.410034</v>
      </c>
      <c r="F775" s="99">
        <v>823.919983</v>
      </c>
      <c r="G775">
        <f t="shared" ref="G775:J775" si="795">B775/B774-1</f>
        <v>4.2877966548569013E-3</v>
      </c>
      <c r="H775">
        <f t="shared" si="795"/>
        <v>-8.3618636768314492E-3</v>
      </c>
      <c r="I775">
        <f t="shared" si="795"/>
        <v>1.3498382547929788E-2</v>
      </c>
      <c r="J775">
        <f t="shared" si="795"/>
        <v>1.9023558283004505E-4</v>
      </c>
      <c r="K775" s="38">
        <f t="shared" si="793"/>
        <v>2.0065951085022071E-3</v>
      </c>
      <c r="L775" s="22">
        <f t="shared" si="758"/>
        <v>1.1504031934038004</v>
      </c>
      <c r="M775" s="22">
        <f t="shared" si="759"/>
        <v>1.0206104240681981</v>
      </c>
      <c r="N775" s="22">
        <f>COVAR(I745:I775,$K745:K775)/VAR($K745:$K775)</f>
        <v>0.63975591695905076</v>
      </c>
    </row>
    <row r="776" spans="1:14" ht="15.75" customHeight="1" x14ac:dyDescent="0.2">
      <c r="A776" s="2">
        <v>40647</v>
      </c>
      <c r="B776">
        <v>136.40924100000001</v>
      </c>
      <c r="C776" s="10">
        <v>37.298839999999998</v>
      </c>
      <c r="D776" s="10">
        <v>7.2508319999999999</v>
      </c>
      <c r="E776">
        <v>1314.5200199999999</v>
      </c>
      <c r="F776" s="99">
        <v>827.46997099999999</v>
      </c>
      <c r="G776">
        <f t="shared" ref="G776:J776" si="796">B776/B775-1</f>
        <v>6.2213238051513908E-3</v>
      </c>
      <c r="H776">
        <f t="shared" si="796"/>
        <v>-2.7675611025823721E-2</v>
      </c>
      <c r="I776">
        <f t="shared" si="796"/>
        <v>-3.4406346564931911E-2</v>
      </c>
      <c r="J776">
        <f t="shared" si="796"/>
        <v>8.3677084893540865E-5</v>
      </c>
      <c r="K776" s="38">
        <f t="shared" si="793"/>
        <v>4.3086562691123653E-3</v>
      </c>
      <c r="L776" s="22">
        <f t="shared" si="758"/>
        <v>1.1509818990580751</v>
      </c>
      <c r="M776" s="22">
        <f t="shared" si="759"/>
        <v>1.02856719506465</v>
      </c>
      <c r="N776" s="22">
        <f>COVAR(I746:I776,$K746:K776)/VAR($K746:$K776)</f>
        <v>0.60289844548404758</v>
      </c>
    </row>
    <row r="777" spans="1:14" ht="15.75" customHeight="1" x14ac:dyDescent="0.2">
      <c r="A777" s="2">
        <v>40648</v>
      </c>
      <c r="B777">
        <v>137.43457000000001</v>
      </c>
      <c r="C777" s="10">
        <v>37.232480000000002</v>
      </c>
      <c r="D777" s="10">
        <v>7.2424970000000002</v>
      </c>
      <c r="E777">
        <v>1319.6800539999999</v>
      </c>
      <c r="F777" s="99">
        <v>834.97997999999995</v>
      </c>
      <c r="G777">
        <f t="shared" ref="G777:J777" si="797">B777/B776-1</f>
        <v>7.516565538254083E-3</v>
      </c>
      <c r="H777">
        <f t="shared" si="797"/>
        <v>-1.7791438017910055E-3</v>
      </c>
      <c r="I777">
        <f t="shared" si="797"/>
        <v>-1.1495232547106271E-3</v>
      </c>
      <c r="J777">
        <f t="shared" si="797"/>
        <v>3.9254130188142167E-3</v>
      </c>
      <c r="K777" s="38">
        <f t="shared" si="793"/>
        <v>9.0758689296290829E-3</v>
      </c>
      <c r="L777" s="22">
        <f t="shared" si="758"/>
        <v>1.1601249195274399</v>
      </c>
      <c r="M777" s="22">
        <f t="shared" si="759"/>
        <v>1.0071453197772386</v>
      </c>
      <c r="N777" s="22">
        <f>COVAR(I747:I777,$K747:K777)/VAR($K747:$K777)</f>
        <v>0.65309046759618705</v>
      </c>
    </row>
    <row r="778" spans="1:14" ht="15.75" customHeight="1" x14ac:dyDescent="0.2">
      <c r="A778" s="2">
        <v>40651</v>
      </c>
      <c r="B778">
        <v>137.21130400000001</v>
      </c>
      <c r="C778" s="10">
        <v>36.461120000000001</v>
      </c>
      <c r="D778" s="10">
        <v>7.2341639999999998</v>
      </c>
      <c r="E778">
        <v>1305.1400149999999</v>
      </c>
      <c r="F778" s="99">
        <v>821.51000999999997</v>
      </c>
      <c r="G778">
        <f t="shared" ref="G778:J778" si="798">B778/B777-1</f>
        <v>-1.6245257652423017E-3</v>
      </c>
      <c r="H778">
        <f t="shared" si="798"/>
        <v>-2.0717395134570715E-2</v>
      </c>
      <c r="I778">
        <f t="shared" si="798"/>
        <v>-1.1505700313028111E-3</v>
      </c>
      <c r="J778">
        <f t="shared" si="798"/>
        <v>-1.1017851604204099E-2</v>
      </c>
      <c r="K778" s="38">
        <f t="shared" si="793"/>
        <v>-1.6132087382502269E-2</v>
      </c>
      <c r="L778" s="22">
        <f t="shared" si="758"/>
        <v>1.0975641407636201</v>
      </c>
      <c r="M778" s="22">
        <f t="shared" si="759"/>
        <v>1.0391455638139544</v>
      </c>
      <c r="N778" s="22">
        <f>COVAR(I748:I778,$K748:K778)/VAR($K748:$K778)</f>
        <v>0.60441717841597842</v>
      </c>
    </row>
    <row r="779" spans="1:14" ht="15.75" customHeight="1" x14ac:dyDescent="0.2">
      <c r="A779" s="2">
        <v>40652</v>
      </c>
      <c r="B779">
        <v>136.76478599999999</v>
      </c>
      <c r="C779" s="10">
        <v>37.03342</v>
      </c>
      <c r="D779" s="10">
        <v>7.1674910000000001</v>
      </c>
      <c r="E779">
        <v>1312.619995</v>
      </c>
      <c r="F779" s="99">
        <v>823.01000999999997</v>
      </c>
      <c r="G779">
        <f t="shared" ref="G779:J779" si="799">B779/B778-1</f>
        <v>-3.2542362544708547E-3</v>
      </c>
      <c r="H779">
        <f t="shared" si="799"/>
        <v>1.569617170289872E-2</v>
      </c>
      <c r="I779">
        <f t="shared" si="799"/>
        <v>-9.2164070374959328E-3</v>
      </c>
      <c r="J779">
        <f t="shared" si="799"/>
        <v>5.7311705365190591E-3</v>
      </c>
      <c r="K779" s="38">
        <f t="shared" si="793"/>
        <v>1.8259059314444936E-3</v>
      </c>
      <c r="L779" s="22">
        <f t="shared" si="758"/>
        <v>1.0520376701303196</v>
      </c>
      <c r="M779" s="22">
        <f t="shared" si="759"/>
        <v>1.0761125143340622</v>
      </c>
      <c r="N779" s="22">
        <f>COVAR(I749:I779,$K749:K779)/VAR($K749:$K779)</f>
        <v>0.60687746140258447</v>
      </c>
    </row>
    <row r="780" spans="1:14" ht="15.75" customHeight="1" x14ac:dyDescent="0.2">
      <c r="A780" s="2">
        <v>40653</v>
      </c>
      <c r="B780">
        <v>136.227295</v>
      </c>
      <c r="C780" s="10">
        <v>36.958779999999997</v>
      </c>
      <c r="D780" s="10">
        <v>7.6342080000000001</v>
      </c>
      <c r="E780">
        <v>1330.3599850000001</v>
      </c>
      <c r="F780" s="99">
        <v>839.45001200000002</v>
      </c>
      <c r="G780">
        <f t="shared" ref="G780:J780" si="800">B780/B779-1</f>
        <v>-3.9300394181875919E-3</v>
      </c>
      <c r="H780">
        <f t="shared" si="800"/>
        <v>-2.015476831467411E-3</v>
      </c>
      <c r="I780">
        <f t="shared" si="800"/>
        <v>6.5115812492823499E-2</v>
      </c>
      <c r="J780">
        <f t="shared" si="800"/>
        <v>1.3514947256307863E-2</v>
      </c>
      <c r="K780" s="38">
        <f t="shared" si="793"/>
        <v>1.9975458135679469E-2</v>
      </c>
      <c r="L780" s="22">
        <f t="shared" si="758"/>
        <v>0.91351345006085294</v>
      </c>
      <c r="M780" s="22">
        <f t="shared" si="759"/>
        <v>0.90187256311839414</v>
      </c>
      <c r="N780" s="22">
        <f>COVAR(I750:I780,$K750:K780)/VAR($K750:$K780)</f>
        <v>0.91606553314046424</v>
      </c>
    </row>
    <row r="781" spans="1:14" ht="15.75" customHeight="1" x14ac:dyDescent="0.2">
      <c r="A781" s="2">
        <v>40654</v>
      </c>
      <c r="B781">
        <v>139.146164</v>
      </c>
      <c r="C781" s="10">
        <v>37.058309999999999</v>
      </c>
      <c r="D781" s="10">
        <v>7.9342439999999996</v>
      </c>
      <c r="E781">
        <v>1337.380005</v>
      </c>
      <c r="F781" s="99">
        <v>845.64001499999995</v>
      </c>
      <c r="G781">
        <f t="shared" ref="G781:J781" si="801">B781/B780-1</f>
        <v>2.1426462295973892E-2</v>
      </c>
      <c r="H781">
        <f t="shared" si="801"/>
        <v>2.6930001477321053E-3</v>
      </c>
      <c r="I781">
        <f t="shared" si="801"/>
        <v>3.9301522829872981E-2</v>
      </c>
      <c r="J781">
        <f t="shared" si="801"/>
        <v>5.2767822838566403E-3</v>
      </c>
      <c r="K781" s="38">
        <f t="shared" si="793"/>
        <v>7.3738792203388304E-3</v>
      </c>
      <c r="L781" s="22">
        <f t="shared" si="758"/>
        <v>0.96902743434404126</v>
      </c>
      <c r="M781" s="22">
        <f t="shared" si="759"/>
        <v>0.9048174299754802</v>
      </c>
      <c r="N781" s="22">
        <f>COVAR(I751:I781,$K751:K781)/VAR($K751:$K781)</f>
        <v>0.95642807983661604</v>
      </c>
    </row>
    <row r="782" spans="1:14" ht="15.75" customHeight="1" x14ac:dyDescent="0.2">
      <c r="A782" s="2">
        <v>40658</v>
      </c>
      <c r="B782">
        <v>138.641785</v>
      </c>
      <c r="C782" s="10">
        <v>37.000250000000001</v>
      </c>
      <c r="D782" s="10">
        <v>7.8925720000000004</v>
      </c>
      <c r="E782">
        <v>1335.25</v>
      </c>
      <c r="F782" s="99">
        <v>844.22997999999995</v>
      </c>
      <c r="G782">
        <f t="shared" ref="G782:J782" si="802">B782/B781-1</f>
        <v>-3.6248142636544634E-3</v>
      </c>
      <c r="H782">
        <f t="shared" si="802"/>
        <v>-1.5667201229628835E-3</v>
      </c>
      <c r="I782">
        <f t="shared" si="802"/>
        <v>-5.2521702130662318E-3</v>
      </c>
      <c r="J782">
        <f t="shared" si="802"/>
        <v>-1.5926699906060326E-3</v>
      </c>
      <c r="K782" s="38">
        <f t="shared" si="793"/>
        <v>-1.6674175476428799E-3</v>
      </c>
      <c r="L782" s="22">
        <f t="shared" si="758"/>
        <v>0.92332065030233057</v>
      </c>
      <c r="M782" s="22">
        <f t="shared" si="759"/>
        <v>0.86916862279109275</v>
      </c>
      <c r="N782" s="22">
        <f>COVAR(I752:I782,$K752:K782)/VAR($K752:$K782)</f>
        <v>0.989333793012246</v>
      </c>
    </row>
    <row r="783" spans="1:14" ht="15.75" customHeight="1" x14ac:dyDescent="0.2">
      <c r="A783" s="2">
        <v>40659</v>
      </c>
      <c r="B783">
        <v>139.319885</v>
      </c>
      <c r="C783" s="10">
        <v>37.42324</v>
      </c>
      <c r="D783" s="10">
        <v>7.9175760000000004</v>
      </c>
      <c r="E783">
        <v>1347.23999</v>
      </c>
      <c r="F783" s="99">
        <v>853.03997800000002</v>
      </c>
      <c r="G783">
        <f t="shared" ref="G783:J783" si="803">B783/B782-1</f>
        <v>4.8910218517455029E-3</v>
      </c>
      <c r="H783">
        <f t="shared" si="803"/>
        <v>1.1432084918345131E-2</v>
      </c>
      <c r="I783">
        <f t="shared" si="803"/>
        <v>3.1680420527047115E-3</v>
      </c>
      <c r="J783">
        <f t="shared" si="803"/>
        <v>8.9795843475004578E-3</v>
      </c>
      <c r="K783" s="38">
        <f t="shared" si="793"/>
        <v>1.0435542694184008E-2</v>
      </c>
      <c r="L783" s="22">
        <f t="shared" si="758"/>
        <v>0.9210596085682845</v>
      </c>
      <c r="M783" s="22">
        <f t="shared" si="759"/>
        <v>0.89130731186135959</v>
      </c>
      <c r="N783" s="22">
        <f>COVAR(I753:I783,$K753:K783)/VAR($K753:$K783)</f>
        <v>0.96202857905538031</v>
      </c>
    </row>
    <row r="784" spans="1:14" ht="15.75" customHeight="1" x14ac:dyDescent="0.2">
      <c r="A784" s="2">
        <v>40660</v>
      </c>
      <c r="B784">
        <v>140.874359</v>
      </c>
      <c r="C784" s="10">
        <v>37.738419999999998</v>
      </c>
      <c r="D784" s="10">
        <v>7.8592360000000001</v>
      </c>
      <c r="E784">
        <v>1355.660034</v>
      </c>
      <c r="F784" s="99">
        <v>858.30999799999995</v>
      </c>
      <c r="G784">
        <f t="shared" ref="G784:J784" si="804">B784/B783-1</f>
        <v>1.1157588882592107E-2</v>
      </c>
      <c r="H784">
        <f t="shared" si="804"/>
        <v>8.4220393530864968E-3</v>
      </c>
      <c r="I784">
        <f t="shared" si="804"/>
        <v>-7.3684167982726034E-3</v>
      </c>
      <c r="J784">
        <f t="shared" si="804"/>
        <v>6.2498471411911449E-3</v>
      </c>
      <c r="K784" s="38">
        <f t="shared" si="793"/>
        <v>6.1779285096998926E-3</v>
      </c>
      <c r="L784" s="22">
        <f t="shared" si="758"/>
        <v>0.93097336789070295</v>
      </c>
      <c r="M784" s="22">
        <f t="shared" si="759"/>
        <v>0.88953517905088697</v>
      </c>
      <c r="N784" s="22">
        <f>COVAR(I754:I784,$K754:K784)/VAR($K754:$K784)</f>
        <v>0.97248781252964422</v>
      </c>
    </row>
    <row r="785" spans="1:14" ht="15.75" customHeight="1" x14ac:dyDescent="0.2">
      <c r="A785" s="2">
        <v>40661</v>
      </c>
      <c r="B785">
        <v>141.213348</v>
      </c>
      <c r="C785" s="10">
        <v>38.02872</v>
      </c>
      <c r="D785" s="10">
        <v>7.9092399999999996</v>
      </c>
      <c r="E785">
        <v>1360.4799800000001</v>
      </c>
      <c r="F785" s="99">
        <v>861.54998799999998</v>
      </c>
      <c r="G785">
        <f t="shared" ref="G785:J785" si="805">B785/B784-1</f>
        <v>2.4063215080893929E-3</v>
      </c>
      <c r="H785">
        <f t="shared" si="805"/>
        <v>7.6924259150223939E-3</v>
      </c>
      <c r="I785">
        <f t="shared" si="805"/>
        <v>6.3624504977328744E-3</v>
      </c>
      <c r="J785">
        <f t="shared" si="805"/>
        <v>3.5554238371831026E-3</v>
      </c>
      <c r="K785" s="38">
        <f t="shared" si="793"/>
        <v>3.7748482570978403E-3</v>
      </c>
      <c r="L785" s="22">
        <f t="shared" si="758"/>
        <v>0.89408584862649487</v>
      </c>
      <c r="M785" s="22">
        <f t="shared" si="759"/>
        <v>0.8621905237174845</v>
      </c>
      <c r="N785" s="22">
        <f>COVAR(I755:I785,$K755:K785)/VAR($K755:$K785)</f>
        <v>0.95780966569669379</v>
      </c>
    </row>
    <row r="786" spans="1:14" ht="15.75" customHeight="1" x14ac:dyDescent="0.2">
      <c r="A786" s="2">
        <v>40662</v>
      </c>
      <c r="B786">
        <v>141.047989</v>
      </c>
      <c r="C786" s="10">
        <v>37.846260000000001</v>
      </c>
      <c r="D786" s="10">
        <v>7.8342320000000001</v>
      </c>
      <c r="E786">
        <v>1363.6099850000001</v>
      </c>
      <c r="F786" s="99">
        <v>865.28997800000002</v>
      </c>
      <c r="G786">
        <f t="shared" ref="G786:J786" si="806">B786/B785-1</f>
        <v>-1.1709870372876852E-3</v>
      </c>
      <c r="H786">
        <f t="shared" si="806"/>
        <v>-4.7979527052185444E-3</v>
      </c>
      <c r="I786">
        <f t="shared" si="806"/>
        <v>-9.4835913437952835E-3</v>
      </c>
      <c r="J786">
        <f t="shared" si="806"/>
        <v>2.3006623000803028E-3</v>
      </c>
      <c r="K786" s="38">
        <f t="shared" si="793"/>
        <v>4.3410017434764026E-3</v>
      </c>
      <c r="L786" s="22">
        <f t="shared" si="758"/>
        <v>0.48496651275790692</v>
      </c>
      <c r="M786" s="22">
        <f t="shared" si="759"/>
        <v>0.86507570370787168</v>
      </c>
      <c r="N786" s="22">
        <f>COVAR(I756:I786,$K756:K786)/VAR($K756:$K786)</f>
        <v>0.98697511472895638</v>
      </c>
    </row>
    <row r="787" spans="1:14" ht="15.75" customHeight="1" x14ac:dyDescent="0.2">
      <c r="A787" s="2">
        <v>40665</v>
      </c>
      <c r="B787">
        <v>142.34620699999999</v>
      </c>
      <c r="C787" s="10">
        <v>37.473019999999998</v>
      </c>
      <c r="D787" s="10">
        <v>7.5675340000000002</v>
      </c>
      <c r="E787">
        <v>1361.219971</v>
      </c>
      <c r="F787" s="99">
        <v>854.77002000000005</v>
      </c>
      <c r="G787">
        <f t="shared" ref="G787:J787" si="807">B787/B786-1</f>
        <v>9.2040872699006293E-3</v>
      </c>
      <c r="H787">
        <f t="shared" si="807"/>
        <v>-9.8620048586043341E-3</v>
      </c>
      <c r="I787">
        <f t="shared" si="807"/>
        <v>-3.4042647703054985E-2</v>
      </c>
      <c r="J787">
        <f t="shared" si="807"/>
        <v>-1.7527108383560419E-3</v>
      </c>
      <c r="K787" s="38">
        <f t="shared" si="793"/>
        <v>-1.2157725464838287E-2</v>
      </c>
      <c r="L787" s="22">
        <f t="shared" si="758"/>
        <v>0.46761091893599294</v>
      </c>
      <c r="M787" s="22">
        <f t="shared" si="759"/>
        <v>0.82709096688116213</v>
      </c>
      <c r="N787" s="22">
        <f>COVAR(I757:I787,$K757:K787)/VAR($K757:$K787)</f>
        <v>1.1222839722742088</v>
      </c>
    </row>
    <row r="788" spans="1:14" ht="15.75" customHeight="1" x14ac:dyDescent="0.2">
      <c r="A788" s="2">
        <v>40666</v>
      </c>
      <c r="B788">
        <v>142.94152800000001</v>
      </c>
      <c r="C788" s="10">
        <v>38.086779999999997</v>
      </c>
      <c r="D788" s="10">
        <v>7.6175410000000001</v>
      </c>
      <c r="E788">
        <v>1356.619995</v>
      </c>
      <c r="F788" s="99">
        <v>843.77002000000005</v>
      </c>
      <c r="G788">
        <f t="shared" ref="G788:J788" si="808">B788/B787-1</f>
        <v>4.1822048690065561E-3</v>
      </c>
      <c r="H788">
        <f t="shared" si="808"/>
        <v>1.6378717274454946E-2</v>
      </c>
      <c r="I788">
        <f t="shared" si="808"/>
        <v>6.6080971687738632E-3</v>
      </c>
      <c r="J788">
        <f t="shared" si="808"/>
        <v>-3.379303931766886E-3</v>
      </c>
      <c r="K788" s="38">
        <f t="shared" si="793"/>
        <v>-1.286895860011561E-2</v>
      </c>
      <c r="L788" s="22">
        <f t="shared" si="758"/>
        <v>0.43536338047844253</v>
      </c>
      <c r="M788" s="22">
        <f t="shared" si="759"/>
        <v>0.66454111428261187</v>
      </c>
      <c r="N788" s="22">
        <f>COVAR(I758:I788,$K758:K788)/VAR($K758:$K788)</f>
        <v>1.0162924786197867</v>
      </c>
    </row>
    <row r="789" spans="1:14" ht="15.75" customHeight="1" x14ac:dyDescent="0.2">
      <c r="A789" s="2">
        <v>40667</v>
      </c>
      <c r="B789">
        <v>141.08109999999999</v>
      </c>
      <c r="C789" s="10">
        <v>37.738419999999998</v>
      </c>
      <c r="D789" s="10">
        <v>7.5675340000000002</v>
      </c>
      <c r="E789">
        <v>1347.3199460000001</v>
      </c>
      <c r="F789" s="99">
        <v>832.90002400000003</v>
      </c>
      <c r="G789">
        <f t="shared" ref="G789:K804" si="809">B789/B788-1</f>
        <v>-1.3015307909679086E-2</v>
      </c>
      <c r="H789">
        <f t="shared" si="809"/>
        <v>-9.1464807473878862E-3</v>
      </c>
      <c r="I789">
        <f t="shared" si="809"/>
        <v>-6.5647168817338786E-3</v>
      </c>
      <c r="J789">
        <f t="shared" si="809"/>
        <v>-6.8553088073863844E-3</v>
      </c>
      <c r="K789" s="38">
        <f t="shared" si="809"/>
        <v>-1.2882652550276652E-2</v>
      </c>
      <c r="L789" s="22">
        <f t="shared" si="758"/>
        <v>0.51193102861800854</v>
      </c>
      <c r="M789" s="22">
        <f t="shared" si="759"/>
        <v>0.8739971579978989</v>
      </c>
      <c r="N789" s="22">
        <f>COVAR(I759:I789,$K759:K789)/VAR($K759:$K789)</f>
        <v>1.0488459376791845</v>
      </c>
    </row>
    <row r="790" spans="1:14" ht="15.75" customHeight="1" x14ac:dyDescent="0.2">
      <c r="A790" s="2">
        <v>40668</v>
      </c>
      <c r="B790">
        <v>139.29505900000001</v>
      </c>
      <c r="C790" s="10">
        <v>37.46472</v>
      </c>
      <c r="D790" s="10">
        <v>7.8592360000000001</v>
      </c>
      <c r="E790">
        <v>1335.099976</v>
      </c>
      <c r="F790" s="99">
        <v>829.23999000000003</v>
      </c>
      <c r="G790">
        <f t="shared" ref="G790:J790" si="810">B790/B789-1</f>
        <v>-1.2659675888549105E-2</v>
      </c>
      <c r="H790">
        <f t="shared" si="810"/>
        <v>-7.2525558833675952E-3</v>
      </c>
      <c r="I790">
        <f t="shared" si="810"/>
        <v>3.8546506695576133E-2</v>
      </c>
      <c r="J790">
        <f t="shared" si="810"/>
        <v>-9.0698352950829841E-3</v>
      </c>
      <c r="K790" s="38">
        <f t="shared" si="809"/>
        <v>-4.3943257228192811E-3</v>
      </c>
      <c r="L790" s="22">
        <f t="shared" si="758"/>
        <v>0.62092635099335625</v>
      </c>
      <c r="M790" s="22">
        <f t="shared" si="759"/>
        <v>0.85770941686520574</v>
      </c>
      <c r="N790" s="22">
        <f>COVAR(I760:I790,$K760:K790)/VAR($K760:$K790)</f>
        <v>0.99627160602229459</v>
      </c>
    </row>
    <row r="791" spans="1:14" ht="15.75" customHeight="1" x14ac:dyDescent="0.2">
      <c r="A791" s="2">
        <v>40669</v>
      </c>
      <c r="B791">
        <v>140.27508499999999</v>
      </c>
      <c r="C791" s="10">
        <v>37.356900000000003</v>
      </c>
      <c r="D791" s="10">
        <v>7.9342439999999996</v>
      </c>
      <c r="E791">
        <v>1340.1999510000001</v>
      </c>
      <c r="F791" s="99">
        <v>833.34002699999996</v>
      </c>
      <c r="G791">
        <f t="shared" ref="G791:J791" si="811">B791/B790-1</f>
        <v>7.0356120815453504E-3</v>
      </c>
      <c r="H791">
        <f t="shared" si="811"/>
        <v>-2.8779075354091743E-3</v>
      </c>
      <c r="I791">
        <f t="shared" si="811"/>
        <v>9.5439302242610324E-3</v>
      </c>
      <c r="J791">
        <f t="shared" si="811"/>
        <v>3.819919924858084E-3</v>
      </c>
      <c r="K791" s="38">
        <f t="shared" si="809"/>
        <v>4.9443310132690765E-3</v>
      </c>
      <c r="L791" s="22">
        <f t="shared" si="758"/>
        <v>0.61777512968167936</v>
      </c>
      <c r="M791" s="22">
        <f t="shared" si="759"/>
        <v>0.84063447363233468</v>
      </c>
      <c r="N791" s="22">
        <f>COVAR(I761:I791,$K761:K791)/VAR($K761:$K791)</f>
        <v>1.0084745952788055</v>
      </c>
    </row>
    <row r="792" spans="1:14" ht="15.75" customHeight="1" x14ac:dyDescent="0.2">
      <c r="A792" s="2">
        <v>40672</v>
      </c>
      <c r="B792">
        <v>140.449524</v>
      </c>
      <c r="C792" s="10">
        <v>37.29054</v>
      </c>
      <c r="D792" s="10">
        <v>7.9342439999999996</v>
      </c>
      <c r="E792">
        <v>1346.290039</v>
      </c>
      <c r="F792" s="99">
        <v>842.79998799999998</v>
      </c>
      <c r="G792">
        <f t="shared" ref="G792:J792" si="812">B792/B791-1</f>
        <v>1.2435494157783111E-3</v>
      </c>
      <c r="H792">
        <f t="shared" si="812"/>
        <v>-1.7763786609703569E-3</v>
      </c>
      <c r="I792">
        <f t="shared" si="812"/>
        <v>0</v>
      </c>
      <c r="J792">
        <f t="shared" si="812"/>
        <v>4.5441637238203825E-3</v>
      </c>
      <c r="K792" s="38">
        <f t="shared" si="809"/>
        <v>1.1351862017303649E-2</v>
      </c>
      <c r="L792" s="22">
        <f t="shared" si="758"/>
        <v>0.64309825632294348</v>
      </c>
      <c r="M792" s="22">
        <f t="shared" si="759"/>
        <v>0.8602261539829813</v>
      </c>
      <c r="N792" s="22">
        <f>COVAR(I762:I792,$K762:K792)/VAR($K762:$K792)</f>
        <v>0.95962209845539315</v>
      </c>
    </row>
    <row r="793" spans="1:14" ht="15.75" customHeight="1" x14ac:dyDescent="0.2">
      <c r="A793" s="2">
        <v>40673</v>
      </c>
      <c r="B793">
        <v>141.512665</v>
      </c>
      <c r="C793" s="10">
        <v>37.456429999999997</v>
      </c>
      <c r="D793" s="10">
        <v>8.1509350000000005</v>
      </c>
      <c r="E793">
        <v>1357.160034</v>
      </c>
      <c r="F793" s="99">
        <v>855.90997300000004</v>
      </c>
      <c r="G793">
        <f t="shared" ref="G793:J793" si="813">B793/B792-1</f>
        <v>7.5695592959075242E-3</v>
      </c>
      <c r="H793">
        <f t="shared" si="813"/>
        <v>4.4485813292056697E-3</v>
      </c>
      <c r="I793">
        <f t="shared" si="813"/>
        <v>2.7310856585706311E-2</v>
      </c>
      <c r="J793">
        <f t="shared" si="813"/>
        <v>8.0740365635283418E-3</v>
      </c>
      <c r="K793" s="38">
        <f t="shared" si="809"/>
        <v>1.5555274307858635E-2</v>
      </c>
      <c r="L793" s="22">
        <f t="shared" si="758"/>
        <v>0.62803719911022993</v>
      </c>
      <c r="M793" s="22">
        <f t="shared" si="759"/>
        <v>0.84631595477809851</v>
      </c>
      <c r="N793" s="22">
        <f>COVAR(I763:I793,$K763:K793)/VAR($K763:$K793)</f>
        <v>1.060073800692535</v>
      </c>
    </row>
    <row r="794" spans="1:14" ht="15.75" customHeight="1" x14ac:dyDescent="0.2">
      <c r="A794" s="2">
        <v>40674</v>
      </c>
      <c r="B794">
        <v>140.78173799999999</v>
      </c>
      <c r="C794" s="10">
        <v>36.685070000000003</v>
      </c>
      <c r="D794" s="10">
        <v>7.92591</v>
      </c>
      <c r="E794">
        <v>1342.079956</v>
      </c>
      <c r="F794" s="99">
        <v>840.65997300000004</v>
      </c>
      <c r="G794">
        <f t="shared" ref="G794:J794" si="814">B794/B793-1</f>
        <v>-5.1650995336707251E-3</v>
      </c>
      <c r="H794">
        <f t="shared" si="814"/>
        <v>-2.0593526932491835E-2</v>
      </c>
      <c r="I794">
        <f t="shared" si="814"/>
        <v>-2.760726223433263E-2</v>
      </c>
      <c r="J794">
        <f t="shared" si="814"/>
        <v>-1.1111495786944148E-2</v>
      </c>
      <c r="K794" s="38">
        <f t="shared" si="809"/>
        <v>-1.7817294436409115E-2</v>
      </c>
      <c r="L794" s="22">
        <f t="shared" si="758"/>
        <v>0.60409520507984527</v>
      </c>
      <c r="M794" s="22">
        <f t="shared" si="759"/>
        <v>0.96761801939587566</v>
      </c>
      <c r="N794" s="22">
        <f>COVAR(I764:I794,$K764:K794)/VAR($K764:$K794)</f>
        <v>1.1247352730411382</v>
      </c>
    </row>
    <row r="795" spans="1:14" ht="15.75" customHeight="1" x14ac:dyDescent="0.2">
      <c r="A795" s="2">
        <v>40675</v>
      </c>
      <c r="B795">
        <v>143.05751000000001</v>
      </c>
      <c r="C795" s="10">
        <v>36.568950000000001</v>
      </c>
      <c r="D795" s="10">
        <v>8.0092529999999993</v>
      </c>
      <c r="E795">
        <v>1348.650024</v>
      </c>
      <c r="F795" s="99">
        <v>847.53002900000001</v>
      </c>
      <c r="G795">
        <f t="shared" ref="G795:J795" si="815">B795/B794-1</f>
        <v>1.6165250069579473E-2</v>
      </c>
      <c r="H795">
        <f t="shared" si="815"/>
        <v>-3.1653203878309055E-3</v>
      </c>
      <c r="I795">
        <f t="shared" si="815"/>
        <v>1.0515259446549186E-2</v>
      </c>
      <c r="J795">
        <f t="shared" si="815"/>
        <v>4.8954370942113634E-3</v>
      </c>
      <c r="K795" s="38">
        <f t="shared" si="809"/>
        <v>8.1722173300142753E-3</v>
      </c>
      <c r="L795" s="22">
        <f t="shared" si="758"/>
        <v>0.62787594518744616</v>
      </c>
      <c r="M795" s="22">
        <f t="shared" si="759"/>
        <v>0.96665272129399027</v>
      </c>
      <c r="N795" s="22">
        <f>COVAR(I765:I795,$K765:K795)/VAR($K765:$K795)</f>
        <v>1.1768857706756952</v>
      </c>
    </row>
    <row r="796" spans="1:14" ht="15.75" customHeight="1" x14ac:dyDescent="0.2">
      <c r="A796" s="2">
        <v>40676</v>
      </c>
      <c r="B796">
        <v>141.130585</v>
      </c>
      <c r="C796" s="10">
        <v>35.789299999999997</v>
      </c>
      <c r="D796" s="10">
        <v>7.9175760000000004</v>
      </c>
      <c r="E796">
        <v>1337.7700199999999</v>
      </c>
      <c r="F796" s="99">
        <v>835.669983</v>
      </c>
      <c r="G796">
        <f t="shared" ref="G796:J796" si="816">B796/B795-1</f>
        <v>-1.3469582967018057E-2</v>
      </c>
      <c r="H796">
        <f t="shared" si="816"/>
        <v>-2.1319999617161689E-2</v>
      </c>
      <c r="I796">
        <f t="shared" si="816"/>
        <v>-1.1446385823996152E-2</v>
      </c>
      <c r="J796">
        <f t="shared" si="816"/>
        <v>-8.0673294082113101E-3</v>
      </c>
      <c r="K796" s="38">
        <f t="shared" si="809"/>
        <v>-1.3993658742680437E-2</v>
      </c>
      <c r="L796" s="22">
        <f t="shared" si="758"/>
        <v>0.7075593489816614</v>
      </c>
      <c r="M796" s="22">
        <f t="shared" si="759"/>
        <v>1.0245728222187664</v>
      </c>
      <c r="N796" s="22">
        <f>COVAR(I766:I796,$K766:K796)/VAR($K766:$K796)</f>
        <v>1.1889444430406422</v>
      </c>
    </row>
    <row r="797" spans="1:14" ht="15.75" customHeight="1" x14ac:dyDescent="0.2">
      <c r="A797" s="2">
        <v>40679</v>
      </c>
      <c r="B797">
        <v>140.25019800000001</v>
      </c>
      <c r="C797" s="10">
        <v>35.565359999999998</v>
      </c>
      <c r="D797" s="10">
        <v>7.7925620000000002</v>
      </c>
      <c r="E797">
        <v>1329.469971</v>
      </c>
      <c r="F797" s="99">
        <v>822.90997300000004</v>
      </c>
      <c r="G797">
        <f t="shared" ref="G797:J797" si="817">B797/B796-1</f>
        <v>-6.2381021094752853E-3</v>
      </c>
      <c r="H797">
        <f t="shared" si="817"/>
        <v>-6.2571774245374634E-3</v>
      </c>
      <c r="I797">
        <f t="shared" si="817"/>
        <v>-1.5789428481646439E-2</v>
      </c>
      <c r="J797">
        <f t="shared" si="817"/>
        <v>-6.2043915440711528E-3</v>
      </c>
      <c r="K797" s="38">
        <f t="shared" si="809"/>
        <v>-1.5269197481752705E-2</v>
      </c>
      <c r="L797" s="22">
        <f t="shared" si="758"/>
        <v>0.71814489641804002</v>
      </c>
      <c r="M797" s="22">
        <f t="shared" si="759"/>
        <v>1.0046419846860137</v>
      </c>
      <c r="N797" s="22">
        <f>COVAR(I767:I797,$K767:K797)/VAR($K767:$K797)</f>
        <v>1.2142577145198392</v>
      </c>
    </row>
    <row r="798" spans="1:14" ht="15.75" customHeight="1" x14ac:dyDescent="0.2">
      <c r="A798" s="2">
        <v>40680</v>
      </c>
      <c r="B798">
        <v>141.61232000000001</v>
      </c>
      <c r="C798" s="10">
        <v>36.33672</v>
      </c>
      <c r="D798" s="10">
        <v>7.9009070000000001</v>
      </c>
      <c r="E798">
        <v>1328.9799800000001</v>
      </c>
      <c r="F798" s="99">
        <v>820.35998500000005</v>
      </c>
      <c r="G798">
        <f t="shared" ref="G798:J798" si="818">B798/B797-1</f>
        <v>9.712086110566398E-3</v>
      </c>
      <c r="H798">
        <f t="shared" si="818"/>
        <v>2.1688519390778094E-2</v>
      </c>
      <c r="I798">
        <f t="shared" si="818"/>
        <v>1.3903642986735187E-2</v>
      </c>
      <c r="J798">
        <f t="shared" si="818"/>
        <v>-3.6856116398875649E-4</v>
      </c>
      <c r="K798" s="38">
        <f t="shared" si="809"/>
        <v>-3.0987448003622076E-3</v>
      </c>
      <c r="L798" s="22">
        <f t="shared" si="758"/>
        <v>0.70503056264136033</v>
      </c>
      <c r="M798" s="22">
        <f t="shared" si="759"/>
        <v>0.987319563449506</v>
      </c>
      <c r="N798" s="22">
        <f>COVAR(I768:I798,$K768:K798)/VAR($K768:$K798)</f>
        <v>1.1836346528792117</v>
      </c>
    </row>
    <row r="799" spans="1:14" ht="15.75" customHeight="1" x14ac:dyDescent="0.2">
      <c r="A799" s="2">
        <v>40681</v>
      </c>
      <c r="B799">
        <v>141.56248500000001</v>
      </c>
      <c r="C799" s="10">
        <v>36.560659999999999</v>
      </c>
      <c r="D799" s="10">
        <v>7.8759050000000004</v>
      </c>
      <c r="E799">
        <v>1340.6800539999999</v>
      </c>
      <c r="F799" s="99">
        <v>833.45001200000002</v>
      </c>
      <c r="G799">
        <f t="shared" ref="G799:J799" si="819">B799/B798-1</f>
        <v>-3.5191147210922313E-4</v>
      </c>
      <c r="H799">
        <f t="shared" si="819"/>
        <v>6.1629117873049921E-3</v>
      </c>
      <c r="I799">
        <f t="shared" si="819"/>
        <v>-3.1644468160427763E-3</v>
      </c>
      <c r="J799">
        <f t="shared" si="819"/>
        <v>8.8038000391847948E-3</v>
      </c>
      <c r="K799" s="38">
        <f t="shared" si="809"/>
        <v>1.5956442585385089E-2</v>
      </c>
      <c r="L799" s="22">
        <f t="shared" si="758"/>
        <v>0.64765895504802773</v>
      </c>
      <c r="M799" s="22">
        <f t="shared" si="759"/>
        <v>0.97735959644844483</v>
      </c>
      <c r="N799" s="22">
        <f>COVAR(I769:I799,$K769:K799)/VAR($K769:$K799)</f>
        <v>1.0632882638611802</v>
      </c>
    </row>
    <row r="800" spans="1:14" ht="15.75" customHeight="1" x14ac:dyDescent="0.2">
      <c r="A800" s="2">
        <v>40682</v>
      </c>
      <c r="B800">
        <v>141.68704199999999</v>
      </c>
      <c r="C800" s="10">
        <v>36.494309999999999</v>
      </c>
      <c r="D800" s="10">
        <v>7.8342320000000001</v>
      </c>
      <c r="E800">
        <v>1343.599976</v>
      </c>
      <c r="F800" s="99">
        <v>835.15997300000004</v>
      </c>
      <c r="G800">
        <f t="shared" ref="G800:J800" si="820">B800/B799-1</f>
        <v>8.7987294091362855E-4</v>
      </c>
      <c r="H800">
        <f t="shared" si="820"/>
        <v>-1.8147921837297076E-3</v>
      </c>
      <c r="I800">
        <f t="shared" si="820"/>
        <v>-5.29120145557882E-3</v>
      </c>
      <c r="J800">
        <f t="shared" si="820"/>
        <v>2.1779409571196506E-3</v>
      </c>
      <c r="K800" s="38">
        <f t="shared" si="809"/>
        <v>2.0516659372247226E-3</v>
      </c>
      <c r="L800" s="22">
        <f t="shared" si="758"/>
        <v>0.64384956912743607</v>
      </c>
      <c r="M800" s="22">
        <f t="shared" si="759"/>
        <v>0.97654945019153505</v>
      </c>
      <c r="N800" s="22">
        <f>COVAR(I770:I800,$K770:K800)/VAR($K770:$K800)</f>
        <v>1.0347233875729427</v>
      </c>
    </row>
    <row r="801" spans="1:14" ht="15.75" customHeight="1" x14ac:dyDescent="0.2">
      <c r="A801" s="2">
        <v>40683</v>
      </c>
      <c r="B801">
        <v>141.32991000000001</v>
      </c>
      <c r="C801" s="10">
        <v>35.77272</v>
      </c>
      <c r="D801" s="10">
        <v>8.1509350000000005</v>
      </c>
      <c r="E801">
        <v>1333.2700199999999</v>
      </c>
      <c r="F801" s="99">
        <v>829.05999799999995</v>
      </c>
      <c r="G801">
        <f t="shared" ref="G801:J801" si="821">B801/B800-1</f>
        <v>-2.5205692416104819E-3</v>
      </c>
      <c r="H801">
        <f t="shared" si="821"/>
        <v>-1.9772671410967835E-2</v>
      </c>
      <c r="I801">
        <f t="shared" si="821"/>
        <v>4.0425532458063573E-2</v>
      </c>
      <c r="J801">
        <f t="shared" si="821"/>
        <v>-7.6882674788020244E-3</v>
      </c>
      <c r="K801" s="38">
        <f t="shared" si="809"/>
        <v>-7.3039599564239666E-3</v>
      </c>
      <c r="L801" s="22">
        <f t="shared" si="758"/>
        <v>0.64005312408780646</v>
      </c>
      <c r="M801" s="22">
        <f t="shared" si="759"/>
        <v>0.99686005060692873</v>
      </c>
      <c r="N801" s="22">
        <f>COVAR(I771:I801,$K771:K801)/VAR($K771:$K801)</f>
        <v>0.93213214000072642</v>
      </c>
    </row>
    <row r="802" spans="1:14" ht="15.75" customHeight="1" x14ac:dyDescent="0.2">
      <c r="A802" s="2">
        <v>40686</v>
      </c>
      <c r="B802">
        <v>139.75181599999999</v>
      </c>
      <c r="C802" s="10">
        <v>35.291649999999997</v>
      </c>
      <c r="D802" s="10">
        <v>7.9925839999999999</v>
      </c>
      <c r="E802">
        <v>1317.369995</v>
      </c>
      <c r="F802" s="99">
        <v>814.03997800000002</v>
      </c>
      <c r="G802">
        <f t="shared" ref="G802:J802" si="822">B802/B801-1</f>
        <v>-1.1166029894167595E-2</v>
      </c>
      <c r="H802">
        <f t="shared" si="822"/>
        <v>-1.3447956990690235E-2</v>
      </c>
      <c r="I802">
        <f t="shared" si="822"/>
        <v>-1.9427341771220186E-2</v>
      </c>
      <c r="J802">
        <f t="shared" si="822"/>
        <v>-1.1925585036405395E-2</v>
      </c>
      <c r="K802" s="38">
        <f t="shared" si="809"/>
        <v>-1.8116927648461845E-2</v>
      </c>
      <c r="L802" s="22">
        <f t="shared" si="758"/>
        <v>0.67918922742713705</v>
      </c>
      <c r="M802" s="22">
        <f t="shared" si="759"/>
        <v>0.98084976966691684</v>
      </c>
      <c r="N802" s="22">
        <f>COVAR(I772:I802,$K772:K802)/VAR($K772:$K802)</f>
        <v>0.97126936134996622</v>
      </c>
    </row>
    <row r="803" spans="1:14" ht="15.75" customHeight="1" x14ac:dyDescent="0.2">
      <c r="A803" s="2">
        <v>40687</v>
      </c>
      <c r="B803">
        <v>139.52757299999999</v>
      </c>
      <c r="C803" s="10">
        <v>35.117469999999997</v>
      </c>
      <c r="D803" s="10">
        <v>7.8675689999999996</v>
      </c>
      <c r="E803">
        <v>1316.280029</v>
      </c>
      <c r="F803" s="99">
        <v>810.330017</v>
      </c>
      <c r="G803">
        <f t="shared" ref="G803:J803" si="823">B803/B802-1</f>
        <v>-1.6045802224137207E-3</v>
      </c>
      <c r="H803">
        <f t="shared" si="823"/>
        <v>-4.935445069867761E-3</v>
      </c>
      <c r="I803">
        <f t="shared" si="823"/>
        <v>-1.5641374554211773E-2</v>
      </c>
      <c r="J803">
        <f t="shared" si="823"/>
        <v>-8.2738031391094147E-4</v>
      </c>
      <c r="K803" s="38">
        <f t="shared" si="809"/>
        <v>-4.5574678151740766E-3</v>
      </c>
      <c r="L803" s="22">
        <f t="shared" ref="L803:L866" si="824">COVAR(G773:G803,$J773:$J803)/VAR($J773:$J803)</f>
        <v>0.6790429342677573</v>
      </c>
      <c r="M803" s="22">
        <f t="shared" ref="M803:M866" si="825">COVAR(H773:H803,$J773:$J803)/VAR($J773:$J803)</f>
        <v>0.9687706165661335</v>
      </c>
      <c r="N803" s="22">
        <f>COVAR(I773:I803,$K773:K803)/VAR($K773:$K803)</f>
        <v>0.89862025545225399</v>
      </c>
    </row>
    <row r="804" spans="1:14" ht="15.75" customHeight="1" x14ac:dyDescent="0.2">
      <c r="A804" s="2">
        <v>40688</v>
      </c>
      <c r="B804">
        <v>139.328262</v>
      </c>
      <c r="C804" s="10">
        <v>35.059420000000003</v>
      </c>
      <c r="D804" s="10">
        <v>8.0675939999999997</v>
      </c>
      <c r="E804">
        <v>1320.469971</v>
      </c>
      <c r="F804" s="99">
        <v>820.86999500000002</v>
      </c>
      <c r="G804">
        <f t="shared" ref="G804:J804" si="826">B804/B803-1</f>
        <v>-1.4284703425608836E-3</v>
      </c>
      <c r="H804">
        <f t="shared" si="826"/>
        <v>-1.653023409715848E-3</v>
      </c>
      <c r="I804">
        <f t="shared" si="826"/>
        <v>2.542399056176059E-2</v>
      </c>
      <c r="J804">
        <f t="shared" si="826"/>
        <v>3.183169164378441E-3</v>
      </c>
      <c r="K804" s="38">
        <f t="shared" si="809"/>
        <v>1.3007019089606331E-2</v>
      </c>
      <c r="L804" s="22">
        <f t="shared" si="824"/>
        <v>0.66843652191068936</v>
      </c>
      <c r="M804" s="22">
        <f t="shared" si="825"/>
        <v>0.97613978033653848</v>
      </c>
      <c r="N804" s="22">
        <f>COVAR(I774:I804,$K774:K804)/VAR($K774:$K804)</f>
        <v>0.90985820382442018</v>
      </c>
    </row>
    <row r="805" spans="1:14" ht="15.75" customHeight="1" x14ac:dyDescent="0.2">
      <c r="A805" s="2">
        <v>40689</v>
      </c>
      <c r="B805">
        <v>138.854828</v>
      </c>
      <c r="C805" s="10">
        <v>35.208710000000004</v>
      </c>
      <c r="D805" s="10">
        <v>8.2426139999999997</v>
      </c>
      <c r="E805">
        <v>1325.6899410000001</v>
      </c>
      <c r="F805" s="99">
        <v>830.86999500000002</v>
      </c>
      <c r="G805">
        <f t="shared" ref="G805:K820" si="827">B805/B804-1</f>
        <v>-3.3979753511889088E-3</v>
      </c>
      <c r="H805">
        <f t="shared" si="827"/>
        <v>4.2581993655343986E-3</v>
      </c>
      <c r="I805">
        <f t="shared" si="827"/>
        <v>2.1694200278298492E-2</v>
      </c>
      <c r="J805">
        <f t="shared" si="827"/>
        <v>3.9531152655043478E-3</v>
      </c>
      <c r="K805" s="38">
        <f t="shared" si="827"/>
        <v>1.2182197011598728E-2</v>
      </c>
      <c r="L805" s="22">
        <f t="shared" si="824"/>
        <v>0.65027790415006193</v>
      </c>
      <c r="M805" s="22">
        <f t="shared" si="825"/>
        <v>1.0227477019394724</v>
      </c>
      <c r="N805" s="22">
        <f>COVAR(I775:I805,$K775:K805)/VAR($K775:$K805)</f>
        <v>0.97105850912525549</v>
      </c>
    </row>
    <row r="806" spans="1:14" ht="15.75" customHeight="1" x14ac:dyDescent="0.2">
      <c r="A806" s="2">
        <v>40690</v>
      </c>
      <c r="B806">
        <v>139.12058999999999</v>
      </c>
      <c r="C806" s="10">
        <v>35.490699999999997</v>
      </c>
      <c r="D806" s="10">
        <v>8.1342669999999995</v>
      </c>
      <c r="E806">
        <v>1331.099976</v>
      </c>
      <c r="F806" s="99">
        <v>836.26000999999997</v>
      </c>
      <c r="G806">
        <f t="shared" ref="G806:J806" si="828">B806/B805-1</f>
        <v>1.9139557754519476E-3</v>
      </c>
      <c r="H806">
        <f t="shared" si="828"/>
        <v>8.0090977488238568E-3</v>
      </c>
      <c r="I806">
        <f t="shared" si="828"/>
        <v>-1.314473782224912E-2</v>
      </c>
      <c r="J806">
        <f t="shared" si="828"/>
        <v>4.080920306236191E-3</v>
      </c>
      <c r="K806" s="38">
        <f t="shared" si="827"/>
        <v>6.4871941849338199E-3</v>
      </c>
      <c r="L806" s="22">
        <f t="shared" si="824"/>
        <v>0.64671947628919657</v>
      </c>
      <c r="M806" s="22">
        <f t="shared" si="825"/>
        <v>1.0402982239531822</v>
      </c>
      <c r="N806" s="22">
        <f>COVAR(I776:I806,$K776:K806)/VAR($K776:$K806)</f>
        <v>0.93252618236898732</v>
      </c>
    </row>
    <row r="807" spans="1:14" ht="15.75" customHeight="1" x14ac:dyDescent="0.2">
      <c r="A807" s="2">
        <v>40694</v>
      </c>
      <c r="B807">
        <v>140.308334</v>
      </c>
      <c r="C807" s="10">
        <v>35.863959999999999</v>
      </c>
      <c r="D807" s="10">
        <v>8.1426020000000001</v>
      </c>
      <c r="E807">
        <v>1345.1999510000001</v>
      </c>
      <c r="F807" s="99">
        <v>848.29998799999998</v>
      </c>
      <c r="G807">
        <f t="shared" ref="G807:J807" si="829">B807/B806-1</f>
        <v>8.5375141091625917E-3</v>
      </c>
      <c r="H807">
        <f t="shared" si="829"/>
        <v>1.0517121386729444E-2</v>
      </c>
      <c r="I807">
        <f t="shared" si="829"/>
        <v>1.0246774540350057E-3</v>
      </c>
      <c r="J807">
        <f t="shared" si="829"/>
        <v>1.0592724253794206E-2</v>
      </c>
      <c r="K807" s="38">
        <f t="shared" si="827"/>
        <v>1.4397409724279386E-2</v>
      </c>
      <c r="L807" s="22">
        <f t="shared" si="824"/>
        <v>0.65510068135671484</v>
      </c>
      <c r="M807" s="22">
        <f t="shared" si="825"/>
        <v>1.0422625516384167</v>
      </c>
      <c r="N807" s="22">
        <f>COVAR(I777:I807,$K777:K807)/VAR($K777:$K807)</f>
        <v>0.91655743779955223</v>
      </c>
    </row>
    <row r="808" spans="1:14" ht="15.75" customHeight="1" x14ac:dyDescent="0.2">
      <c r="A808" s="2">
        <v>40695</v>
      </c>
      <c r="B808">
        <v>138.33985899999999</v>
      </c>
      <c r="C808" s="10">
        <v>34.636409999999998</v>
      </c>
      <c r="D808" s="10">
        <v>7.5425319999999996</v>
      </c>
      <c r="E808">
        <v>1314.5500489999999</v>
      </c>
      <c r="F808" s="99">
        <v>821.40002400000003</v>
      </c>
      <c r="G808">
        <f t="shared" ref="G808:J808" si="830">B808/B807-1</f>
        <v>-1.4029637042087706E-2</v>
      </c>
      <c r="H808">
        <f t="shared" si="830"/>
        <v>-3.4227954749001532E-2</v>
      </c>
      <c r="I808">
        <f t="shared" si="830"/>
        <v>-7.3695116131182736E-2</v>
      </c>
      <c r="J808">
        <f t="shared" si="830"/>
        <v>-2.278464400568514E-2</v>
      </c>
      <c r="K808" s="38">
        <f t="shared" si="827"/>
        <v>-3.1710437793852631E-2</v>
      </c>
      <c r="L808" s="22">
        <f t="shared" si="824"/>
        <v>0.63539482171082773</v>
      </c>
      <c r="M808" s="22">
        <f t="shared" si="825"/>
        <v>1.1360334607485909</v>
      </c>
      <c r="N808" s="22">
        <f>COVAR(I778:I808,$K778:K808)/VAR($K778:$K808)</f>
        <v>1.2334820217675844</v>
      </c>
    </row>
    <row r="809" spans="1:14" ht="15.75" customHeight="1" x14ac:dyDescent="0.2">
      <c r="A809" s="2">
        <v>40696</v>
      </c>
      <c r="B809">
        <v>137.94949299999999</v>
      </c>
      <c r="C809" s="10">
        <v>34.512</v>
      </c>
      <c r="D809" s="10">
        <v>7.5592009999999998</v>
      </c>
      <c r="E809">
        <v>1312.9399410000001</v>
      </c>
      <c r="F809" s="99">
        <v>820.69000200000005</v>
      </c>
      <c r="G809">
        <f t="shared" ref="G809:J809" si="831">B809/B808-1</f>
        <v>-2.8217897778831658E-3</v>
      </c>
      <c r="H809">
        <f t="shared" si="831"/>
        <v>-3.5918849557444732E-3</v>
      </c>
      <c r="I809">
        <f t="shared" si="831"/>
        <v>2.2100005674487999E-3</v>
      </c>
      <c r="J809">
        <f t="shared" si="831"/>
        <v>-1.2248358297386464E-3</v>
      </c>
      <c r="K809" s="38">
        <f t="shared" si="827"/>
        <v>-8.6440464968862152E-4</v>
      </c>
      <c r="L809" s="22">
        <f t="shared" si="824"/>
        <v>0.66855563903865012</v>
      </c>
      <c r="M809" s="22">
        <f t="shared" si="825"/>
        <v>1.1026318557805537</v>
      </c>
      <c r="N809" s="22">
        <f>COVAR(I779:I809,$K779:K809)/VAR($K779:$K809)</f>
        <v>1.2919258663796149</v>
      </c>
    </row>
    <row r="810" spans="1:14" ht="15.75" customHeight="1" x14ac:dyDescent="0.2">
      <c r="A810" s="2">
        <v>40697</v>
      </c>
      <c r="B810">
        <v>137.08570900000001</v>
      </c>
      <c r="C810" s="10">
        <v>34.478819999999999</v>
      </c>
      <c r="D810" s="10">
        <v>7.4591890000000003</v>
      </c>
      <c r="E810">
        <v>1300.160034</v>
      </c>
      <c r="F810" s="99">
        <v>808.13000499999998</v>
      </c>
      <c r="G810">
        <f t="shared" ref="G810:J810" si="832">B810/B809-1</f>
        <v>-6.2615960466051446E-3</v>
      </c>
      <c r="H810">
        <f t="shared" si="832"/>
        <v>-9.6140472879002736E-4</v>
      </c>
      <c r="I810">
        <f t="shared" si="832"/>
        <v>-1.3230498831820925E-2</v>
      </c>
      <c r="J810">
        <f t="shared" si="832"/>
        <v>-9.7338092938709098E-3</v>
      </c>
      <c r="K810" s="38">
        <f t="shared" si="827"/>
        <v>-1.530419155758167E-2</v>
      </c>
      <c r="L810" s="22">
        <f t="shared" si="824"/>
        <v>0.68886065403528784</v>
      </c>
      <c r="M810" s="22">
        <f t="shared" si="825"/>
        <v>1.0103123955642084</v>
      </c>
      <c r="N810" s="22">
        <f>COVAR(I780:I810,$K780:K810)/VAR($K780:$K810)</f>
        <v>1.2817917976083395</v>
      </c>
    </row>
    <row r="811" spans="1:14" ht="15.75" customHeight="1" x14ac:dyDescent="0.2">
      <c r="A811" s="2">
        <v>40700</v>
      </c>
      <c r="B811">
        <v>136.83651699999999</v>
      </c>
      <c r="C811" s="10">
        <v>33.616230000000002</v>
      </c>
      <c r="D811" s="10">
        <v>7.4258509999999998</v>
      </c>
      <c r="E811">
        <v>1286.170044</v>
      </c>
      <c r="F811" s="99">
        <v>795.32000700000003</v>
      </c>
      <c r="G811">
        <f t="shared" ref="G811:J811" si="833">B811/B810-1</f>
        <v>-1.8177824794269881E-3</v>
      </c>
      <c r="H811">
        <f t="shared" si="833"/>
        <v>-2.5017967552253717E-2</v>
      </c>
      <c r="I811">
        <f t="shared" si="833"/>
        <v>-4.4693866853354747E-3</v>
      </c>
      <c r="J811">
        <f t="shared" si="833"/>
        <v>-1.0760206154744822E-2</v>
      </c>
      <c r="K811" s="38">
        <f t="shared" si="827"/>
        <v>-1.5851407472489476E-2</v>
      </c>
      <c r="L811" s="22">
        <f t="shared" si="824"/>
        <v>0.76867227135700789</v>
      </c>
      <c r="M811" s="22">
        <f t="shared" si="825"/>
        <v>1.1832769440809094</v>
      </c>
      <c r="N811" s="22">
        <f>COVAR(I781:I811,$K781:K811)/VAR($K781:$K811)</f>
        <v>1.0731734261386958</v>
      </c>
    </row>
    <row r="812" spans="1:14" ht="15.75" customHeight="1" x14ac:dyDescent="0.2">
      <c r="A812" s="2">
        <v>40701</v>
      </c>
      <c r="B812">
        <v>135.95616100000001</v>
      </c>
      <c r="C812" s="10">
        <v>33.773820000000001</v>
      </c>
      <c r="D812" s="10">
        <v>7.5258630000000002</v>
      </c>
      <c r="E812">
        <v>1284.9399410000001</v>
      </c>
      <c r="F812" s="99">
        <v>797.54998799999998</v>
      </c>
      <c r="G812">
        <f t="shared" ref="G812:J812" si="834">B812/B811-1</f>
        <v>-6.4336335015015012E-3</v>
      </c>
      <c r="H812">
        <f t="shared" si="834"/>
        <v>4.6879141414726266E-3</v>
      </c>
      <c r="I812">
        <f t="shared" si="834"/>
        <v>1.3468086014653435E-2</v>
      </c>
      <c r="J812">
        <f t="shared" si="834"/>
        <v>-9.5640775163308156E-4</v>
      </c>
      <c r="K812" s="38">
        <f t="shared" si="827"/>
        <v>2.8038789171311862E-3</v>
      </c>
      <c r="L812" s="22">
        <f t="shared" si="824"/>
        <v>0.70917085103656496</v>
      </c>
      <c r="M812" s="22">
        <f t="shared" si="825"/>
        <v>1.1920185420546128</v>
      </c>
      <c r="N812" s="22">
        <f>COVAR(I782:I812,$K782:K812)/VAR($K782:$K812)</f>
        <v>1.0234417912322407</v>
      </c>
    </row>
    <row r="813" spans="1:14" ht="15.75" customHeight="1" x14ac:dyDescent="0.2">
      <c r="A813" s="2">
        <v>40702</v>
      </c>
      <c r="B813">
        <v>136.49601699999999</v>
      </c>
      <c r="C813" s="10">
        <v>33.500100000000003</v>
      </c>
      <c r="D813" s="10">
        <v>7.5091960000000002</v>
      </c>
      <c r="E813">
        <v>1279.5600589999999</v>
      </c>
      <c r="F813" s="99">
        <v>788.03997800000002</v>
      </c>
      <c r="G813">
        <f t="shared" ref="G813:J813" si="835">B813/B812-1</f>
        <v>3.9708093846515524E-3</v>
      </c>
      <c r="H813">
        <f t="shared" si="835"/>
        <v>-8.1045022446378789E-3</v>
      </c>
      <c r="I813">
        <f t="shared" si="835"/>
        <v>-2.2146297374799895E-3</v>
      </c>
      <c r="J813">
        <f t="shared" si="835"/>
        <v>-4.1868742875353915E-3</v>
      </c>
      <c r="K813" s="38">
        <f t="shared" si="827"/>
        <v>-1.1924030020799115E-2</v>
      </c>
      <c r="L813" s="22">
        <f t="shared" si="824"/>
        <v>0.69816219139702074</v>
      </c>
      <c r="M813" s="22">
        <f t="shared" si="825"/>
        <v>1.1947287470563654</v>
      </c>
      <c r="N813" s="22">
        <f>COVAR(I783:I813,$K783:K813)/VAR($K783:$K813)</f>
        <v>1.0034865118334491</v>
      </c>
    </row>
    <row r="814" spans="1:14" ht="15.75" customHeight="1" x14ac:dyDescent="0.2">
      <c r="A814" s="2">
        <v>40703</v>
      </c>
      <c r="B814">
        <v>136.91130100000001</v>
      </c>
      <c r="C814" s="10">
        <v>33.98948</v>
      </c>
      <c r="D814" s="10">
        <v>7.5675340000000002</v>
      </c>
      <c r="E814">
        <v>1289</v>
      </c>
      <c r="F814" s="99">
        <v>792.64001499999995</v>
      </c>
      <c r="G814">
        <f t="shared" ref="G814:J814" si="836">B814/B813-1</f>
        <v>3.0424624038665193E-3</v>
      </c>
      <c r="H814">
        <f t="shared" si="836"/>
        <v>1.4608314602045924E-2</v>
      </c>
      <c r="I814">
        <f t="shared" si="836"/>
        <v>7.7688743242285696E-3</v>
      </c>
      <c r="J814">
        <f t="shared" si="836"/>
        <v>7.3774895782363625E-3</v>
      </c>
      <c r="K814" s="38">
        <f t="shared" si="827"/>
        <v>5.8373142586936044E-3</v>
      </c>
      <c r="L814" s="22">
        <f t="shared" si="824"/>
        <v>0.69663371965886844</v>
      </c>
      <c r="M814" s="22">
        <f t="shared" si="825"/>
        <v>1.2183364001480483</v>
      </c>
      <c r="N814" s="22">
        <f>COVAR(I784:I814,$K784:K814)/VAR($K784:$K814)</f>
        <v>1.0281225657868505</v>
      </c>
    </row>
    <row r="815" spans="1:14" ht="15.75" customHeight="1" x14ac:dyDescent="0.2">
      <c r="A815" s="2">
        <v>40704</v>
      </c>
      <c r="B815">
        <v>135.53254699999999</v>
      </c>
      <c r="C815" s="10">
        <v>34.047519999999999</v>
      </c>
      <c r="D815" s="10">
        <v>7.4591890000000003</v>
      </c>
      <c r="E815">
        <v>1270.9799800000001</v>
      </c>
      <c r="F815" s="99">
        <v>779.53997800000002</v>
      </c>
      <c r="G815">
        <f t="shared" ref="G815:J815" si="837">B815/B814-1</f>
        <v>-1.0070417780925323E-2</v>
      </c>
      <c r="H815">
        <f t="shared" si="837"/>
        <v>1.7075871710894308E-3</v>
      </c>
      <c r="I815">
        <f t="shared" si="837"/>
        <v>-1.4317081363625195E-2</v>
      </c>
      <c r="J815">
        <f t="shared" si="837"/>
        <v>-1.397984484096193E-2</v>
      </c>
      <c r="K815" s="38">
        <f t="shared" si="827"/>
        <v>-1.652709521610507E-2</v>
      </c>
      <c r="L815" s="22">
        <f t="shared" si="824"/>
        <v>0.67239129762977767</v>
      </c>
      <c r="M815" s="22">
        <f t="shared" si="825"/>
        <v>1.0799147687517328</v>
      </c>
      <c r="N815" s="22">
        <f>COVAR(I785:I815,$K785:K815)/VAR($K785:$K815)</f>
        <v>1.0514839009562837</v>
      </c>
    </row>
    <row r="816" spans="1:14" ht="15.75" customHeight="1" x14ac:dyDescent="0.2">
      <c r="A816" s="2">
        <v>40707</v>
      </c>
      <c r="B816">
        <v>135.52423099999999</v>
      </c>
      <c r="C816" s="10">
        <v>34.56176</v>
      </c>
      <c r="D816" s="10">
        <v>8.1759380000000004</v>
      </c>
      <c r="E816">
        <v>1271.829956</v>
      </c>
      <c r="F816" s="99">
        <v>777.20001200000002</v>
      </c>
      <c r="G816">
        <f t="shared" ref="G816:J816" si="838">B816/B815-1</f>
        <v>-6.1357955591367919E-5</v>
      </c>
      <c r="H816">
        <f t="shared" si="838"/>
        <v>1.5103596385287466E-2</v>
      </c>
      <c r="I816">
        <f t="shared" si="838"/>
        <v>9.6089400603738495E-2</v>
      </c>
      <c r="J816">
        <f t="shared" si="838"/>
        <v>6.687564032283877E-4</v>
      </c>
      <c r="K816" s="38">
        <f t="shared" si="827"/>
        <v>-3.0017267440259898E-3</v>
      </c>
      <c r="L816" s="22">
        <f t="shared" si="824"/>
        <v>0.67211103664556682</v>
      </c>
      <c r="M816" s="22">
        <f t="shared" si="825"/>
        <v>1.0887367410379054</v>
      </c>
      <c r="N816" s="22">
        <f>COVAR(I786:I816,$K786:K816)/VAR($K786:$K816)</f>
        <v>1.0558375264384734</v>
      </c>
    </row>
    <row r="817" spans="1:14" ht="15.75" customHeight="1" x14ac:dyDescent="0.2">
      <c r="A817" s="2">
        <v>40708</v>
      </c>
      <c r="B817">
        <v>136.31326300000001</v>
      </c>
      <c r="C817" s="10">
        <v>34.512</v>
      </c>
      <c r="D817" s="10">
        <v>8.2509460000000008</v>
      </c>
      <c r="E817">
        <v>1287.869995</v>
      </c>
      <c r="F817" s="99">
        <v>793.98999000000003</v>
      </c>
      <c r="G817">
        <f t="shared" ref="G817:J817" si="839">B817/B816-1</f>
        <v>5.8220732497646921E-3</v>
      </c>
      <c r="H817">
        <f t="shared" si="839"/>
        <v>-1.4397414946460962E-3</v>
      </c>
      <c r="I817">
        <f t="shared" si="839"/>
        <v>9.1742378672636793E-3</v>
      </c>
      <c r="J817">
        <f t="shared" si="839"/>
        <v>1.2611779526287448E-2</v>
      </c>
      <c r="K817" s="38">
        <f t="shared" si="827"/>
        <v>2.1603162301546686E-2</v>
      </c>
      <c r="L817" s="22">
        <f t="shared" si="824"/>
        <v>0.65610850531819365</v>
      </c>
      <c r="M817" s="22">
        <f t="shared" si="825"/>
        <v>0.99693500583763306</v>
      </c>
      <c r="N817" s="22">
        <f>COVAR(I787:I817,$K787:K817)/VAR($K787:$K817)</f>
        <v>0.99267035568868822</v>
      </c>
    </row>
    <row r="818" spans="1:14" ht="15.75" customHeight="1" x14ac:dyDescent="0.2">
      <c r="A818" s="2">
        <v>40709</v>
      </c>
      <c r="B818">
        <v>134.82656900000001</v>
      </c>
      <c r="C818" s="10">
        <v>33.740650000000002</v>
      </c>
      <c r="D818" s="10">
        <v>7.8342320000000001</v>
      </c>
      <c r="E818">
        <v>1265.420044</v>
      </c>
      <c r="F818" s="99">
        <v>779.46002199999998</v>
      </c>
      <c r="G818">
        <f t="shared" ref="G818:J818" si="840">B818/B817-1</f>
        <v>-1.090645156076997E-2</v>
      </c>
      <c r="H818">
        <f t="shared" si="840"/>
        <v>-2.2350197032916075E-2</v>
      </c>
      <c r="I818">
        <f t="shared" si="840"/>
        <v>-5.0504996639173294E-2</v>
      </c>
      <c r="J818">
        <f t="shared" si="840"/>
        <v>-1.7431845673211765E-2</v>
      </c>
      <c r="K818" s="38">
        <f t="shared" si="827"/>
        <v>-1.8299938516857184E-2</v>
      </c>
      <c r="L818" s="22">
        <f t="shared" si="824"/>
        <v>0.64863420226066792</v>
      </c>
      <c r="M818" s="22">
        <f t="shared" si="825"/>
        <v>1.0207467192020603</v>
      </c>
      <c r="N818" s="22">
        <f>COVAR(I788:I818,$K788:K818)/VAR($K788:$K818)</f>
        <v>1.0508742273580063</v>
      </c>
    </row>
    <row r="819" spans="1:14" ht="15.75" customHeight="1" x14ac:dyDescent="0.2">
      <c r="A819" s="2">
        <v>40710</v>
      </c>
      <c r="B819">
        <v>135.108948</v>
      </c>
      <c r="C819" s="10">
        <v>33.475239999999999</v>
      </c>
      <c r="D819" s="10">
        <v>7.9342439999999996</v>
      </c>
      <c r="E819">
        <v>1267.6400149999999</v>
      </c>
      <c r="F819" s="99">
        <v>781.53997800000002</v>
      </c>
      <c r="G819">
        <f t="shared" ref="G819:J819" si="841">B819/B818-1</f>
        <v>2.0943869008487326E-3</v>
      </c>
      <c r="H819">
        <f t="shared" si="841"/>
        <v>-7.866179222984826E-3</v>
      </c>
      <c r="I819">
        <f t="shared" si="841"/>
        <v>1.2766024799878206E-2</v>
      </c>
      <c r="J819">
        <f t="shared" si="841"/>
        <v>1.7543352584985517E-3</v>
      </c>
      <c r="K819" s="38">
        <f t="shared" si="827"/>
        <v>2.6684575748516792E-3</v>
      </c>
      <c r="L819" s="22">
        <f t="shared" si="824"/>
        <v>0.65397759192471638</v>
      </c>
      <c r="M819" s="22">
        <f t="shared" si="825"/>
        <v>1.0168483891997606</v>
      </c>
      <c r="N819" s="22">
        <f>COVAR(I789:I819,$K789:K819)/VAR($K789:$K819)</f>
        <v>1.0867025435468727</v>
      </c>
    </row>
    <row r="820" spans="1:14" ht="15.75" customHeight="1" x14ac:dyDescent="0.2">
      <c r="A820" s="2">
        <v>40711</v>
      </c>
      <c r="B820">
        <v>136.579071</v>
      </c>
      <c r="C820" s="10">
        <v>33.840179999999997</v>
      </c>
      <c r="D820" s="10">
        <v>8.2509460000000008</v>
      </c>
      <c r="E820">
        <v>1271.5</v>
      </c>
      <c r="F820" s="99">
        <v>781.75</v>
      </c>
      <c r="G820">
        <f t="shared" ref="G820:J820" si="842">B820/B819-1</f>
        <v>1.0881018776047302E-2</v>
      </c>
      <c r="H820">
        <f t="shared" si="842"/>
        <v>1.0901788904276621E-2</v>
      </c>
      <c r="I820">
        <f t="shared" si="842"/>
        <v>3.9915838232351009E-2</v>
      </c>
      <c r="J820">
        <f t="shared" si="842"/>
        <v>3.0450166879594232E-3</v>
      </c>
      <c r="K820" s="38">
        <f t="shared" si="827"/>
        <v>2.6872841557956662E-4</v>
      </c>
      <c r="L820" s="22">
        <f t="shared" si="824"/>
        <v>0.65579499042539169</v>
      </c>
      <c r="M820" s="22">
        <f t="shared" si="825"/>
        <v>1.0365929954205095</v>
      </c>
      <c r="N820" s="22">
        <f>COVAR(I790:I820,$K790:K820)/VAR($K790:$K820)</f>
        <v>1.1087970011982653</v>
      </c>
    </row>
    <row r="821" spans="1:14" ht="15.75" customHeight="1" x14ac:dyDescent="0.2">
      <c r="A821" s="2">
        <v>40714</v>
      </c>
      <c r="B821">
        <v>137.06075999999999</v>
      </c>
      <c r="C821" s="10">
        <v>33.574759999999998</v>
      </c>
      <c r="D821" s="10">
        <v>8.2426139999999997</v>
      </c>
      <c r="E821">
        <v>1278.3599850000001</v>
      </c>
      <c r="F821" s="99">
        <v>788.47997999999995</v>
      </c>
      <c r="G821">
        <f t="shared" ref="G821:K836" si="843">B821/B820-1</f>
        <v>3.5268141485600424E-3</v>
      </c>
      <c r="H821">
        <f t="shared" si="843"/>
        <v>-7.8433388947694027E-3</v>
      </c>
      <c r="I821">
        <f t="shared" si="843"/>
        <v>-1.0098236008333483E-3</v>
      </c>
      <c r="J821">
        <f t="shared" si="843"/>
        <v>5.3951907196225779E-3</v>
      </c>
      <c r="K821" s="38">
        <f t="shared" si="843"/>
        <v>8.6088647265749607E-3</v>
      </c>
      <c r="L821" s="22">
        <f t="shared" si="824"/>
        <v>0.63230867997830997</v>
      </c>
      <c r="M821" s="22">
        <f t="shared" si="825"/>
        <v>1.0141691253985992</v>
      </c>
      <c r="N821" s="22">
        <f>COVAR(I791:I821,$K791:K821)/VAR($K791:$K821)</f>
        <v>1.0982095986125153</v>
      </c>
    </row>
    <row r="822" spans="1:14" ht="15.75" customHeight="1" x14ac:dyDescent="0.2">
      <c r="A822" s="2">
        <v>40715</v>
      </c>
      <c r="B822">
        <v>138.05748</v>
      </c>
      <c r="C822" s="10">
        <v>33.931420000000003</v>
      </c>
      <c r="D822" s="10">
        <v>8.342625</v>
      </c>
      <c r="E822">
        <v>1295.5200199999999</v>
      </c>
      <c r="F822" s="99">
        <v>806.36999500000002</v>
      </c>
      <c r="G822">
        <f t="shared" ref="G822:J822" si="844">B822/B821-1</f>
        <v>7.2721032628157989E-3</v>
      </c>
      <c r="H822">
        <f t="shared" si="844"/>
        <v>1.0622860744202045E-2</v>
      </c>
      <c r="I822">
        <f t="shared" si="844"/>
        <v>1.2133408163963466E-2</v>
      </c>
      <c r="J822">
        <f t="shared" si="844"/>
        <v>1.3423476330104211E-2</v>
      </c>
      <c r="K822" s="38">
        <f t="shared" si="843"/>
        <v>2.2689244437125833E-2</v>
      </c>
      <c r="L822" s="22">
        <f t="shared" si="824"/>
        <v>0.61331114596197178</v>
      </c>
      <c r="M822" s="22">
        <f t="shared" si="825"/>
        <v>1.015393025022834</v>
      </c>
      <c r="N822" s="22">
        <f>COVAR(I792:I822,$K792:K822)/VAR($K792:$K822)</f>
        <v>1.0290431549058487</v>
      </c>
    </row>
    <row r="823" spans="1:14" ht="15.75" customHeight="1" x14ac:dyDescent="0.2">
      <c r="A823" s="2">
        <v>40716</v>
      </c>
      <c r="B823">
        <v>137.60891699999999</v>
      </c>
      <c r="C823" s="10">
        <v>33.748930000000001</v>
      </c>
      <c r="D823" s="10">
        <v>8.2426139999999997</v>
      </c>
      <c r="E823">
        <v>1287.1400149999999</v>
      </c>
      <c r="F823" s="99">
        <v>799.86999500000002</v>
      </c>
      <c r="G823">
        <f t="shared" ref="G823:J823" si="845">B823/B822-1</f>
        <v>-3.2491031996239039E-3</v>
      </c>
      <c r="H823">
        <f t="shared" si="845"/>
        <v>-5.3782010891381127E-3</v>
      </c>
      <c r="I823">
        <f t="shared" si="845"/>
        <v>-1.1987953431923493E-2</v>
      </c>
      <c r="J823">
        <f t="shared" si="845"/>
        <v>-6.4684488627200221E-3</v>
      </c>
      <c r="K823" s="38">
        <f t="shared" si="843"/>
        <v>-8.0608158045364364E-3</v>
      </c>
      <c r="L823" s="22">
        <f t="shared" si="824"/>
        <v>0.61628070542122226</v>
      </c>
      <c r="M823" s="22">
        <f t="shared" si="825"/>
        <v>1.0197206708851532</v>
      </c>
      <c r="N823" s="22">
        <f>COVAR(I793:I823,$K793:K823)/VAR($K793:$K823)</f>
        <v>1.0698677154717939</v>
      </c>
    </row>
    <row r="824" spans="1:14" ht="15.75" customHeight="1" x14ac:dyDescent="0.2">
      <c r="A824" s="2">
        <v>40717</v>
      </c>
      <c r="B824">
        <v>137.97442599999999</v>
      </c>
      <c r="C824" s="10">
        <v>33.234699999999997</v>
      </c>
      <c r="D824" s="10">
        <v>8.0342549999999999</v>
      </c>
      <c r="E824">
        <v>1283.5</v>
      </c>
      <c r="F824" s="99">
        <v>802.67999299999997</v>
      </c>
      <c r="G824">
        <f t="shared" ref="G824:J824" si="846">B824/B823-1</f>
        <v>2.6561432788545503E-3</v>
      </c>
      <c r="H824">
        <f t="shared" si="846"/>
        <v>-1.5236927511479759E-2</v>
      </c>
      <c r="I824">
        <f t="shared" si="846"/>
        <v>-2.5278267306948932E-2</v>
      </c>
      <c r="J824">
        <f t="shared" si="846"/>
        <v>-2.8279868216201098E-3</v>
      </c>
      <c r="K824" s="38">
        <f t="shared" si="843"/>
        <v>3.5130683955708619E-3</v>
      </c>
      <c r="L824" s="22">
        <f t="shared" si="824"/>
        <v>0.60557941128799786</v>
      </c>
      <c r="M824" s="22">
        <f t="shared" si="825"/>
        <v>1.0342964532184085</v>
      </c>
      <c r="N824" s="22">
        <f>COVAR(I794:I824,$K794:K824)/VAR($K794:$K824)</f>
        <v>1.016329573231713</v>
      </c>
    </row>
    <row r="825" spans="1:14" ht="15.75" customHeight="1" x14ac:dyDescent="0.2">
      <c r="A825" s="2">
        <v>40718</v>
      </c>
      <c r="B825">
        <v>137.102341</v>
      </c>
      <c r="C825" s="10">
        <v>32.753639999999997</v>
      </c>
      <c r="D825" s="10">
        <v>8.7510049999999993</v>
      </c>
      <c r="E825">
        <v>1268.4499510000001</v>
      </c>
      <c r="F825" s="99">
        <v>797.78997800000002</v>
      </c>
      <c r="G825">
        <f t="shared" ref="G825:J825" si="847">B825/B824-1</f>
        <v>-6.3206278531645621E-3</v>
      </c>
      <c r="H825">
        <f t="shared" si="847"/>
        <v>-1.4474630431446589E-2</v>
      </c>
      <c r="I825">
        <f t="shared" si="847"/>
        <v>8.9211756410519705E-2</v>
      </c>
      <c r="J825">
        <f t="shared" si="847"/>
        <v>-1.1725788079470112E-2</v>
      </c>
      <c r="K825" s="38">
        <f t="shared" si="843"/>
        <v>-6.0921102340218969E-3</v>
      </c>
      <c r="L825" s="22">
        <f t="shared" si="824"/>
        <v>0.60837562571901038</v>
      </c>
      <c r="M825" s="22">
        <f t="shared" si="825"/>
        <v>1.0081668171611884</v>
      </c>
      <c r="N825" s="22">
        <f>COVAR(I795:I825,$K795:K825)/VAR($K795:$K825)</f>
        <v>0.90355998237988322</v>
      </c>
    </row>
    <row r="826" spans="1:14" ht="15.75" customHeight="1" x14ac:dyDescent="0.2">
      <c r="A826" s="2">
        <v>40721</v>
      </c>
      <c r="B826">
        <v>139.22026099999999</v>
      </c>
      <c r="C826" s="10">
        <v>33.077109999999998</v>
      </c>
      <c r="D826" s="10">
        <v>8.5593170000000001</v>
      </c>
      <c r="E826">
        <v>1280.099976</v>
      </c>
      <c r="F826" s="99">
        <v>805.14001499999995</v>
      </c>
      <c r="G826">
        <f t="shared" ref="G826:J826" si="848">B826/B825-1</f>
        <v>1.5447730392874837E-2</v>
      </c>
      <c r="H826">
        <f t="shared" si="848"/>
        <v>9.8758489132810823E-3</v>
      </c>
      <c r="I826">
        <f t="shared" si="848"/>
        <v>-2.1904684090570115E-2</v>
      </c>
      <c r="J826">
        <f t="shared" si="848"/>
        <v>9.1844577634423441E-3</v>
      </c>
      <c r="K826" s="38">
        <f t="shared" si="843"/>
        <v>9.2129974086989641E-3</v>
      </c>
      <c r="L826" s="22">
        <f t="shared" si="824"/>
        <v>0.61555766081151564</v>
      </c>
      <c r="M826" s="22">
        <f t="shared" si="825"/>
        <v>1.0340965455886852</v>
      </c>
      <c r="N826" s="22">
        <f>COVAR(I796:I826,$K796:K826)/VAR($K796:$K826)</f>
        <v>0.83537911254204167</v>
      </c>
    </row>
    <row r="827" spans="1:14" ht="15.75" customHeight="1" x14ac:dyDescent="0.2">
      <c r="A827" s="2">
        <v>40722</v>
      </c>
      <c r="B827">
        <v>141.20533800000001</v>
      </c>
      <c r="C827" s="10">
        <v>32.795110000000001</v>
      </c>
      <c r="D827" s="10">
        <v>8.5843190000000007</v>
      </c>
      <c r="E827">
        <v>1296.670044</v>
      </c>
      <c r="F827" s="99">
        <v>817.30999799999995</v>
      </c>
      <c r="G827">
        <f t="shared" ref="G827:J827" si="849">B827/B826-1</f>
        <v>1.4258535257307248E-2</v>
      </c>
      <c r="H827">
        <f t="shared" si="849"/>
        <v>-8.5255332161726649E-3</v>
      </c>
      <c r="I827">
        <f t="shared" si="849"/>
        <v>2.9210274604856146E-3</v>
      </c>
      <c r="J827">
        <f t="shared" si="849"/>
        <v>1.2944354590004314E-2</v>
      </c>
      <c r="K827" s="38">
        <f t="shared" si="843"/>
        <v>1.5115362264040533E-2</v>
      </c>
      <c r="L827" s="22">
        <f t="shared" si="824"/>
        <v>0.62327539504984442</v>
      </c>
      <c r="M827" s="22">
        <f t="shared" si="825"/>
        <v>0.89417982324641121</v>
      </c>
      <c r="N827" s="22">
        <f>COVAR(I797:I827,$K797:K827)/VAR($K797:$K827)</f>
        <v>0.78588102444433372</v>
      </c>
    </row>
    <row r="828" spans="1:14" ht="15.75" customHeight="1" x14ac:dyDescent="0.2">
      <c r="A828" s="2">
        <v>40723</v>
      </c>
      <c r="B828">
        <v>141.64550800000001</v>
      </c>
      <c r="C828" s="10">
        <v>33.549869999999999</v>
      </c>
      <c r="D828" s="10">
        <v>8.3842949999999998</v>
      </c>
      <c r="E828">
        <v>1307.410034</v>
      </c>
      <c r="F828" s="99">
        <v>819.919983</v>
      </c>
      <c r="G828">
        <f t="shared" ref="G828:J828" si="850">B828/B827-1</f>
        <v>3.1172334292348669E-3</v>
      </c>
      <c r="H828">
        <f t="shared" si="850"/>
        <v>2.3014406721001857E-2</v>
      </c>
      <c r="I828">
        <f t="shared" si="850"/>
        <v>-2.3301091210613301E-2</v>
      </c>
      <c r="J828">
        <f t="shared" si="850"/>
        <v>8.2827470640634004E-3</v>
      </c>
      <c r="K828" s="38">
        <f t="shared" si="843"/>
        <v>3.1933844029643499E-3</v>
      </c>
      <c r="L828" s="22">
        <f t="shared" si="824"/>
        <v>0.60782554926962418</v>
      </c>
      <c r="M828" s="22">
        <f t="shared" si="825"/>
        <v>0.95266978618374698</v>
      </c>
      <c r="N828" s="22">
        <f>COVAR(I798:I828,$K798:K828)/VAR($K798:$K828)</f>
        <v>0.74692562140566932</v>
      </c>
    </row>
    <row r="829" spans="1:14" ht="15.75" customHeight="1" x14ac:dyDescent="0.2">
      <c r="A829" s="2">
        <v>40724</v>
      </c>
      <c r="B829">
        <v>142.484467</v>
      </c>
      <c r="C829" s="10">
        <v>33.956290000000003</v>
      </c>
      <c r="D829" s="10">
        <v>8.4509699999999999</v>
      </c>
      <c r="E829">
        <v>1320.6400149999999</v>
      </c>
      <c r="F829" s="99">
        <v>827.42999299999997</v>
      </c>
      <c r="G829">
        <f t="shared" ref="G829:J829" si="851">B829/B828-1</f>
        <v>5.9229481530751471E-3</v>
      </c>
      <c r="H829">
        <f t="shared" si="851"/>
        <v>1.2113906849713807E-2</v>
      </c>
      <c r="I829">
        <f t="shared" si="851"/>
        <v>7.95236808819344E-3</v>
      </c>
      <c r="J829">
        <f t="shared" si="851"/>
        <v>1.0119228593896468E-2</v>
      </c>
      <c r="K829" s="38">
        <f t="shared" si="843"/>
        <v>9.1594425745322727E-3</v>
      </c>
      <c r="L829" s="22">
        <f t="shared" si="824"/>
        <v>0.60454842568798706</v>
      </c>
      <c r="M829" s="22">
        <f t="shared" si="825"/>
        <v>0.96697066954357913</v>
      </c>
      <c r="N829" s="22">
        <f>COVAR(I799:I829,$K799:K829)/VAR($K799:$K829)</f>
        <v>0.7523072103547731</v>
      </c>
    </row>
    <row r="830" spans="1:14" ht="15.75" customHeight="1" x14ac:dyDescent="0.2">
      <c r="A830" s="2">
        <v>40725</v>
      </c>
      <c r="B830">
        <v>144.967804</v>
      </c>
      <c r="C830" s="10">
        <v>34.699010000000001</v>
      </c>
      <c r="D830" s="10">
        <v>8.6843310000000002</v>
      </c>
      <c r="E830">
        <v>1339.670044</v>
      </c>
      <c r="F830" s="99">
        <v>840.03997800000002</v>
      </c>
      <c r="G830">
        <f t="shared" ref="G830:J830" si="852">B830/B829-1</f>
        <v>1.7428826118990326E-2</v>
      </c>
      <c r="H830">
        <f t="shared" si="852"/>
        <v>2.1872825329268819E-2</v>
      </c>
      <c r="I830">
        <f t="shared" si="852"/>
        <v>2.7613516554904294E-2</v>
      </c>
      <c r="J830">
        <f t="shared" si="852"/>
        <v>1.4409701950459208E-2</v>
      </c>
      <c r="K830" s="38">
        <f t="shared" si="843"/>
        <v>1.5239941876266982E-2</v>
      </c>
      <c r="L830" s="22">
        <f t="shared" si="824"/>
        <v>0.66227676546591707</v>
      </c>
      <c r="M830" s="22">
        <f t="shared" si="825"/>
        <v>1.01480372369811</v>
      </c>
      <c r="N830" s="22">
        <f>COVAR(I800:I830,$K800:K830)/VAR($K800:$K830)</f>
        <v>0.84372894642880647</v>
      </c>
    </row>
    <row r="831" spans="1:14" ht="15.75" customHeight="1" x14ac:dyDescent="0.2">
      <c r="A831" s="2">
        <v>40729</v>
      </c>
      <c r="B831">
        <v>145.70704699999999</v>
      </c>
      <c r="C831" s="10">
        <v>34.240020000000001</v>
      </c>
      <c r="D831" s="10">
        <v>8.6593269999999993</v>
      </c>
      <c r="E831">
        <v>1337.880005</v>
      </c>
      <c r="F831" s="99">
        <v>841.61999500000002</v>
      </c>
      <c r="G831">
        <f t="shared" ref="G831:J831" si="853">B831/B830-1</f>
        <v>5.0993598551025698E-3</v>
      </c>
      <c r="H831">
        <f t="shared" si="853"/>
        <v>-1.3227754912892298E-2</v>
      </c>
      <c r="I831">
        <f t="shared" si="853"/>
        <v>-2.879208542373668E-3</v>
      </c>
      <c r="J831">
        <f t="shared" si="853"/>
        <v>-1.3361790151366071E-3</v>
      </c>
      <c r="K831" s="38">
        <f t="shared" si="843"/>
        <v>1.8808831024468287E-3</v>
      </c>
      <c r="L831" s="22">
        <f t="shared" si="824"/>
        <v>0.66114157465413026</v>
      </c>
      <c r="M831" s="22">
        <f t="shared" si="825"/>
        <v>1.0210109519676254</v>
      </c>
      <c r="N831" s="22">
        <f>COVAR(I801:I831,$K801:K831)/VAR($K801:$K831)</f>
        <v>0.84482614930934974</v>
      </c>
    </row>
    <row r="832" spans="1:14" ht="15.75" customHeight="1" x14ac:dyDescent="0.2">
      <c r="A832" s="2">
        <v>40730</v>
      </c>
      <c r="B832">
        <v>147.60072299999999</v>
      </c>
      <c r="C832" s="10">
        <v>33.847810000000003</v>
      </c>
      <c r="D832" s="10">
        <v>8.6843310000000002</v>
      </c>
      <c r="E832">
        <v>1339.219971</v>
      </c>
      <c r="F832" s="99">
        <v>845.22997999999995</v>
      </c>
      <c r="G832">
        <f t="shared" ref="G832:J832" si="854">B832/B831-1</f>
        <v>1.2996461317344554E-2</v>
      </c>
      <c r="H832">
        <f t="shared" si="854"/>
        <v>-1.1454724617567358E-2</v>
      </c>
      <c r="I832">
        <f t="shared" si="854"/>
        <v>2.8875223213076229E-3</v>
      </c>
      <c r="J832">
        <f t="shared" si="854"/>
        <v>1.0015591794423351E-3</v>
      </c>
      <c r="K832" s="38">
        <f t="shared" si="843"/>
        <v>4.2893289387688771E-3</v>
      </c>
      <c r="L832" s="22">
        <f t="shared" si="824"/>
        <v>0.66904512527982407</v>
      </c>
      <c r="M832" s="22">
        <f t="shared" si="825"/>
        <v>0.99136316640609079</v>
      </c>
      <c r="N832" s="22">
        <f>COVAR(I802:I832,$K802:K832)/VAR($K802:$K832)</f>
        <v>0.90855972140556951</v>
      </c>
    </row>
    <row r="833" spans="1:14" ht="15.75" customHeight="1" x14ac:dyDescent="0.2">
      <c r="A833" s="2">
        <v>40731</v>
      </c>
      <c r="B833">
        <v>146.579117</v>
      </c>
      <c r="C833" s="10">
        <v>34.482030000000002</v>
      </c>
      <c r="D833" s="10">
        <v>8.7510049999999993</v>
      </c>
      <c r="E833">
        <v>1353.219971</v>
      </c>
      <c r="F833" s="99">
        <v>858.10998500000005</v>
      </c>
      <c r="G833">
        <f t="shared" ref="G833:J833" si="855">B833/B832-1</f>
        <v>-6.9214159608147474E-3</v>
      </c>
      <c r="H833">
        <f t="shared" si="855"/>
        <v>1.8737401326703207E-2</v>
      </c>
      <c r="I833">
        <f t="shared" si="855"/>
        <v>7.6775056132705188E-3</v>
      </c>
      <c r="J833">
        <f t="shared" si="855"/>
        <v>1.0453846495095398E-2</v>
      </c>
      <c r="K833" s="38">
        <f t="shared" si="843"/>
        <v>1.5238462081054172E-2</v>
      </c>
      <c r="L833" s="22">
        <f t="shared" si="824"/>
        <v>0.59792471470004527</v>
      </c>
      <c r="M833" s="22">
        <f t="shared" si="825"/>
        <v>1.0276888653286533</v>
      </c>
      <c r="N833" s="22">
        <f>COVAR(I803:I833,$K803:K833)/VAR($K803:$K833)</f>
        <v>0.86857521146515637</v>
      </c>
    </row>
    <row r="834" spans="1:14" ht="15.75" customHeight="1" x14ac:dyDescent="0.2">
      <c r="A834" s="2">
        <v>40732</v>
      </c>
      <c r="B834">
        <v>146.587433</v>
      </c>
      <c r="C834" s="10">
        <v>33.998019999999997</v>
      </c>
      <c r="D834" s="10">
        <v>8.6593269999999993</v>
      </c>
      <c r="E834">
        <v>1343.8000489999999</v>
      </c>
      <c r="F834" s="99">
        <v>852.57000700000003</v>
      </c>
      <c r="G834">
        <f t="shared" ref="G834:J834" si="856">B834/B833-1</f>
        <v>5.6733866121039256E-5</v>
      </c>
      <c r="H834">
        <f t="shared" si="856"/>
        <v>-1.4036586593074829E-2</v>
      </c>
      <c r="I834">
        <f t="shared" si="856"/>
        <v>-1.0476282438417028E-2</v>
      </c>
      <c r="J834">
        <f t="shared" si="856"/>
        <v>-6.9611165973547662E-3</v>
      </c>
      <c r="K834" s="38">
        <f t="shared" si="843"/>
        <v>-6.4560232334320844E-3</v>
      </c>
      <c r="L834" s="22">
        <f t="shared" si="824"/>
        <v>0.58792554373244954</v>
      </c>
      <c r="M834" s="22">
        <f t="shared" si="825"/>
        <v>1.0397082970632525</v>
      </c>
      <c r="N834" s="22">
        <f>COVAR(I804:I834,$K804:K834)/VAR($K804:$K834)</f>
        <v>0.86247866704009868</v>
      </c>
    </row>
    <row r="835" spans="1:14" ht="15.75" customHeight="1" x14ac:dyDescent="0.2">
      <c r="A835" s="2">
        <v>40735</v>
      </c>
      <c r="B835">
        <v>145.34161399999999</v>
      </c>
      <c r="C835" s="10">
        <v>32.904800000000002</v>
      </c>
      <c r="D835" s="10">
        <v>8.6343239999999994</v>
      </c>
      <c r="E835">
        <v>1319.48999</v>
      </c>
      <c r="F835" s="99">
        <v>833.53997800000002</v>
      </c>
      <c r="G835">
        <f t="shared" ref="G835:J835" si="857">B835/B834-1</f>
        <v>-8.498811763761549E-3</v>
      </c>
      <c r="H835">
        <f t="shared" si="857"/>
        <v>-3.2155401991057042E-2</v>
      </c>
      <c r="I835">
        <f t="shared" si="857"/>
        <v>-2.8874068388917706E-3</v>
      </c>
      <c r="J835">
        <f t="shared" si="857"/>
        <v>-1.8090532901892997E-2</v>
      </c>
      <c r="K835" s="38">
        <f t="shared" si="843"/>
        <v>-2.2320781688019209E-2</v>
      </c>
      <c r="L835" s="22">
        <f t="shared" si="824"/>
        <v>0.58508268290326515</v>
      </c>
      <c r="M835" s="22">
        <f t="shared" si="825"/>
        <v>1.104544038722121</v>
      </c>
      <c r="N835" s="22">
        <f>COVAR(I805:I835,$K805:K835)/VAR($K805:$K835)</f>
        <v>0.77315749057708727</v>
      </c>
    </row>
    <row r="836" spans="1:14" ht="15.75" customHeight="1" x14ac:dyDescent="0.2">
      <c r="A836" s="2">
        <v>40736</v>
      </c>
      <c r="B836">
        <v>144.56085200000001</v>
      </c>
      <c r="C836" s="10">
        <v>32.871420000000001</v>
      </c>
      <c r="D836" s="10">
        <v>8.5343119999999999</v>
      </c>
      <c r="E836">
        <v>1313.6400149999999</v>
      </c>
      <c r="F836" s="99">
        <v>829.77002000000005</v>
      </c>
      <c r="G836">
        <f t="shared" ref="G836:J836" si="858">B836/B835-1</f>
        <v>-5.3719095206964385E-3</v>
      </c>
      <c r="H836">
        <f t="shared" si="858"/>
        <v>-1.0144416620068153E-3</v>
      </c>
      <c r="I836">
        <f t="shared" si="858"/>
        <v>-1.1583072398024363E-2</v>
      </c>
      <c r="J836">
        <f t="shared" si="858"/>
        <v>-4.4335122239161917E-3</v>
      </c>
      <c r="K836" s="38">
        <f t="shared" si="843"/>
        <v>-4.5228280580442703E-3</v>
      </c>
      <c r="L836" s="22">
        <f t="shared" si="824"/>
        <v>0.59962389863081311</v>
      </c>
      <c r="M836" s="22">
        <f t="shared" si="825"/>
        <v>1.0945677705093946</v>
      </c>
      <c r="N836" s="22">
        <f>COVAR(I806:I836,$K806:K836)/VAR($K806:$K836)</f>
        <v>0.75973560166402232</v>
      </c>
    </row>
    <row r="837" spans="1:14" ht="15.75" customHeight="1" x14ac:dyDescent="0.2">
      <c r="A837" s="2">
        <v>40737</v>
      </c>
      <c r="B837">
        <v>144.78511</v>
      </c>
      <c r="C837" s="10">
        <v>33.063360000000003</v>
      </c>
      <c r="D837" s="10">
        <v>8.7510049999999993</v>
      </c>
      <c r="E837">
        <v>1317.719971</v>
      </c>
      <c r="F837" s="99">
        <v>836.97997999999995</v>
      </c>
      <c r="G837">
        <f t="shared" ref="G837:K852" si="859">B837/B836-1</f>
        <v>1.5513051901492325E-3</v>
      </c>
      <c r="H837">
        <f t="shared" si="859"/>
        <v>5.8391149515293339E-3</v>
      </c>
      <c r="I837">
        <f t="shared" si="859"/>
        <v>2.5390798930247538E-2</v>
      </c>
      <c r="J837">
        <f t="shared" si="859"/>
        <v>3.1058402251853412E-3</v>
      </c>
      <c r="K837" s="38">
        <f t="shared" si="859"/>
        <v>8.6891064104726023E-3</v>
      </c>
      <c r="L837" s="22">
        <f t="shared" si="824"/>
        <v>0.60050884936698323</v>
      </c>
      <c r="M837" s="22">
        <f t="shared" si="825"/>
        <v>1.0918783348822914</v>
      </c>
      <c r="N837" s="22">
        <f>COVAR(I807:I837,$K807:K837)/VAR($K807:$K837)</f>
        <v>0.81030156067095405</v>
      </c>
    </row>
    <row r="838" spans="1:14" ht="15.75" customHeight="1" x14ac:dyDescent="0.2">
      <c r="A838" s="2">
        <v>40738</v>
      </c>
      <c r="B838">
        <v>144.71032700000001</v>
      </c>
      <c r="C838" s="10">
        <v>33.672550000000001</v>
      </c>
      <c r="D838" s="10">
        <v>8.6593269999999993</v>
      </c>
      <c r="E838">
        <v>1308.869995</v>
      </c>
      <c r="F838" s="99">
        <v>823.32000700000003</v>
      </c>
      <c r="G838">
        <f t="shared" ref="G838:J838" si="860">B838/B837-1</f>
        <v>-5.1651029584465213E-4</v>
      </c>
      <c r="H838">
        <f t="shared" si="860"/>
        <v>1.8424927170136218E-2</v>
      </c>
      <c r="I838">
        <f t="shared" si="860"/>
        <v>-1.0476282438417028E-2</v>
      </c>
      <c r="J838">
        <f t="shared" si="860"/>
        <v>-6.7161280050145322E-3</v>
      </c>
      <c r="K838" s="38">
        <f t="shared" si="859"/>
        <v>-1.6320549268095896E-2</v>
      </c>
      <c r="L838" s="22">
        <f t="shared" si="824"/>
        <v>0.59474594779717493</v>
      </c>
      <c r="M838" s="22">
        <f t="shared" si="825"/>
        <v>1.0382042849499014</v>
      </c>
      <c r="N838" s="22">
        <f>COVAR(I808:I838,$K808:K838)/VAR($K808:$K838)</f>
        <v>0.84796745332188028</v>
      </c>
    </row>
    <row r="839" spans="1:14" ht="15.75" customHeight="1" x14ac:dyDescent="0.2">
      <c r="A839" s="2">
        <v>40739</v>
      </c>
      <c r="B839">
        <v>145.79838599999999</v>
      </c>
      <c r="C839" s="10">
        <v>33.363790000000002</v>
      </c>
      <c r="D839" s="10">
        <v>8.6259910000000009</v>
      </c>
      <c r="E839">
        <v>1316.1400149999999</v>
      </c>
      <c r="F839" s="99">
        <v>828.78002900000001</v>
      </c>
      <c r="G839">
        <f t="shared" ref="G839:J839" si="861">B839/B838-1</f>
        <v>7.518875967988059E-3</v>
      </c>
      <c r="H839">
        <f t="shared" si="861"/>
        <v>-9.1694867184101136E-3</v>
      </c>
      <c r="I839">
        <f t="shared" si="861"/>
        <v>-3.8497218086346319E-3</v>
      </c>
      <c r="J839">
        <f t="shared" si="861"/>
        <v>5.5544248304049137E-3</v>
      </c>
      <c r="K839" s="38">
        <f t="shared" si="859"/>
        <v>6.6317130077953035E-3</v>
      </c>
      <c r="L839" s="22">
        <f t="shared" si="824"/>
        <v>0.58656067055774508</v>
      </c>
      <c r="M839" s="22">
        <f t="shared" si="825"/>
        <v>0.93392997856548043</v>
      </c>
      <c r="N839" s="22">
        <f>COVAR(I809:I839,$K809:K839)/VAR($K809:$K839)</f>
        <v>0.47498180062739631</v>
      </c>
    </row>
    <row r="840" spans="1:14" ht="15.75" customHeight="1" x14ac:dyDescent="0.2">
      <c r="A840" s="2">
        <v>40742</v>
      </c>
      <c r="B840">
        <v>145.58244300000001</v>
      </c>
      <c r="C840" s="10">
        <v>33.238610000000001</v>
      </c>
      <c r="D840" s="10">
        <v>8.3842949999999998</v>
      </c>
      <c r="E840">
        <v>1305.4399410000001</v>
      </c>
      <c r="F840" s="99">
        <v>815.96997099999999</v>
      </c>
      <c r="G840">
        <f t="shared" ref="G840:J840" si="862">B840/B839-1</f>
        <v>-1.4811069307720803E-3</v>
      </c>
      <c r="H840">
        <f t="shared" si="862"/>
        <v>-3.7519718233449684E-3</v>
      </c>
      <c r="I840">
        <f t="shared" si="862"/>
        <v>-2.8019505237137476E-2</v>
      </c>
      <c r="J840">
        <f t="shared" si="862"/>
        <v>-8.1298903445313764E-3</v>
      </c>
      <c r="K840" s="38">
        <f t="shared" si="859"/>
        <v>-1.5456523506552799E-2</v>
      </c>
      <c r="L840" s="22">
        <f t="shared" si="824"/>
        <v>0.57988195728804826</v>
      </c>
      <c r="M840" s="22">
        <f t="shared" si="825"/>
        <v>0.91798742634706521</v>
      </c>
      <c r="N840" s="22">
        <f>COVAR(I810:I840,$K810:K840)/VAR($K810:$K840)</f>
        <v>0.55637440142541084</v>
      </c>
    </row>
    <row r="841" spans="1:14" ht="15.75" customHeight="1" x14ac:dyDescent="0.2">
      <c r="A841" s="2">
        <v>40743</v>
      </c>
      <c r="B841">
        <v>153.82998699999999</v>
      </c>
      <c r="C841" s="10">
        <v>33.705930000000002</v>
      </c>
      <c r="D841" s="10">
        <v>8.7510049999999993</v>
      </c>
      <c r="E841">
        <v>1326.7299800000001</v>
      </c>
      <c r="F841" s="99">
        <v>834.61999500000002</v>
      </c>
      <c r="G841">
        <f t="shared" ref="G841:J841" si="863">B841/B840-1</f>
        <v>5.6652051099320921E-2</v>
      </c>
      <c r="H841">
        <f t="shared" si="863"/>
        <v>1.405955303185058E-2</v>
      </c>
      <c r="I841">
        <f t="shared" si="863"/>
        <v>4.3737726308532787E-2</v>
      </c>
      <c r="J841">
        <f t="shared" si="863"/>
        <v>1.6308708146076212E-2</v>
      </c>
      <c r="K841" s="38">
        <f t="shared" si="859"/>
        <v>2.2856262684696205E-2</v>
      </c>
      <c r="L841" s="22">
        <f t="shared" si="824"/>
        <v>0.81485696647502359</v>
      </c>
      <c r="M841" s="22">
        <f t="shared" si="825"/>
        <v>0.94903639671811424</v>
      </c>
      <c r="N841" s="22">
        <f>COVAR(I811:I841,$K811:K841)/VAR($K811:$K841)</f>
        <v>0.64651163875671902</v>
      </c>
    </row>
    <row r="842" spans="1:14" ht="15.75" customHeight="1" x14ac:dyDescent="0.2">
      <c r="A842" s="2">
        <v>40744</v>
      </c>
      <c r="B842">
        <v>152.53434799999999</v>
      </c>
      <c r="C842" s="10">
        <v>34.181609999999999</v>
      </c>
      <c r="D842" s="10">
        <v>8.9010210000000001</v>
      </c>
      <c r="E842">
        <v>1325.839966</v>
      </c>
      <c r="F842" s="99">
        <v>832.34002699999996</v>
      </c>
      <c r="G842">
        <f t="shared" ref="G842:J842" si="864">B842/B841-1</f>
        <v>-8.4225385782551454E-3</v>
      </c>
      <c r="H842">
        <f t="shared" si="864"/>
        <v>1.4112650207248389E-2</v>
      </c>
      <c r="I842">
        <f t="shared" si="864"/>
        <v>1.7142716750818909E-2</v>
      </c>
      <c r="J842">
        <f t="shared" si="864"/>
        <v>-6.7083280955182456E-4</v>
      </c>
      <c r="K842" s="38">
        <f t="shared" si="859"/>
        <v>-2.7317438039572428E-3</v>
      </c>
      <c r="L842" s="22">
        <f t="shared" si="824"/>
        <v>0.83893456157735624</v>
      </c>
      <c r="M842" s="22">
        <f t="shared" si="825"/>
        <v>0.88284322437851648</v>
      </c>
      <c r="N842" s="22">
        <f>COVAR(I812:I842,$K812:K842)/VAR($K812:$K842)</f>
        <v>0.6383105609544365</v>
      </c>
    </row>
    <row r="843" spans="1:14" ht="15.75" customHeight="1" x14ac:dyDescent="0.2">
      <c r="A843" s="2">
        <v>40745</v>
      </c>
      <c r="B843">
        <v>153.57255599999999</v>
      </c>
      <c r="C843" s="10">
        <v>35.291510000000002</v>
      </c>
      <c r="D843" s="10">
        <v>9.542764</v>
      </c>
      <c r="E843">
        <v>1343.8000489999999</v>
      </c>
      <c r="F843" s="99">
        <v>841.26000999999997</v>
      </c>
      <c r="G843">
        <f t="shared" ref="G843:J843" si="865">B843/B842-1</f>
        <v>6.8063882896722827E-3</v>
      </c>
      <c r="H843">
        <f t="shared" si="865"/>
        <v>3.2470676483641547E-2</v>
      </c>
      <c r="I843">
        <f t="shared" si="865"/>
        <v>7.2097684074669655E-2</v>
      </c>
      <c r="J843">
        <f t="shared" si="865"/>
        <v>1.3546192195566853E-2</v>
      </c>
      <c r="K843" s="38">
        <f t="shared" si="859"/>
        <v>1.0716753623095876E-2</v>
      </c>
      <c r="L843" s="22">
        <f t="shared" si="824"/>
        <v>0.80025782790620814</v>
      </c>
      <c r="M843" s="22">
        <f t="shared" si="825"/>
        <v>0.97251433508983109</v>
      </c>
      <c r="N843" s="22">
        <f>COVAR(I813:I843,$K813:K843)/VAR($K813:$K843)</f>
        <v>0.74923526392710804</v>
      </c>
    </row>
    <row r="844" spans="1:14" ht="15.75" customHeight="1" x14ac:dyDescent="0.2">
      <c r="A844" s="2">
        <v>40746</v>
      </c>
      <c r="B844">
        <v>153.80508399999999</v>
      </c>
      <c r="C844" s="10">
        <v>35.208069999999999</v>
      </c>
      <c r="D844" s="10">
        <v>9.3594069999999991</v>
      </c>
      <c r="E844">
        <v>1345.0200199999999</v>
      </c>
      <c r="F844" s="99">
        <v>841.82000700000003</v>
      </c>
      <c r="G844">
        <f t="shared" ref="G844:J844" si="866">B844/B843-1</f>
        <v>1.5141246981655865E-3</v>
      </c>
      <c r="H844">
        <f t="shared" si="866"/>
        <v>-2.3643080162907282E-3</v>
      </c>
      <c r="I844">
        <f t="shared" si="866"/>
        <v>-1.9214244426457694E-2</v>
      </c>
      <c r="J844">
        <f t="shared" si="866"/>
        <v>9.0785158172002056E-4</v>
      </c>
      <c r="K844" s="38">
        <f t="shared" si="859"/>
        <v>6.6566459042793902E-4</v>
      </c>
      <c r="L844" s="22">
        <f t="shared" si="824"/>
        <v>0.81026050090271839</v>
      </c>
      <c r="M844" s="22">
        <f t="shared" si="825"/>
        <v>0.96537954650490976</v>
      </c>
      <c r="N844" s="22">
        <f>COVAR(I814:I844,$K814:K844)/VAR($K814:$K844)</f>
        <v>0.75888637285586402</v>
      </c>
    </row>
    <row r="845" spans="1:14" ht="15.75" customHeight="1" x14ac:dyDescent="0.2">
      <c r="A845" s="2">
        <v>40749</v>
      </c>
      <c r="B845">
        <v>152.575851</v>
      </c>
      <c r="C845" s="10">
        <v>34.790799999999997</v>
      </c>
      <c r="D845" s="10">
        <v>8.7760090000000002</v>
      </c>
      <c r="E845">
        <v>1337.4300539999999</v>
      </c>
      <c r="F845" s="99">
        <v>831.40002400000003</v>
      </c>
      <c r="G845">
        <f t="shared" ref="G845:J845" si="867">B845/B844-1</f>
        <v>-7.9921480358867703E-3</v>
      </c>
      <c r="H845">
        <f t="shared" si="867"/>
        <v>-1.1851544262437619E-2</v>
      </c>
      <c r="I845">
        <f t="shared" si="867"/>
        <v>-6.233279522944124E-2</v>
      </c>
      <c r="J845">
        <f t="shared" si="867"/>
        <v>-5.6430134028785384E-3</v>
      </c>
      <c r="K845" s="38">
        <f t="shared" si="859"/>
        <v>-1.2377922730933633E-2</v>
      </c>
      <c r="L845" s="22">
        <f t="shared" si="824"/>
        <v>0.83619928230698692</v>
      </c>
      <c r="M845" s="22">
        <f t="shared" si="825"/>
        <v>0.96507105628518641</v>
      </c>
      <c r="N845" s="22">
        <f>COVAR(I815:I845,$K815:K845)/VAR($K815:$K845)</f>
        <v>0.93398089794390227</v>
      </c>
    </row>
    <row r="846" spans="1:14" ht="15.75" customHeight="1" x14ac:dyDescent="0.2">
      <c r="A846" s="2">
        <v>40750</v>
      </c>
      <c r="B846">
        <v>151.936295</v>
      </c>
      <c r="C846" s="10">
        <v>34.582169999999998</v>
      </c>
      <c r="D846" s="10">
        <v>8.992699</v>
      </c>
      <c r="E846">
        <v>1331.9399410000001</v>
      </c>
      <c r="F846" s="99">
        <v>824.830017</v>
      </c>
      <c r="G846">
        <f t="shared" ref="G846:J846" si="868">B846/B845-1</f>
        <v>-4.1917249407967816E-3</v>
      </c>
      <c r="H846">
        <f t="shared" si="868"/>
        <v>-5.9967002770847655E-3</v>
      </c>
      <c r="I846">
        <f t="shared" si="868"/>
        <v>2.4691177960277866E-2</v>
      </c>
      <c r="J846">
        <f t="shared" si="868"/>
        <v>-4.104972057103029E-3</v>
      </c>
      <c r="K846" s="38">
        <f t="shared" si="859"/>
        <v>-7.9023416049360806E-3</v>
      </c>
      <c r="L846" s="22">
        <f t="shared" si="824"/>
        <v>0.83997935236416321</v>
      </c>
      <c r="M846" s="22">
        <f t="shared" si="825"/>
        <v>1.0614158532535198</v>
      </c>
      <c r="N846" s="22">
        <f>COVAR(I816:I846,$K816:K846)/VAR($K816:$K846)</f>
        <v>0.86291557591387402</v>
      </c>
    </row>
    <row r="847" spans="1:14" ht="15.75" customHeight="1" x14ac:dyDescent="0.2">
      <c r="A847" s="2">
        <v>40751</v>
      </c>
      <c r="B847">
        <v>150.624008</v>
      </c>
      <c r="C847" s="10">
        <v>33.939590000000003</v>
      </c>
      <c r="D847" s="10">
        <v>8.4759729999999998</v>
      </c>
      <c r="E847">
        <v>1304.8900149999999</v>
      </c>
      <c r="F847" s="99">
        <v>800.53002900000001</v>
      </c>
      <c r="G847">
        <f t="shared" ref="G847:J847" si="869">B847/B846-1</f>
        <v>-8.6370870107106423E-3</v>
      </c>
      <c r="H847">
        <f t="shared" si="869"/>
        <v>-1.8581251552461708E-2</v>
      </c>
      <c r="I847">
        <f t="shared" si="869"/>
        <v>-5.746061332643293E-2</v>
      </c>
      <c r="J847">
        <f t="shared" si="869"/>
        <v>-2.030866795667341E-2</v>
      </c>
      <c r="K847" s="38">
        <f t="shared" si="859"/>
        <v>-2.9460600971314976E-2</v>
      </c>
      <c r="L847" s="22">
        <f t="shared" si="824"/>
        <v>0.79557213740700039</v>
      </c>
      <c r="M847" s="22">
        <f t="shared" si="825"/>
        <v>1.0302735944780879</v>
      </c>
      <c r="N847" s="22">
        <f>COVAR(I817:I847,$K817:K847)/VAR($K817:$K847)</f>
        <v>1.1341140331830541</v>
      </c>
    </row>
    <row r="848" spans="1:14" ht="15.75" customHeight="1" x14ac:dyDescent="0.2">
      <c r="A848" s="2">
        <v>40752</v>
      </c>
      <c r="B848">
        <v>150.99778699999999</v>
      </c>
      <c r="C848" s="10">
        <v>33.947940000000003</v>
      </c>
      <c r="D848" s="10">
        <v>8.6343239999999994</v>
      </c>
      <c r="E848">
        <v>1300.670044</v>
      </c>
      <c r="F848" s="99">
        <v>799.34002699999996</v>
      </c>
      <c r="G848">
        <f t="shared" ref="G848:J848" si="870">B848/B847-1</f>
        <v>2.4815366750829959E-3</v>
      </c>
      <c r="H848">
        <f t="shared" si="870"/>
        <v>2.46025364478486E-4</v>
      </c>
      <c r="I848">
        <f t="shared" si="870"/>
        <v>1.8682338888998284E-2</v>
      </c>
      <c r="J848">
        <f t="shared" si="870"/>
        <v>-3.2339668106050601E-3</v>
      </c>
      <c r="K848" s="38">
        <f t="shared" si="859"/>
        <v>-1.48651762818508E-3</v>
      </c>
      <c r="L848" s="22">
        <f t="shared" si="824"/>
        <v>0.82240854141784303</v>
      </c>
      <c r="M848" s="22">
        <f t="shared" si="825"/>
        <v>1.0788023782803999</v>
      </c>
      <c r="N848" s="22">
        <f>COVAR(I818:I848,$K818:K848)/VAR($K818:$K848)</f>
        <v>1.1975883084545069</v>
      </c>
    </row>
    <row r="849" spans="1:14" ht="15.75" customHeight="1" x14ac:dyDescent="0.2">
      <c r="A849" s="2">
        <v>40753</v>
      </c>
      <c r="B849">
        <v>151.039322</v>
      </c>
      <c r="C849" s="10">
        <v>33.756019999999999</v>
      </c>
      <c r="D849" s="10">
        <v>8.6426590000000001</v>
      </c>
      <c r="E849">
        <v>1292.280029</v>
      </c>
      <c r="F849" s="99">
        <v>797.03002900000001</v>
      </c>
      <c r="G849">
        <f t="shared" ref="G849:J849" si="871">B849/B848-1</f>
        <v>2.7507025649331496E-4</v>
      </c>
      <c r="H849">
        <f t="shared" si="871"/>
        <v>-5.6533621774988996E-3</v>
      </c>
      <c r="I849">
        <f t="shared" si="871"/>
        <v>9.6533324438619061E-4</v>
      </c>
      <c r="J849">
        <f t="shared" si="871"/>
        <v>-6.4505329685289325E-3</v>
      </c>
      <c r="K849" s="38">
        <f t="shared" si="859"/>
        <v>-2.8898815547491186E-3</v>
      </c>
      <c r="L849" s="22">
        <f t="shared" si="824"/>
        <v>0.82092813811462884</v>
      </c>
      <c r="M849" s="22">
        <f t="shared" si="825"/>
        <v>1.0587251535331943</v>
      </c>
      <c r="N849" s="22">
        <f>COVAR(I819:I849,$K819:K849)/VAR($K819:$K849)</f>
        <v>1.0744834753598749</v>
      </c>
    </row>
    <row r="850" spans="1:14" ht="15.75" customHeight="1" x14ac:dyDescent="0.2">
      <c r="A850" s="2">
        <v>40756</v>
      </c>
      <c r="B850">
        <v>150.125687</v>
      </c>
      <c r="C850" s="10">
        <v>33.747660000000003</v>
      </c>
      <c r="D850" s="10">
        <v>9.4677530000000001</v>
      </c>
      <c r="E850">
        <v>1286.9399410000001</v>
      </c>
      <c r="F850" s="99">
        <v>792.84997599999997</v>
      </c>
      <c r="G850">
        <f t="shared" ref="G850:J850" si="872">B850/B849-1</f>
        <v>-6.0489876934166631E-3</v>
      </c>
      <c r="H850">
        <f t="shared" si="872"/>
        <v>-2.4765952858174511E-4</v>
      </c>
      <c r="I850">
        <f t="shared" si="872"/>
        <v>9.5467610141739989E-2</v>
      </c>
      <c r="J850">
        <f t="shared" si="872"/>
        <v>-4.1322994089231235E-3</v>
      </c>
      <c r="K850" s="38">
        <f t="shared" si="859"/>
        <v>-5.2445364012753126E-3</v>
      </c>
      <c r="L850" s="22">
        <f t="shared" si="824"/>
        <v>0.83164318356221334</v>
      </c>
      <c r="M850" s="22">
        <f t="shared" si="825"/>
        <v>1.0544136523927992</v>
      </c>
      <c r="N850" s="22">
        <f>COVAR(I820:I850,$K820:K850)/VAR($K820:$K850)</f>
        <v>0.94987916030198438</v>
      </c>
    </row>
    <row r="851" spans="1:14" ht="15.75" customHeight="1" x14ac:dyDescent="0.2">
      <c r="A851" s="2">
        <v>40757</v>
      </c>
      <c r="B851">
        <v>147.88308699999999</v>
      </c>
      <c r="C851" s="10">
        <v>33.246949999999998</v>
      </c>
      <c r="D851" s="10">
        <v>8.8760180000000002</v>
      </c>
      <c r="E851">
        <v>1254.0500489999999</v>
      </c>
      <c r="F851" s="99">
        <v>767.01000999999997</v>
      </c>
      <c r="G851">
        <f t="shared" ref="G851:J851" si="873">B851/B850-1</f>
        <v>-1.4938149791780875E-2</v>
      </c>
      <c r="H851">
        <f t="shared" si="873"/>
        <v>-1.4836880542236308E-2</v>
      </c>
      <c r="I851">
        <f t="shared" si="873"/>
        <v>-6.2500046209486015E-2</v>
      </c>
      <c r="J851">
        <f t="shared" si="873"/>
        <v>-2.5556664263946538E-2</v>
      </c>
      <c r="K851" s="38">
        <f t="shared" si="859"/>
        <v>-3.2591242709453017E-2</v>
      </c>
      <c r="L851" s="22">
        <f t="shared" si="824"/>
        <v>0.79698707823449355</v>
      </c>
      <c r="M851" s="22">
        <f t="shared" si="825"/>
        <v>0.94948643905209007</v>
      </c>
      <c r="N851" s="22">
        <f>COVAR(I821:I851,$K821:K851)/VAR($K821:$K851)</f>
        <v>1.1463141809427888</v>
      </c>
    </row>
    <row r="852" spans="1:14" ht="15.75" customHeight="1" x14ac:dyDescent="0.2">
      <c r="A852" s="2">
        <v>40758</v>
      </c>
      <c r="B852">
        <v>148.530991</v>
      </c>
      <c r="C852" s="10">
        <v>33.297029999999999</v>
      </c>
      <c r="D852" s="10">
        <v>9.0010340000000006</v>
      </c>
      <c r="E852">
        <v>1260.339966</v>
      </c>
      <c r="F852" s="99">
        <v>772.78002900000001</v>
      </c>
      <c r="G852">
        <f t="shared" ref="G852:J852" si="874">B852/B851-1</f>
        <v>4.3811906631352482E-3</v>
      </c>
      <c r="H852">
        <f t="shared" si="874"/>
        <v>1.5063035857425522E-3</v>
      </c>
      <c r="I852">
        <f t="shared" si="874"/>
        <v>1.4084694285207755E-2</v>
      </c>
      <c r="J852">
        <f t="shared" si="874"/>
        <v>5.0156825917879733E-3</v>
      </c>
      <c r="K852" s="38">
        <f t="shared" si="859"/>
        <v>7.5227427605542019E-3</v>
      </c>
      <c r="L852" s="22">
        <f t="shared" si="824"/>
        <v>0.79926616532729633</v>
      </c>
      <c r="M852" s="22">
        <f t="shared" si="825"/>
        <v>0.96633331353770957</v>
      </c>
      <c r="N852" s="22">
        <f>COVAR(I822:I852,$K822:K852)/VAR($K822:$K852)</f>
        <v>1.1720479018877747</v>
      </c>
    </row>
    <row r="853" spans="1:14" ht="15.75" customHeight="1" x14ac:dyDescent="0.2">
      <c r="A853" s="2">
        <v>40759</v>
      </c>
      <c r="B853">
        <v>142.42631499999999</v>
      </c>
      <c r="C853" s="10">
        <v>31.644690000000001</v>
      </c>
      <c r="D853" s="10">
        <v>8.4009649999999993</v>
      </c>
      <c r="E853">
        <v>1200.0699460000001</v>
      </c>
      <c r="F853" s="99">
        <v>726.79998799999998</v>
      </c>
      <c r="G853">
        <f t="shared" ref="G853:K868" si="875">B853/B852-1</f>
        <v>-4.1100351912416788E-2</v>
      </c>
      <c r="H853">
        <f t="shared" si="875"/>
        <v>-4.9624245766063835E-2</v>
      </c>
      <c r="I853">
        <f t="shared" si="875"/>
        <v>-6.6666674073223242E-2</v>
      </c>
      <c r="J853">
        <f t="shared" si="875"/>
        <v>-4.7820446566716246E-2</v>
      </c>
      <c r="K853" s="38">
        <f t="shared" si="875"/>
        <v>-5.9499520270340778E-2</v>
      </c>
      <c r="L853" s="22">
        <f t="shared" si="824"/>
        <v>0.8577883773285746</v>
      </c>
      <c r="M853" s="22">
        <f t="shared" si="825"/>
        <v>0.99285316343149188</v>
      </c>
      <c r="N853" s="22">
        <f>COVAR(I823:I853,$K823:K853)/VAR($K823:$K853)</f>
        <v>1.2230037876043389</v>
      </c>
    </row>
    <row r="854" spans="1:14" ht="15.75" customHeight="1" x14ac:dyDescent="0.2">
      <c r="A854" s="2">
        <v>40760</v>
      </c>
      <c r="B854">
        <v>143.67216500000001</v>
      </c>
      <c r="C854" s="10">
        <v>31.377649999999999</v>
      </c>
      <c r="D854" s="10">
        <v>9.5594300000000008</v>
      </c>
      <c r="E854">
        <v>1199.380005</v>
      </c>
      <c r="F854" s="99">
        <v>714.63000499999998</v>
      </c>
      <c r="G854">
        <f t="shared" ref="G854:J854" si="876">B854/B853-1</f>
        <v>8.7473301545435422E-3</v>
      </c>
      <c r="H854">
        <f t="shared" si="876"/>
        <v>-8.4386985620652499E-3</v>
      </c>
      <c r="I854">
        <f t="shared" si="876"/>
        <v>0.13789665830056452</v>
      </c>
      <c r="J854">
        <f t="shared" si="876"/>
        <v>-5.7491732236092385E-4</v>
      </c>
      <c r="K854" s="38">
        <f t="shared" si="875"/>
        <v>-1.6744610898369983E-2</v>
      </c>
      <c r="L854" s="22">
        <f t="shared" si="824"/>
        <v>0.85900748590336828</v>
      </c>
      <c r="M854" s="22">
        <f t="shared" si="825"/>
        <v>0.99113965439480156</v>
      </c>
      <c r="N854" s="22">
        <f>COVAR(I824:I854,$K824:K854)/VAR($K824:$K854)</f>
        <v>0.9857880304876433</v>
      </c>
    </row>
    <row r="855" spans="1:14" ht="15.75" customHeight="1" x14ac:dyDescent="0.2">
      <c r="A855" s="2">
        <v>40763</v>
      </c>
      <c r="B855">
        <v>138.658691</v>
      </c>
      <c r="C855" s="10">
        <v>28.423480000000001</v>
      </c>
      <c r="D855" s="10">
        <v>8.2592800000000004</v>
      </c>
      <c r="E855">
        <v>1119.459961</v>
      </c>
      <c r="F855" s="99">
        <v>650.96002199999998</v>
      </c>
      <c r="G855">
        <f t="shared" ref="G855:J855" si="877">B855/B854-1</f>
        <v>-3.4895235274000402E-2</v>
      </c>
      <c r="H855">
        <f t="shared" si="877"/>
        <v>-9.4148860733675011E-2</v>
      </c>
      <c r="I855">
        <f t="shared" si="877"/>
        <v>-0.13600706318263744</v>
      </c>
      <c r="J855">
        <f t="shared" si="877"/>
        <v>-6.6634464195524101E-2</v>
      </c>
      <c r="K855" s="38">
        <f t="shared" si="875"/>
        <v>-8.9095031771021183E-2</v>
      </c>
      <c r="L855" s="22">
        <f t="shared" si="824"/>
        <v>0.72299418583046804</v>
      </c>
      <c r="M855" s="22">
        <f t="shared" si="825"/>
        <v>1.1622097032213916</v>
      </c>
      <c r="N855" s="22">
        <f>COVAR(I825:I855,$K825:K855)/VAR($K825:$K855)</f>
        <v>1.2920452798236877</v>
      </c>
    </row>
    <row r="856" spans="1:14" ht="15.75" customHeight="1" x14ac:dyDescent="0.2">
      <c r="A856" s="2">
        <v>40764</v>
      </c>
      <c r="B856">
        <v>142.32077000000001</v>
      </c>
      <c r="C856" s="10">
        <v>30.376239999999999</v>
      </c>
      <c r="D856" s="10">
        <v>9.2927339999999994</v>
      </c>
      <c r="E856">
        <v>1172.530029</v>
      </c>
      <c r="F856" s="99">
        <v>696.15997300000004</v>
      </c>
      <c r="G856">
        <f t="shared" ref="G856:J856" si="878">B856/B855-1</f>
        <v>2.6410742619804584E-2</v>
      </c>
      <c r="H856">
        <f t="shared" si="878"/>
        <v>6.8702354532238719E-2</v>
      </c>
      <c r="I856">
        <f t="shared" si="878"/>
        <v>0.12512640327001856</v>
      </c>
      <c r="J856">
        <f t="shared" si="878"/>
        <v>4.7406847809539521E-2</v>
      </c>
      <c r="K856" s="38">
        <f t="shared" si="875"/>
        <v>6.9435832420443155E-2</v>
      </c>
      <c r="L856" s="22">
        <f t="shared" si="824"/>
        <v>0.67113701258637859</v>
      </c>
      <c r="M856" s="22">
        <f t="shared" si="825"/>
        <v>1.2084038217599604</v>
      </c>
      <c r="N856" s="22">
        <f>COVAR(I826:I856,$K826:K856)/VAR($K826:$K856)</f>
        <v>1.3730525333433226</v>
      </c>
    </row>
    <row r="857" spans="1:14" ht="15.75" customHeight="1" x14ac:dyDescent="0.2">
      <c r="A857" s="2">
        <v>40765</v>
      </c>
      <c r="B857">
        <v>135.588852</v>
      </c>
      <c r="C857" s="10">
        <v>28.682179999999999</v>
      </c>
      <c r="D857" s="10">
        <v>8.4593050000000005</v>
      </c>
      <c r="E857">
        <v>1120.76001</v>
      </c>
      <c r="F857" s="99">
        <v>660.21002199999998</v>
      </c>
      <c r="G857">
        <f t="shared" ref="G857:J857" si="879">B857/B856-1</f>
        <v>-4.7301022893566413E-2</v>
      </c>
      <c r="H857">
        <f t="shared" si="879"/>
        <v>-5.5769245963292358E-2</v>
      </c>
      <c r="I857">
        <f t="shared" si="879"/>
        <v>-8.9686092381423888E-2</v>
      </c>
      <c r="J857">
        <f t="shared" si="879"/>
        <v>-4.415240353729144E-2</v>
      </c>
      <c r="K857" s="38">
        <f t="shared" si="875"/>
        <v>-5.164035910464515E-2</v>
      </c>
      <c r="L857" s="22">
        <f t="shared" si="824"/>
        <v>0.72264916077254215</v>
      </c>
      <c r="M857" s="22">
        <f t="shared" si="825"/>
        <v>1.2151250898131223</v>
      </c>
      <c r="N857" s="22">
        <f>COVAR(I827:I857,$K827:K857)/VAR($K827:$K857)</f>
        <v>1.4502732083337526</v>
      </c>
    </row>
    <row r="858" spans="1:14" ht="15.75" customHeight="1" x14ac:dyDescent="0.2">
      <c r="A858" s="2">
        <v>40766</v>
      </c>
      <c r="B858">
        <v>139.084137</v>
      </c>
      <c r="C858" s="10">
        <v>30.61825</v>
      </c>
      <c r="D858" s="10">
        <v>9.2677309999999995</v>
      </c>
      <c r="E858">
        <v>1172.6400149999999</v>
      </c>
      <c r="F858" s="99">
        <v>695.89001499999995</v>
      </c>
      <c r="G858">
        <f t="shared" ref="G858:J858" si="880">B858/B857-1</f>
        <v>2.5778557369893429E-2</v>
      </c>
      <c r="H858">
        <f t="shared" si="880"/>
        <v>6.7500796661899454E-2</v>
      </c>
      <c r="I858">
        <f t="shared" si="880"/>
        <v>9.5566479752178024E-2</v>
      </c>
      <c r="J858">
        <f t="shared" si="880"/>
        <v>4.6290021536367965E-2</v>
      </c>
      <c r="K858" s="38">
        <f t="shared" si="875"/>
        <v>5.4043398026454081E-2</v>
      </c>
      <c r="L858" s="22">
        <f t="shared" si="824"/>
        <v>0.68611979429873771</v>
      </c>
      <c r="M858" s="22">
        <f t="shared" si="825"/>
        <v>1.2667585579327159</v>
      </c>
      <c r="N858" s="22">
        <f>COVAR(I828:I858,$K828:K858)/VAR($K828:$K858)</f>
        <v>1.4818469086429971</v>
      </c>
    </row>
    <row r="859" spans="1:14" ht="15.75" customHeight="1" x14ac:dyDescent="0.2">
      <c r="A859" s="2">
        <v>40767</v>
      </c>
      <c r="B859">
        <v>140.310349</v>
      </c>
      <c r="C859" s="10">
        <v>29.967320000000001</v>
      </c>
      <c r="D859" s="10">
        <v>8.9176900000000003</v>
      </c>
      <c r="E859">
        <v>1178.8100589999999</v>
      </c>
      <c r="F859" s="99">
        <v>697.5</v>
      </c>
      <c r="G859">
        <f t="shared" ref="G859:J859" si="881">B859/B858-1</f>
        <v>8.8163325196459752E-3</v>
      </c>
      <c r="H859">
        <f t="shared" si="881"/>
        <v>-2.1259542919663921E-2</v>
      </c>
      <c r="I859">
        <f t="shared" si="881"/>
        <v>-3.7769870532495919E-2</v>
      </c>
      <c r="J859">
        <f t="shared" si="881"/>
        <v>5.2616693282463434E-3</v>
      </c>
      <c r="K859" s="38">
        <f t="shared" si="875"/>
        <v>2.3135624384551523E-3</v>
      </c>
      <c r="L859" s="22">
        <f t="shared" si="824"/>
        <v>0.69108846518641975</v>
      </c>
      <c r="M859" s="22">
        <f t="shared" si="825"/>
        <v>1.243760623655171</v>
      </c>
      <c r="N859" s="22">
        <f>COVAR(I829:I859,$K829:K859)/VAR($K829:$K859)</f>
        <v>1.4796914030164703</v>
      </c>
    </row>
    <row r="860" spans="1:14" ht="15.75" customHeight="1" x14ac:dyDescent="0.2">
      <c r="A860" s="2">
        <v>40770</v>
      </c>
      <c r="B860">
        <v>144.306061</v>
      </c>
      <c r="C860" s="10">
        <v>30.776800000000001</v>
      </c>
      <c r="D860" s="10">
        <v>9.1260469999999998</v>
      </c>
      <c r="E860">
        <v>1204.48999</v>
      </c>
      <c r="F860" s="99">
        <v>718.63000499999998</v>
      </c>
      <c r="G860">
        <f t="shared" ref="G860:J860" si="882">B860/B859-1</f>
        <v>2.8477671308479113E-2</v>
      </c>
      <c r="H860">
        <f t="shared" si="882"/>
        <v>2.7012091838709562E-2</v>
      </c>
      <c r="I860">
        <f t="shared" si="882"/>
        <v>2.3364458733147186E-2</v>
      </c>
      <c r="J860">
        <f t="shared" si="882"/>
        <v>2.1784621537573878E-2</v>
      </c>
      <c r="K860" s="38">
        <f t="shared" si="875"/>
        <v>3.0293913978494569E-2</v>
      </c>
      <c r="L860" s="22">
        <f t="shared" si="824"/>
        <v>0.7099295652904406</v>
      </c>
      <c r="M860" s="22">
        <f t="shared" si="825"/>
        <v>1.2424155113722695</v>
      </c>
      <c r="N860" s="22">
        <f>COVAR(I830:I860,$K830:K860)/VAR($K830:$K860)</f>
        <v>1.4460858107941099</v>
      </c>
    </row>
    <row r="861" spans="1:14" ht="15.75" customHeight="1" x14ac:dyDescent="0.2">
      <c r="A861" s="2">
        <v>40771</v>
      </c>
      <c r="B861">
        <v>142.84626800000001</v>
      </c>
      <c r="C861" s="10">
        <v>30.067460000000001</v>
      </c>
      <c r="D861" s="10">
        <v>8.4509699999999999</v>
      </c>
      <c r="E861">
        <v>1192.76001</v>
      </c>
      <c r="F861" s="99">
        <v>704.76000999999997</v>
      </c>
      <c r="G861">
        <f t="shared" ref="G861:J861" si="883">B861/B860-1</f>
        <v>-1.011595070840432E-2</v>
      </c>
      <c r="H861">
        <f t="shared" si="883"/>
        <v>-2.3047880221465533E-2</v>
      </c>
      <c r="I861">
        <f t="shared" si="883"/>
        <v>-7.3972553505367689E-2</v>
      </c>
      <c r="J861">
        <f t="shared" si="883"/>
        <v>-9.7385450251853412E-3</v>
      </c>
      <c r="K861" s="38">
        <f t="shared" si="875"/>
        <v>-1.9300606575702317E-2</v>
      </c>
      <c r="L861" s="22">
        <f t="shared" si="824"/>
        <v>0.7073469465941371</v>
      </c>
      <c r="M861" s="22">
        <f t="shared" si="825"/>
        <v>1.2439504872584506</v>
      </c>
      <c r="N861" s="22">
        <f>COVAR(I831:I861,$K831:K861)/VAR($K831:$K861)</f>
        <v>1.4781864034411576</v>
      </c>
    </row>
    <row r="862" spans="1:14" ht="15.75" customHeight="1" x14ac:dyDescent="0.2">
      <c r="A862" s="2">
        <v>40772</v>
      </c>
      <c r="B862">
        <v>143.04646299999999</v>
      </c>
      <c r="C862" s="10">
        <v>30.5181</v>
      </c>
      <c r="D862" s="10">
        <v>8.2676160000000003</v>
      </c>
      <c r="E862">
        <v>1193.8900149999999</v>
      </c>
      <c r="F862" s="99">
        <v>704.03002900000001</v>
      </c>
      <c r="G862">
        <f t="shared" ref="G862:J862" si="884">B862/B861-1</f>
        <v>1.4014716856305398E-3</v>
      </c>
      <c r="H862">
        <f t="shared" si="884"/>
        <v>1.4987631146761382E-2</v>
      </c>
      <c r="I862">
        <f t="shared" si="884"/>
        <v>-2.1696207654269273E-2</v>
      </c>
      <c r="J862">
        <f t="shared" si="884"/>
        <v>9.4738672534799839E-4</v>
      </c>
      <c r="K862" s="38">
        <f t="shared" si="875"/>
        <v>-1.035786636077618E-3</v>
      </c>
      <c r="L862" s="22">
        <f t="shared" si="824"/>
        <v>0.70643713221707816</v>
      </c>
      <c r="M862" s="22">
        <f t="shared" si="825"/>
        <v>1.2490998088638676</v>
      </c>
      <c r="N862" s="22">
        <f>COVAR(I832:I862,$K832:K862)/VAR($K832:$K862)</f>
        <v>1.477518686127324</v>
      </c>
    </row>
    <row r="863" spans="1:14" ht="15.75" customHeight="1" x14ac:dyDescent="0.2">
      <c r="A863" s="2">
        <v>40773</v>
      </c>
      <c r="B863">
        <v>136.664963</v>
      </c>
      <c r="C863" s="10">
        <v>29.36647</v>
      </c>
      <c r="D863" s="10">
        <v>7.9175760000000004</v>
      </c>
      <c r="E863">
        <v>1140.650024</v>
      </c>
      <c r="F863" s="99">
        <v>662.51000999999997</v>
      </c>
      <c r="G863">
        <f t="shared" ref="G863:J863" si="885">B863/B862-1</f>
        <v>-4.4611379171255683E-2</v>
      </c>
      <c r="H863">
        <f t="shared" si="885"/>
        <v>-3.7735966524783726E-2</v>
      </c>
      <c r="I863">
        <f t="shared" si="885"/>
        <v>-4.2338686266996439E-2</v>
      </c>
      <c r="J863">
        <f t="shared" si="885"/>
        <v>-4.4593714941153828E-2</v>
      </c>
      <c r="K863" s="38">
        <f t="shared" si="875"/>
        <v>-5.8974784156543447E-2</v>
      </c>
      <c r="L863" s="22">
        <f t="shared" si="824"/>
        <v>0.73461913854347816</v>
      </c>
      <c r="M863" s="22">
        <f t="shared" si="825"/>
        <v>1.2121331406810043</v>
      </c>
      <c r="N863" s="22">
        <f>COVAR(I833:I863,$K833:K863)/VAR($K833:$K863)</f>
        <v>1.4157564558911111</v>
      </c>
    </row>
    <row r="864" spans="1:14" ht="15.75" customHeight="1" x14ac:dyDescent="0.2">
      <c r="A864" s="2">
        <v>40774</v>
      </c>
      <c r="B864">
        <v>131.41789199999999</v>
      </c>
      <c r="C864" s="10">
        <v>28.665479999999999</v>
      </c>
      <c r="D864" s="10">
        <v>7.7258880000000003</v>
      </c>
      <c r="E864">
        <v>1123.530029</v>
      </c>
      <c r="F864" s="99">
        <v>651.70001200000002</v>
      </c>
      <c r="G864">
        <f t="shared" ref="G864:J864" si="886">B864/B863-1</f>
        <v>-3.8393681049033845E-2</v>
      </c>
      <c r="H864">
        <f t="shared" si="886"/>
        <v>-2.3870420925633962E-2</v>
      </c>
      <c r="I864">
        <f t="shared" si="886"/>
        <v>-2.4210440165020164E-2</v>
      </c>
      <c r="J864">
        <f t="shared" si="886"/>
        <v>-1.5008981405150057E-2</v>
      </c>
      <c r="K864" s="38">
        <f t="shared" si="875"/>
        <v>-1.6316731576629273E-2</v>
      </c>
      <c r="L864" s="22">
        <f t="shared" si="824"/>
        <v>0.76454308936079296</v>
      </c>
      <c r="M864" s="22">
        <f t="shared" si="825"/>
        <v>1.2125955123371939</v>
      </c>
      <c r="N864" s="22">
        <f>COVAR(I834:I864,$K834:K864)/VAR($K834:$K864)</f>
        <v>1.437395699697964</v>
      </c>
    </row>
    <row r="865" spans="1:14" ht="15.75" customHeight="1" x14ac:dyDescent="0.2">
      <c r="A865" s="2">
        <v>40777</v>
      </c>
      <c r="B865">
        <v>132.619125</v>
      </c>
      <c r="C865" s="10">
        <v>27.881039999999999</v>
      </c>
      <c r="D865" s="10">
        <v>7.817564</v>
      </c>
      <c r="E865">
        <v>1123.8199460000001</v>
      </c>
      <c r="F865" s="99">
        <v>651.34002699999996</v>
      </c>
      <c r="G865">
        <f t="shared" ref="G865:J865" si="887">B865/B864-1</f>
        <v>9.1405590343818233E-3</v>
      </c>
      <c r="H865">
        <f t="shared" si="887"/>
        <v>-2.7365318843431186E-2</v>
      </c>
      <c r="I865">
        <f t="shared" si="887"/>
        <v>1.1866079342594649E-2</v>
      </c>
      <c r="J865">
        <f t="shared" si="887"/>
        <v>2.5804116714001069E-4</v>
      </c>
      <c r="K865" s="38">
        <f t="shared" si="875"/>
        <v>-5.5237838479593737E-4</v>
      </c>
      <c r="L865" s="22">
        <f t="shared" si="824"/>
        <v>0.76740622857733964</v>
      </c>
      <c r="M865" s="22">
        <f t="shared" si="825"/>
        <v>1.2024781612948827</v>
      </c>
      <c r="N865" s="22">
        <f>COVAR(I835:I865,$K835:K865)/VAR($K835:$K865)</f>
        <v>1.438643275459708</v>
      </c>
    </row>
    <row r="866" spans="1:14" ht="15.75" customHeight="1" x14ac:dyDescent="0.2">
      <c r="A866" s="2">
        <v>40778</v>
      </c>
      <c r="B866">
        <v>137.0737</v>
      </c>
      <c r="C866" s="10">
        <v>29.024329999999999</v>
      </c>
      <c r="D866" s="10">
        <v>8.6759959999999996</v>
      </c>
      <c r="E866">
        <v>1162.349976</v>
      </c>
      <c r="F866" s="99">
        <v>683.07000700000003</v>
      </c>
      <c r="G866">
        <f t="shared" ref="G866:J866" si="888">B866/B865-1</f>
        <v>3.3589235338417511E-2</v>
      </c>
      <c r="H866">
        <f t="shared" si="888"/>
        <v>4.1006002645525452E-2</v>
      </c>
      <c r="I866">
        <f t="shared" si="888"/>
        <v>0.10980811925556355</v>
      </c>
      <c r="J866">
        <f t="shared" si="888"/>
        <v>3.4284878229061011E-2</v>
      </c>
      <c r="K866" s="38">
        <f t="shared" si="875"/>
        <v>4.871492413286016E-2</v>
      </c>
      <c r="L866" s="22">
        <f t="shared" si="824"/>
        <v>0.78086671117659578</v>
      </c>
      <c r="M866" s="22">
        <f t="shared" si="825"/>
        <v>1.189479038366122</v>
      </c>
      <c r="N866" s="22">
        <f>COVAR(I836:I866,$K836:K866)/VAR($K836:$K866)</f>
        <v>1.492363512528182</v>
      </c>
    </row>
    <row r="867" spans="1:14" ht="15.75" customHeight="1" x14ac:dyDescent="0.2">
      <c r="A867" s="2">
        <v>40779</v>
      </c>
      <c r="B867">
        <v>139.10913099999999</v>
      </c>
      <c r="C867" s="10">
        <v>29.900559999999999</v>
      </c>
      <c r="D867" s="10">
        <v>9.167719</v>
      </c>
      <c r="E867">
        <v>1177.599976</v>
      </c>
      <c r="F867" s="99">
        <v>692.57000700000003</v>
      </c>
      <c r="G867">
        <f t="shared" ref="G867:J867" si="889">B867/B866-1</f>
        <v>1.4849172379530096E-2</v>
      </c>
      <c r="H867">
        <f t="shared" si="889"/>
        <v>3.0189499637028661E-2</v>
      </c>
      <c r="I867">
        <f t="shared" si="889"/>
        <v>5.6676259417362651E-2</v>
      </c>
      <c r="J867">
        <f t="shared" si="889"/>
        <v>1.3119972740464947E-2</v>
      </c>
      <c r="K867" s="38">
        <f t="shared" si="875"/>
        <v>1.3907798472551081E-2</v>
      </c>
      <c r="L867" s="22">
        <f t="shared" ref="L867:L930" si="890">COVAR(G837:G867,$J837:$J867)/VAR($J837:$J867)</f>
        <v>0.78306236392054773</v>
      </c>
      <c r="M867" s="22">
        <f t="shared" ref="M867:M930" si="891">COVAR(H837:H867,$J837:$J867)/VAR($J837:$J867)</f>
        <v>1.2006048533234019</v>
      </c>
      <c r="N867" s="22">
        <f>COVAR(I837:I867,$K837:K867)/VAR($K837:$K867)</f>
        <v>1.506454556074136</v>
      </c>
    </row>
    <row r="868" spans="1:14" ht="15.75" customHeight="1" x14ac:dyDescent="0.2">
      <c r="A868" s="2">
        <v>40780</v>
      </c>
      <c r="B868">
        <v>138.12480199999999</v>
      </c>
      <c r="C868" s="10">
        <v>29.808769999999999</v>
      </c>
      <c r="D868" s="10">
        <v>8.3342910000000003</v>
      </c>
      <c r="E868">
        <v>1159.2700199999999</v>
      </c>
      <c r="F868" s="99">
        <v>674.419983</v>
      </c>
      <c r="G868">
        <f t="shared" ref="G868:J868" si="892">B868/B867-1</f>
        <v>-7.07594816331647E-3</v>
      </c>
      <c r="H868">
        <f t="shared" si="892"/>
        <v>-3.069842170180026E-3</v>
      </c>
      <c r="I868">
        <f t="shared" si="892"/>
        <v>-9.090898183070395E-2</v>
      </c>
      <c r="J868">
        <f t="shared" si="892"/>
        <v>-1.5565520018319012E-2</v>
      </c>
      <c r="K868" s="38">
        <f t="shared" si="875"/>
        <v>-2.6206771613775715E-2</v>
      </c>
      <c r="L868" s="22">
        <f t="shared" si="890"/>
        <v>0.78163164977839306</v>
      </c>
      <c r="M868" s="22">
        <f t="shared" si="891"/>
        <v>1.1915108998225463</v>
      </c>
      <c r="N868" s="22">
        <f>COVAR(I838:I868,$K838:K868)/VAR($K838:$K868)</f>
        <v>1.5436389230265473</v>
      </c>
    </row>
    <row r="869" spans="1:14" ht="15.75" customHeight="1" x14ac:dyDescent="0.2">
      <c r="A869" s="2">
        <v>40781</v>
      </c>
      <c r="B869">
        <v>141.09449799999999</v>
      </c>
      <c r="C869" s="10">
        <v>30.217680000000001</v>
      </c>
      <c r="D869" s="10">
        <v>8.3342910000000003</v>
      </c>
      <c r="E869">
        <v>1176.8000489999999</v>
      </c>
      <c r="F869" s="99">
        <v>691.78997800000002</v>
      </c>
      <c r="G869">
        <f t="shared" ref="G869:K884" si="893">B869/B868-1</f>
        <v>2.1500092358503364E-2</v>
      </c>
      <c r="H869">
        <f t="shared" si="893"/>
        <v>1.3717775003799337E-2</v>
      </c>
      <c r="I869">
        <f t="shared" si="893"/>
        <v>0</v>
      </c>
      <c r="J869">
        <f t="shared" si="893"/>
        <v>1.5121609890334176E-2</v>
      </c>
      <c r="K869" s="38">
        <f t="shared" si="893"/>
        <v>2.5755457189648556E-2</v>
      </c>
      <c r="L869" s="22">
        <f t="shared" si="890"/>
        <v>0.78906284242570224</v>
      </c>
      <c r="M869" s="22">
        <f t="shared" si="891"/>
        <v>1.1897499560318701</v>
      </c>
      <c r="N869" s="22">
        <f>COVAR(I839:I869,$K839:K869)/VAR($K839:$K869)</f>
        <v>1.4989265861100078</v>
      </c>
    </row>
    <row r="870" spans="1:14" ht="15.75" customHeight="1" x14ac:dyDescent="0.2">
      <c r="A870" s="2">
        <v>40784</v>
      </c>
      <c r="B870">
        <v>143.99745200000001</v>
      </c>
      <c r="C870" s="10">
        <v>31.41103</v>
      </c>
      <c r="D870" s="10">
        <v>8.7510049999999993</v>
      </c>
      <c r="E870">
        <v>1210.079956</v>
      </c>
      <c r="F870" s="99">
        <v>724.65002400000003</v>
      </c>
      <c r="G870">
        <f t="shared" ref="G870:J870" si="894">B870/B869-1</f>
        <v>2.0574537215476862E-2</v>
      </c>
      <c r="H870">
        <f t="shared" si="894"/>
        <v>3.9491780970610568E-2</v>
      </c>
      <c r="I870">
        <f t="shared" si="894"/>
        <v>4.9999934007583624E-2</v>
      </c>
      <c r="J870">
        <f t="shared" si="894"/>
        <v>2.8280001371753904E-2</v>
      </c>
      <c r="K870" s="38">
        <f t="shared" si="893"/>
        <v>4.7500031866607895E-2</v>
      </c>
      <c r="L870" s="22">
        <f t="shared" si="890"/>
        <v>0.78205305582217255</v>
      </c>
      <c r="M870" s="22">
        <f t="shared" si="891"/>
        <v>1.2019009394362326</v>
      </c>
      <c r="N870" s="22">
        <f>COVAR(I840:I870,$K840:K870)/VAR($K840:$K870)</f>
        <v>1.4607928034578208</v>
      </c>
    </row>
    <row r="871" spans="1:14" ht="15.75" customHeight="1" x14ac:dyDescent="0.2">
      <c r="A871" s="2">
        <v>40785</v>
      </c>
      <c r="B871">
        <v>143.905655</v>
      </c>
      <c r="C871" s="10">
        <v>30.927019999999999</v>
      </c>
      <c r="D871" s="10">
        <v>8.7510049999999993</v>
      </c>
      <c r="E871">
        <v>1212.920044</v>
      </c>
      <c r="F871" s="99">
        <v>728.080017</v>
      </c>
      <c r="G871">
        <f t="shared" ref="G871:J871" si="895">B871/B870-1</f>
        <v>-6.3749044670602384E-4</v>
      </c>
      <c r="H871">
        <f t="shared" si="895"/>
        <v>-1.5408918459534848E-2</v>
      </c>
      <c r="I871">
        <f t="shared" si="895"/>
        <v>0</v>
      </c>
      <c r="J871">
        <f t="shared" si="895"/>
        <v>2.3470250754240585E-3</v>
      </c>
      <c r="K871" s="38">
        <f t="shared" si="893"/>
        <v>4.7333097169675042E-3</v>
      </c>
      <c r="L871" s="22">
        <f t="shared" si="890"/>
        <v>0.78210092844882895</v>
      </c>
      <c r="M871" s="22">
        <f t="shared" si="891"/>
        <v>1.1990810959974261</v>
      </c>
      <c r="N871" s="22">
        <f>COVAR(I841:I871,$K841:K871)/VAR($K841:$K871)</f>
        <v>1.4531937320180359</v>
      </c>
    </row>
    <row r="872" spans="1:14" ht="15.75" customHeight="1" x14ac:dyDescent="0.2">
      <c r="A872" s="2">
        <v>40786</v>
      </c>
      <c r="B872">
        <v>143.40521200000001</v>
      </c>
      <c r="C872" s="10">
        <v>31.344270000000002</v>
      </c>
      <c r="D872" s="10">
        <v>8.6426590000000001</v>
      </c>
      <c r="E872">
        <v>1218.8900149999999</v>
      </c>
      <c r="F872" s="99">
        <v>726.80999799999995</v>
      </c>
      <c r="G872">
        <f t="shared" ref="G872:J872" si="896">B872/B871-1</f>
        <v>-3.4775770278102636E-3</v>
      </c>
      <c r="H872">
        <f t="shared" si="896"/>
        <v>1.3491438877719419E-2</v>
      </c>
      <c r="I872">
        <f t="shared" si="896"/>
        <v>-1.2380977956246042E-2</v>
      </c>
      <c r="J872">
        <f t="shared" si="896"/>
        <v>4.9219823099897475E-3</v>
      </c>
      <c r="K872" s="38">
        <f t="shared" si="893"/>
        <v>-1.7443398669737542E-3</v>
      </c>
      <c r="L872" s="22">
        <f t="shared" si="890"/>
        <v>0.74039767140718127</v>
      </c>
      <c r="M872" s="22">
        <f t="shared" si="891"/>
        <v>1.2078150226194435</v>
      </c>
      <c r="N872" s="22">
        <f>COVAR(I842:I872,$K842:K872)/VAR($K842:$K872)</f>
        <v>1.4512906624632522</v>
      </c>
    </row>
    <row r="873" spans="1:14" ht="15.75" customHeight="1" x14ac:dyDescent="0.2">
      <c r="A873" s="2">
        <v>40787</v>
      </c>
      <c r="B873">
        <v>142.08717300000001</v>
      </c>
      <c r="C873" s="10">
        <v>30.29278</v>
      </c>
      <c r="D873" s="10">
        <v>8.425967</v>
      </c>
      <c r="E873">
        <v>1204.420044</v>
      </c>
      <c r="F873" s="99">
        <v>708.919983</v>
      </c>
      <c r="G873">
        <f t="shared" ref="G873:J873" si="897">B873/B872-1</f>
        <v>-9.1910118301696819E-3</v>
      </c>
      <c r="H873">
        <f t="shared" si="897"/>
        <v>-3.3546482339515404E-2</v>
      </c>
      <c r="I873">
        <f t="shared" si="897"/>
        <v>-2.507237645266347E-2</v>
      </c>
      <c r="J873">
        <f t="shared" si="897"/>
        <v>-1.1871432879036248E-2</v>
      </c>
      <c r="K873" s="38">
        <f t="shared" si="893"/>
        <v>-2.4614431624810917E-2</v>
      </c>
      <c r="L873" s="22">
        <f t="shared" si="890"/>
        <v>0.74115184227781461</v>
      </c>
      <c r="M873" s="22">
        <f t="shared" si="891"/>
        <v>1.2152810467295934</v>
      </c>
      <c r="N873" s="22">
        <f>COVAR(I843:I873,$K843:K873)/VAR($K843:$K873)</f>
        <v>1.4483226672896077</v>
      </c>
    </row>
    <row r="874" spans="1:14" ht="15.75" customHeight="1" x14ac:dyDescent="0.2">
      <c r="A874" s="2">
        <v>40788</v>
      </c>
      <c r="B874">
        <v>139.292618</v>
      </c>
      <c r="C874" s="10">
        <v>28.899149999999999</v>
      </c>
      <c r="D874" s="10">
        <v>8.0009180000000004</v>
      </c>
      <c r="E874">
        <v>1173.969971</v>
      </c>
      <c r="F874" s="99">
        <v>683.35998500000005</v>
      </c>
      <c r="G874">
        <f t="shared" ref="G874:J874" si="898">B874/B873-1</f>
        <v>-1.9667890781386754E-2</v>
      </c>
      <c r="H874">
        <f t="shared" si="898"/>
        <v>-4.600535177028986E-2</v>
      </c>
      <c r="I874">
        <f t="shared" si="898"/>
        <v>-5.0445129918025966E-2</v>
      </c>
      <c r="J874">
        <f t="shared" si="898"/>
        <v>-2.528193810099022E-2</v>
      </c>
      <c r="K874" s="38">
        <f t="shared" si="893"/>
        <v>-3.6054842031445378E-2</v>
      </c>
      <c r="L874" s="22">
        <f t="shared" si="890"/>
        <v>0.74461338817660683</v>
      </c>
      <c r="M874" s="22">
        <f t="shared" si="891"/>
        <v>1.2171274645152586</v>
      </c>
      <c r="N874" s="22">
        <f>COVAR(I844:I874,$K844:K874)/VAR($K844:$K874)</f>
        <v>1.4295667285579281</v>
      </c>
    </row>
    <row r="875" spans="1:14" ht="15.75" customHeight="1" x14ac:dyDescent="0.2">
      <c r="A875" s="2">
        <v>40792</v>
      </c>
      <c r="B875">
        <v>137.73272700000001</v>
      </c>
      <c r="C875" s="10">
        <v>27.90607</v>
      </c>
      <c r="D875" s="10">
        <v>7.8675689999999996</v>
      </c>
      <c r="E875">
        <v>1165.23999</v>
      </c>
      <c r="F875" s="99">
        <v>680.86999500000002</v>
      </c>
      <c r="G875">
        <f t="shared" ref="G875:J875" si="899">B875/B874-1</f>
        <v>-1.1198662372761126E-2</v>
      </c>
      <c r="H875">
        <f t="shared" si="899"/>
        <v>-3.4363640453092925E-2</v>
      </c>
      <c r="I875">
        <f t="shared" si="899"/>
        <v>-1.6666712494741276E-2</v>
      </c>
      <c r="J875">
        <f t="shared" si="899"/>
        <v>-7.4362898674177336E-3</v>
      </c>
      <c r="K875" s="38">
        <f t="shared" si="893"/>
        <v>-3.6437456899089948E-3</v>
      </c>
      <c r="L875" s="22">
        <f t="shared" si="890"/>
        <v>0.74531462299082851</v>
      </c>
      <c r="M875" s="22">
        <f t="shared" si="891"/>
        <v>1.2215004470167297</v>
      </c>
      <c r="N875" s="22">
        <f>COVAR(I845:I875,$K845:K875)/VAR($K845:$K875)</f>
        <v>1.4331276469008274</v>
      </c>
    </row>
    <row r="876" spans="1:14" ht="15.75" customHeight="1" x14ac:dyDescent="0.2">
      <c r="A876" s="2">
        <v>40793</v>
      </c>
      <c r="B876">
        <v>139.567947</v>
      </c>
      <c r="C876" s="10">
        <v>29.05771</v>
      </c>
      <c r="D876" s="10">
        <v>8.3259550000000004</v>
      </c>
      <c r="E876">
        <v>1198.619995</v>
      </c>
      <c r="F876" s="99">
        <v>709.46997099999999</v>
      </c>
      <c r="G876">
        <f t="shared" ref="G876:J876" si="900">B876/B875-1</f>
        <v>1.3324502026304863E-2</v>
      </c>
      <c r="H876">
        <f t="shared" si="900"/>
        <v>4.1268440880424917E-2</v>
      </c>
      <c r="I876">
        <f t="shared" si="900"/>
        <v>5.8262723847735121E-2</v>
      </c>
      <c r="J876">
        <f t="shared" si="900"/>
        <v>2.8646463635358055E-2</v>
      </c>
      <c r="K876" s="38">
        <f t="shared" si="893"/>
        <v>4.2005046793110568E-2</v>
      </c>
      <c r="L876" s="22">
        <f t="shared" si="890"/>
        <v>0.73214090198953352</v>
      </c>
      <c r="M876" s="22">
        <f t="shared" si="891"/>
        <v>1.2307362797138932</v>
      </c>
      <c r="N876" s="22">
        <f>COVAR(I846:I876,$K846:K876)/VAR($K846:$K876)</f>
        <v>1.4118703984584269</v>
      </c>
    </row>
    <row r="877" spans="1:14" ht="15.75" customHeight="1" x14ac:dyDescent="0.2">
      <c r="A877" s="2">
        <v>40794</v>
      </c>
      <c r="B877">
        <v>137.84948700000001</v>
      </c>
      <c r="C877" s="10">
        <v>27.964500000000001</v>
      </c>
      <c r="D877" s="10">
        <v>8.0509219999999999</v>
      </c>
      <c r="E877">
        <v>1185.900024</v>
      </c>
      <c r="F877" s="99">
        <v>694.919983</v>
      </c>
      <c r="G877">
        <f t="shared" ref="G877:J877" si="901">B877/B876-1</f>
        <v>-1.2312712459688124E-2</v>
      </c>
      <c r="H877">
        <f t="shared" si="901"/>
        <v>-3.762202871458209E-2</v>
      </c>
      <c r="I877">
        <f t="shared" si="901"/>
        <v>-3.3033207602010894E-2</v>
      </c>
      <c r="J877">
        <f t="shared" si="901"/>
        <v>-1.0612179884417872E-2</v>
      </c>
      <c r="K877" s="38">
        <f t="shared" si="893"/>
        <v>-2.0508250658575089E-2</v>
      </c>
      <c r="L877" s="22">
        <f t="shared" si="890"/>
        <v>0.73345615181815105</v>
      </c>
      <c r="M877" s="22">
        <f t="shared" si="891"/>
        <v>1.2383668259527376</v>
      </c>
      <c r="N877" s="22">
        <f>COVAR(I847:I877,$K847:K877)/VAR($K847:$K877)</f>
        <v>1.4180139220653427</v>
      </c>
    </row>
    <row r="878" spans="1:14" ht="15.75" customHeight="1" x14ac:dyDescent="0.2">
      <c r="A878" s="2">
        <v>40795</v>
      </c>
      <c r="B878">
        <v>134.61282299999999</v>
      </c>
      <c r="C878" s="10">
        <v>26.771139999999999</v>
      </c>
      <c r="D878" s="10">
        <v>7.7175529999999997</v>
      </c>
      <c r="E878">
        <v>1154.2299800000001</v>
      </c>
      <c r="F878" s="99">
        <v>673.96002199999998</v>
      </c>
      <c r="G878">
        <f t="shared" ref="G878:J878" si="902">B878/B877-1</f>
        <v>-2.3479695648051413E-2</v>
      </c>
      <c r="H878">
        <f t="shared" si="902"/>
        <v>-4.2674104668418922E-2</v>
      </c>
      <c r="I878">
        <f t="shared" si="902"/>
        <v>-4.1407555556990938E-2</v>
      </c>
      <c r="J878">
        <f t="shared" si="902"/>
        <v>-2.6705492334149761E-2</v>
      </c>
      <c r="K878" s="38">
        <f t="shared" si="893"/>
        <v>-3.0161689853146711E-2</v>
      </c>
      <c r="L878" s="22">
        <f t="shared" si="890"/>
        <v>0.7418680695621872</v>
      </c>
      <c r="M878" s="22">
        <f t="shared" si="891"/>
        <v>1.2523439106651972</v>
      </c>
      <c r="N878" s="22">
        <f>COVAR(I848:I878,$K848:K878)/VAR($K848:$K878)</f>
        <v>1.4076137493718484</v>
      </c>
    </row>
    <row r="879" spans="1:14" ht="15.75" customHeight="1" x14ac:dyDescent="0.2">
      <c r="A879" s="2">
        <v>40798</v>
      </c>
      <c r="B879">
        <v>135.488754</v>
      </c>
      <c r="C879" s="10">
        <v>27.054880000000001</v>
      </c>
      <c r="D879" s="10">
        <v>7.7842269999999996</v>
      </c>
      <c r="E879">
        <v>1162.2700199999999</v>
      </c>
      <c r="F879" s="99">
        <v>679.76000999999997</v>
      </c>
      <c r="G879">
        <f t="shared" ref="G879:J879" si="903">B879/B878-1</f>
        <v>6.5070398233904037E-3</v>
      </c>
      <c r="H879">
        <f t="shared" si="903"/>
        <v>1.0598726837930839E-2</v>
      </c>
      <c r="I879">
        <f t="shared" si="903"/>
        <v>8.6392668764307956E-3</v>
      </c>
      <c r="J879">
        <f t="shared" si="903"/>
        <v>6.9657175253754477E-3</v>
      </c>
      <c r="K879" s="38">
        <f t="shared" si="893"/>
        <v>8.6058338932157863E-3</v>
      </c>
      <c r="L879" s="22">
        <f t="shared" si="890"/>
        <v>0.7426811541101318</v>
      </c>
      <c r="M879" s="22">
        <f t="shared" si="891"/>
        <v>1.2541214785206614</v>
      </c>
      <c r="N879" s="22">
        <f>COVAR(I849:I879,$K849:K879)/VAR($K849:$K879)</f>
        <v>1.4031756105250224</v>
      </c>
    </row>
    <row r="880" spans="1:14" ht="15.75" customHeight="1" x14ac:dyDescent="0.2">
      <c r="A880" s="2">
        <v>40799</v>
      </c>
      <c r="B880">
        <v>136.33131399999999</v>
      </c>
      <c r="C880" s="10">
        <v>27.113289999999999</v>
      </c>
      <c r="D880" s="10">
        <v>7.8342320000000001</v>
      </c>
      <c r="E880">
        <v>1172.869995</v>
      </c>
      <c r="F880" s="99">
        <v>691.73999000000003</v>
      </c>
      <c r="G880">
        <f t="shared" ref="G880:J880" si="904">B880/B879-1</f>
        <v>6.218671108304541E-3</v>
      </c>
      <c r="H880">
        <f t="shared" si="904"/>
        <v>2.1589450775607588E-3</v>
      </c>
      <c r="I880">
        <f t="shared" si="904"/>
        <v>6.4238876898117248E-3</v>
      </c>
      <c r="J880">
        <f t="shared" si="904"/>
        <v>9.1200623070359921E-3</v>
      </c>
      <c r="K880" s="38">
        <f t="shared" si="893"/>
        <v>1.7623837565849287E-2</v>
      </c>
      <c r="L880" s="22">
        <f t="shared" si="890"/>
        <v>0.74363967072753756</v>
      </c>
      <c r="M880" s="22">
        <f t="shared" si="891"/>
        <v>1.2510791461777149</v>
      </c>
      <c r="N880" s="22">
        <f>COVAR(I850:I880,$K850:K880)/VAR($K850:$K880)</f>
        <v>1.3902041005299595</v>
      </c>
    </row>
    <row r="881" spans="1:14" ht="15.75" customHeight="1" x14ac:dyDescent="0.2">
      <c r="A881" s="2">
        <v>40800</v>
      </c>
      <c r="B881">
        <v>139.50952100000001</v>
      </c>
      <c r="C881" s="10">
        <v>27.37199</v>
      </c>
      <c r="D881" s="10">
        <v>8.4843069999999994</v>
      </c>
      <c r="E881">
        <v>1188.6800539999999</v>
      </c>
      <c r="F881" s="99">
        <v>704.11999500000002</v>
      </c>
      <c r="G881">
        <f t="shared" ref="G881:J881" si="905">B881/B880-1</f>
        <v>2.3312377081614599E-2</v>
      </c>
      <c r="H881">
        <f t="shared" si="905"/>
        <v>9.5414462796659105E-3</v>
      </c>
      <c r="I881">
        <f t="shared" si="905"/>
        <v>8.2978778264416908E-2</v>
      </c>
      <c r="J881">
        <f t="shared" si="905"/>
        <v>1.3479805150953483E-2</v>
      </c>
      <c r="K881" s="38">
        <f t="shared" si="893"/>
        <v>1.7896905165190713E-2</v>
      </c>
      <c r="L881" s="22">
        <f t="shared" si="890"/>
        <v>0.75311466423120743</v>
      </c>
      <c r="M881" s="22">
        <f t="shared" si="891"/>
        <v>1.2482098682838587</v>
      </c>
      <c r="N881" s="22">
        <f>COVAR(I851:I881,$K851:K881)/VAR($K851:$K881)</f>
        <v>1.4220330728080344</v>
      </c>
    </row>
    <row r="882" spans="1:14" ht="15.75" customHeight="1" x14ac:dyDescent="0.2">
      <c r="A882" s="2">
        <v>40801</v>
      </c>
      <c r="B882">
        <v>141.88696300000001</v>
      </c>
      <c r="C882" s="10">
        <v>28.214849999999998</v>
      </c>
      <c r="D882" s="10">
        <v>8.6676610000000007</v>
      </c>
      <c r="E882">
        <v>1209.1099850000001</v>
      </c>
      <c r="F882" s="99">
        <v>713.51000999999997</v>
      </c>
      <c r="G882">
        <f t="shared" ref="G882:J882" si="906">B882/B881-1</f>
        <v>1.7041431889082359E-2</v>
      </c>
      <c r="H882">
        <f t="shared" si="906"/>
        <v>3.0792792193771845E-2</v>
      </c>
      <c r="I882">
        <f t="shared" si="906"/>
        <v>2.1610957736442282E-2</v>
      </c>
      <c r="J882">
        <f t="shared" si="906"/>
        <v>1.7187073116312401E-2</v>
      </c>
      <c r="K882" s="38">
        <f t="shared" si="893"/>
        <v>1.3335816432822556E-2</v>
      </c>
      <c r="L882" s="22">
        <f t="shared" si="890"/>
        <v>0.76230401709688222</v>
      </c>
      <c r="M882" s="22">
        <f t="shared" si="891"/>
        <v>1.281369907108824</v>
      </c>
      <c r="N882" s="22">
        <f>COVAR(I852:I882,$K852:K882)/VAR($K852:$K882)</f>
        <v>1.4079883059855229</v>
      </c>
    </row>
    <row r="883" spans="1:14" ht="15.75" customHeight="1" x14ac:dyDescent="0.2">
      <c r="A883" s="2">
        <v>40802</v>
      </c>
      <c r="B883">
        <v>144.306061</v>
      </c>
      <c r="C883" s="10">
        <v>27.897729999999999</v>
      </c>
      <c r="D883" s="10">
        <v>8.6926649999999999</v>
      </c>
      <c r="E883">
        <v>1216.01001</v>
      </c>
      <c r="F883" s="99">
        <v>714.30999799999995</v>
      </c>
      <c r="G883">
        <f t="shared" ref="G883:J883" si="907">B883/B882-1</f>
        <v>1.7049473389602277E-2</v>
      </c>
      <c r="H883">
        <f t="shared" si="907"/>
        <v>-1.123947141310333E-2</v>
      </c>
      <c r="I883">
        <f t="shared" si="907"/>
        <v>2.8847459539544928E-3</v>
      </c>
      <c r="J883">
        <f t="shared" si="907"/>
        <v>5.7066975590314151E-3</v>
      </c>
      <c r="K883" s="38">
        <f t="shared" si="893"/>
        <v>1.1212008083809621E-3</v>
      </c>
      <c r="L883" s="22">
        <f t="shared" si="890"/>
        <v>0.76586114707697472</v>
      </c>
      <c r="M883" s="22">
        <f t="shared" si="891"/>
        <v>1.277340877389854</v>
      </c>
      <c r="N883" s="22">
        <f>COVAR(I853:I883,$K853:K883)/VAR($K853:$K883)</f>
        <v>1.4079443988699467</v>
      </c>
    </row>
    <row r="884" spans="1:14" ht="15.75" customHeight="1" x14ac:dyDescent="0.2">
      <c r="A884" s="2">
        <v>40805</v>
      </c>
      <c r="B884">
        <v>144.42291299999999</v>
      </c>
      <c r="C884" s="10">
        <v>27.113289999999999</v>
      </c>
      <c r="D884" s="10">
        <v>8.5676500000000004</v>
      </c>
      <c r="E884">
        <v>1204.089966</v>
      </c>
      <c r="F884" s="99">
        <v>702.22997999999995</v>
      </c>
      <c r="G884">
        <f t="shared" ref="G884:J884" si="908">B884/B883-1</f>
        <v>8.0975115799186703E-4</v>
      </c>
      <c r="H884">
        <f t="shared" si="908"/>
        <v>-2.8118416803087576E-2</v>
      </c>
      <c r="I884">
        <f t="shared" si="908"/>
        <v>-1.4381665461627668E-2</v>
      </c>
      <c r="J884">
        <f t="shared" si="908"/>
        <v>-9.8025870691639261E-3</v>
      </c>
      <c r="K884" s="38">
        <f t="shared" si="893"/>
        <v>-1.6911450258043303E-2</v>
      </c>
      <c r="L884" s="22">
        <f t="shared" si="890"/>
        <v>0.75375234915574718</v>
      </c>
      <c r="M884" s="22">
        <f t="shared" si="891"/>
        <v>1.3248880555635949</v>
      </c>
      <c r="N884" s="22">
        <f>COVAR(I854:I884,$K854:K884)/VAR($K854:$K884)</f>
        <v>1.4307351112886604</v>
      </c>
    </row>
    <row r="885" spans="1:14" ht="15.75" customHeight="1" x14ac:dyDescent="0.2">
      <c r="A885" s="2">
        <v>40806</v>
      </c>
      <c r="B885">
        <v>145.74925200000001</v>
      </c>
      <c r="C885" s="10">
        <v>26.91301</v>
      </c>
      <c r="D885" s="10">
        <v>8.2842839999999995</v>
      </c>
      <c r="E885">
        <v>1202.089966</v>
      </c>
      <c r="F885" s="99">
        <v>689.95001200000002</v>
      </c>
      <c r="G885">
        <f t="shared" ref="G885:K900" si="909">B885/B884-1</f>
        <v>9.1837158830885279E-3</v>
      </c>
      <c r="H885">
        <f t="shared" si="909"/>
        <v>-7.3867833818765938E-3</v>
      </c>
      <c r="I885">
        <f t="shared" si="909"/>
        <v>-3.3073946764865636E-2</v>
      </c>
      <c r="J885">
        <f t="shared" si="909"/>
        <v>-1.6610054534745844E-3</v>
      </c>
      <c r="K885" s="38">
        <f t="shared" si="909"/>
        <v>-1.7487103014314442E-2</v>
      </c>
      <c r="L885" s="22">
        <f t="shared" si="890"/>
        <v>0.75314395321118321</v>
      </c>
      <c r="M885" s="22">
        <f t="shared" si="891"/>
        <v>1.3247789746124488</v>
      </c>
      <c r="N885" s="22">
        <f>COVAR(I855:I885,$K855:K885)/VAR($K855:$K885)</f>
        <v>1.5047750106627447</v>
      </c>
    </row>
    <row r="886" spans="1:14" ht="15.75" customHeight="1" x14ac:dyDescent="0.2">
      <c r="A886" s="2">
        <v>40807</v>
      </c>
      <c r="B886">
        <v>144.33114599999999</v>
      </c>
      <c r="C886" s="10">
        <v>25.319089999999999</v>
      </c>
      <c r="D886" s="10">
        <v>7.7842269999999996</v>
      </c>
      <c r="E886">
        <v>1166.76001</v>
      </c>
      <c r="F886" s="99">
        <v>664.580017</v>
      </c>
      <c r="G886">
        <f t="shared" ref="G886:J886" si="910">B886/B885-1</f>
        <v>-9.7297651997556578E-3</v>
      </c>
      <c r="H886">
        <f t="shared" si="910"/>
        <v>-5.922488788879432E-2</v>
      </c>
      <c r="I886">
        <f t="shared" si="910"/>
        <v>-6.0362126648482839E-2</v>
      </c>
      <c r="J886">
        <f t="shared" si="910"/>
        <v>-2.9390442478745449E-2</v>
      </c>
      <c r="K886" s="38">
        <f t="shared" si="909"/>
        <v>-3.6770772604900026E-2</v>
      </c>
      <c r="L886" s="22">
        <f t="shared" si="890"/>
        <v>0.79816715470839561</v>
      </c>
      <c r="M886" s="22">
        <f t="shared" si="891"/>
        <v>1.3594969649661688</v>
      </c>
      <c r="N886" s="22">
        <f>COVAR(I856:I886,$K856:K886)/VAR($K856:$K886)</f>
        <v>1.5197659734673556</v>
      </c>
    </row>
    <row r="887" spans="1:14" ht="15.75" customHeight="1" x14ac:dyDescent="0.2">
      <c r="A887" s="2">
        <v>40808</v>
      </c>
      <c r="B887">
        <v>140.660706</v>
      </c>
      <c r="C887" s="10">
        <v>24.426169999999999</v>
      </c>
      <c r="D887" s="10">
        <v>7.8342320000000001</v>
      </c>
      <c r="E887">
        <v>1129.5600589999999</v>
      </c>
      <c r="F887" s="99">
        <v>643.419983</v>
      </c>
      <c r="G887">
        <f t="shared" ref="G887:J887" si="911">B887/B886-1</f>
        <v>-2.5430685626233296E-2</v>
      </c>
      <c r="H887">
        <f t="shared" si="911"/>
        <v>-3.5266670326619121E-2</v>
      </c>
      <c r="I887">
        <f t="shared" si="911"/>
        <v>6.4238876898117248E-3</v>
      </c>
      <c r="J887">
        <f t="shared" si="911"/>
        <v>-3.1883121362721423E-2</v>
      </c>
      <c r="K887" s="38">
        <f t="shared" si="909"/>
        <v>-3.1839708475616124E-2</v>
      </c>
      <c r="L887" s="22">
        <f t="shared" si="890"/>
        <v>0.83804817174457125</v>
      </c>
      <c r="M887" s="22">
        <f t="shared" si="891"/>
        <v>1.3050977967381758</v>
      </c>
      <c r="N887" s="22">
        <f>COVAR(I857:I887,$K857:K887)/VAR($K857:$K887)</f>
        <v>1.4040069784683258</v>
      </c>
    </row>
    <row r="888" spans="1:14" ht="15.75" customHeight="1" x14ac:dyDescent="0.2">
      <c r="A888" s="2">
        <v>40809</v>
      </c>
      <c r="B888">
        <v>141.261337</v>
      </c>
      <c r="C888" s="10">
        <v>24.693210000000001</v>
      </c>
      <c r="D888" s="10">
        <v>8.0092529999999993</v>
      </c>
      <c r="E888">
        <v>1136.4300539999999</v>
      </c>
      <c r="F888" s="99">
        <v>652.42999299999997</v>
      </c>
      <c r="G888">
        <f t="shared" ref="G888:J888" si="912">B888/B887-1</f>
        <v>4.2700695672606148E-3</v>
      </c>
      <c r="H888">
        <f t="shared" si="912"/>
        <v>1.093253670141503E-2</v>
      </c>
      <c r="I888">
        <f t="shared" si="912"/>
        <v>2.2340543399786972E-2</v>
      </c>
      <c r="J888">
        <f t="shared" si="912"/>
        <v>6.082009491449325E-3</v>
      </c>
      <c r="K888" s="38">
        <f t="shared" si="909"/>
        <v>1.40033108048494E-2</v>
      </c>
      <c r="L888" s="22">
        <f t="shared" si="890"/>
        <v>0.80417786676168301</v>
      </c>
      <c r="M888" s="22">
        <f t="shared" si="891"/>
        <v>1.3388919422455707</v>
      </c>
      <c r="N888" s="22">
        <f>COVAR(I858:I888,$K858:K888)/VAR($K858:$K888)</f>
        <v>1.3766952290941461</v>
      </c>
    </row>
    <row r="889" spans="1:14" ht="15.75" customHeight="1" x14ac:dyDescent="0.2">
      <c r="A889" s="2">
        <v>40812</v>
      </c>
      <c r="B889">
        <v>145.57406599999999</v>
      </c>
      <c r="C889" s="10">
        <v>26.412299999999998</v>
      </c>
      <c r="D889" s="10">
        <v>8.167605</v>
      </c>
      <c r="E889">
        <v>1162.9499510000001</v>
      </c>
      <c r="F889" s="99">
        <v>665.61999500000002</v>
      </c>
      <c r="G889">
        <f t="shared" ref="G889:J889" si="913">B889/B888-1</f>
        <v>3.053014428144607E-2</v>
      </c>
      <c r="H889">
        <f t="shared" si="913"/>
        <v>6.9617923307662144E-2</v>
      </c>
      <c r="I889">
        <f t="shared" si="913"/>
        <v>1.9771132214202902E-2</v>
      </c>
      <c r="J889">
        <f t="shared" si="913"/>
        <v>2.3336145420173926E-2</v>
      </c>
      <c r="K889" s="38">
        <f t="shared" si="909"/>
        <v>2.0216731513752029E-2</v>
      </c>
      <c r="L889" s="22">
        <f t="shared" si="890"/>
        <v>0.87984334158926536</v>
      </c>
      <c r="M889" s="22">
        <f t="shared" si="891"/>
        <v>1.3904530248592177</v>
      </c>
      <c r="N889" s="22">
        <f>COVAR(I859:I889,$K859:K889)/VAR($K859:$K889)</f>
        <v>1.3184160735394814</v>
      </c>
    </row>
    <row r="890" spans="1:14" ht="15.75" customHeight="1" x14ac:dyDescent="0.2">
      <c r="A890" s="2">
        <v>40813</v>
      </c>
      <c r="B890">
        <v>148.24350000000001</v>
      </c>
      <c r="C890" s="10">
        <v>26.345549999999999</v>
      </c>
      <c r="D890" s="10">
        <v>8.7510049999999993</v>
      </c>
      <c r="E890">
        <v>1175.380005</v>
      </c>
      <c r="F890" s="99">
        <v>680.22997999999995</v>
      </c>
      <c r="G890">
        <f t="shared" ref="G890:J890" si="914">B890/B889-1</f>
        <v>1.8337290929278716E-2</v>
      </c>
      <c r="H890">
        <f t="shared" si="914"/>
        <v>-2.5272316307174414E-3</v>
      </c>
      <c r="I890">
        <f t="shared" si="914"/>
        <v>7.1428527701816957E-2</v>
      </c>
      <c r="J890">
        <f t="shared" si="914"/>
        <v>1.068838258199456E-2</v>
      </c>
      <c r="K890" s="38">
        <f t="shared" si="909"/>
        <v>2.1949438282724554E-2</v>
      </c>
      <c r="L890" s="22">
        <f t="shared" si="890"/>
        <v>0.88510884807889634</v>
      </c>
      <c r="M890" s="22">
        <f t="shared" si="891"/>
        <v>1.3889036771580325</v>
      </c>
      <c r="N890" s="22">
        <f>COVAR(I860:I890,$K860:K890)/VAR($K860:$K890)</f>
        <v>1.3676222453191103</v>
      </c>
    </row>
    <row r="891" spans="1:14" ht="15.75" customHeight="1" x14ac:dyDescent="0.2">
      <c r="A891" s="2">
        <v>40814</v>
      </c>
      <c r="B891">
        <v>148.11000100000001</v>
      </c>
      <c r="C891" s="10">
        <v>25.427579999999999</v>
      </c>
      <c r="D891" s="10">
        <v>8.4926399999999997</v>
      </c>
      <c r="E891">
        <v>1151.0600589999999</v>
      </c>
      <c r="F891" s="99">
        <v>651.96997099999999</v>
      </c>
      <c r="G891">
        <f t="shared" ref="G891:J891" si="915">B891/B890-1</f>
        <v>-9.005386408172944E-4</v>
      </c>
      <c r="H891">
        <f t="shared" si="915"/>
        <v>-3.4843455536134216E-2</v>
      </c>
      <c r="I891">
        <f t="shared" si="915"/>
        <v>-2.9524037524832791E-2</v>
      </c>
      <c r="J891">
        <f t="shared" si="915"/>
        <v>-2.0691134693924029E-2</v>
      </c>
      <c r="K891" s="38">
        <f t="shared" si="909"/>
        <v>-4.1544786073674622E-2</v>
      </c>
      <c r="L891" s="22">
        <f t="shared" si="890"/>
        <v>0.84449435234842529</v>
      </c>
      <c r="M891" s="22">
        <f t="shared" si="891"/>
        <v>1.3921120939389835</v>
      </c>
      <c r="N891" s="22">
        <f>COVAR(I861:I891,$K861:K891)/VAR($K861:$K891)</f>
        <v>1.3493004980313303</v>
      </c>
    </row>
    <row r="892" spans="1:14" ht="15.75" customHeight="1" x14ac:dyDescent="0.2">
      <c r="A892" s="2">
        <v>40815</v>
      </c>
      <c r="B892">
        <v>149.46139500000001</v>
      </c>
      <c r="C892" s="10">
        <v>26.195329999999998</v>
      </c>
      <c r="D892" s="10">
        <v>8.7510049999999993</v>
      </c>
      <c r="E892">
        <v>1160.400024</v>
      </c>
      <c r="F892" s="99">
        <v>662.79998799999998</v>
      </c>
      <c r="G892">
        <f t="shared" ref="G892:J892" si="916">B892/B891-1</f>
        <v>9.1242589350870595E-3</v>
      </c>
      <c r="H892">
        <f t="shared" si="916"/>
        <v>3.0193592941207825E-2</v>
      </c>
      <c r="I892">
        <f t="shared" si="916"/>
        <v>3.0422224420203703E-2</v>
      </c>
      <c r="J892">
        <f t="shared" si="916"/>
        <v>8.1142290769036229E-3</v>
      </c>
      <c r="K892" s="38">
        <f t="shared" si="909"/>
        <v>1.6611220580280417E-2</v>
      </c>
      <c r="L892" s="22">
        <f t="shared" si="890"/>
        <v>0.84148366204255431</v>
      </c>
      <c r="M892" s="22">
        <f t="shared" si="891"/>
        <v>1.4051327672385709</v>
      </c>
      <c r="N892" s="22">
        <f>COVAR(I862:I892,$K862:K892)/VAR($K862:$K892)</f>
        <v>1.3141502727655012</v>
      </c>
    </row>
    <row r="893" spans="1:14" ht="15.75" customHeight="1" x14ac:dyDescent="0.2">
      <c r="A893" s="2">
        <v>40816</v>
      </c>
      <c r="B893">
        <v>145.87434400000001</v>
      </c>
      <c r="C893" s="10">
        <v>25.1355</v>
      </c>
      <c r="D893" s="10">
        <v>8.4843069999999994</v>
      </c>
      <c r="E893">
        <v>1131.420044</v>
      </c>
      <c r="F893" s="99">
        <v>644.15997300000004</v>
      </c>
      <c r="G893">
        <f t="shared" ref="G893:J893" si="917">B893/B892-1</f>
        <v>-2.3999849593267841E-2</v>
      </c>
      <c r="H893">
        <f t="shared" si="917"/>
        <v>-4.0458738256017313E-2</v>
      </c>
      <c r="I893">
        <f t="shared" si="917"/>
        <v>-3.0476271011158129E-2</v>
      </c>
      <c r="J893">
        <f t="shared" si="917"/>
        <v>-2.4974129093951247E-2</v>
      </c>
      <c r="K893" s="38">
        <f t="shared" si="909"/>
        <v>-2.8123137201987891E-2</v>
      </c>
      <c r="L893" s="22">
        <f t="shared" si="890"/>
        <v>0.85060857188235395</v>
      </c>
      <c r="M893" s="22">
        <f t="shared" si="891"/>
        <v>1.4042056314853217</v>
      </c>
      <c r="N893" s="22">
        <f>COVAR(I863:I893,$K863:K893)/VAR($K863:$K893)</f>
        <v>1.3119025017466703</v>
      </c>
    </row>
    <row r="894" spans="1:14" ht="15.75" customHeight="1" x14ac:dyDescent="0.2">
      <c r="A894" s="2">
        <v>40819</v>
      </c>
      <c r="B894">
        <v>144.55639600000001</v>
      </c>
      <c r="C894" s="10">
        <v>23.908770000000001</v>
      </c>
      <c r="D894" s="10">
        <v>7.8008949999999997</v>
      </c>
      <c r="E894">
        <v>1099.2299800000001</v>
      </c>
      <c r="F894" s="99">
        <v>609.48999000000003</v>
      </c>
      <c r="G894">
        <f t="shared" ref="G894:J894" si="918">B894/B893-1</f>
        <v>-9.0348169791940602E-3</v>
      </c>
      <c r="H894">
        <f t="shared" si="918"/>
        <v>-4.8804678641761634E-2</v>
      </c>
      <c r="I894">
        <f t="shared" si="918"/>
        <v>-8.0550126250735543E-2</v>
      </c>
      <c r="J894">
        <f t="shared" si="918"/>
        <v>-2.8451028573080461E-2</v>
      </c>
      <c r="K894" s="38">
        <f t="shared" si="909"/>
        <v>-5.3822007658336779E-2</v>
      </c>
      <c r="L894" s="22">
        <f t="shared" si="890"/>
        <v>0.7856635732372198</v>
      </c>
      <c r="M894" s="22">
        <f t="shared" si="891"/>
        <v>1.535897003074338</v>
      </c>
      <c r="N894" s="22">
        <f>COVAR(I864:I894,$K864:K894)/VAR($K864:$K894)</f>
        <v>1.4219822230234329</v>
      </c>
    </row>
    <row r="895" spans="1:14" ht="15.75" customHeight="1" x14ac:dyDescent="0.2">
      <c r="A895" s="2">
        <v>40820</v>
      </c>
      <c r="B895">
        <v>145.765961</v>
      </c>
      <c r="C895" s="10">
        <v>25.474620000000002</v>
      </c>
      <c r="D895" s="10">
        <v>8.5426459999999995</v>
      </c>
      <c r="E895">
        <v>1123.9499510000001</v>
      </c>
      <c r="F895" s="99">
        <v>648.64001499999995</v>
      </c>
      <c r="G895">
        <f t="shared" ref="G895:J895" si="919">B895/B894-1</f>
        <v>8.367426371089115E-3</v>
      </c>
      <c r="H895">
        <f t="shared" si="919"/>
        <v>6.5492704141618452E-2</v>
      </c>
      <c r="I895">
        <f t="shared" si="919"/>
        <v>9.5085371614410885E-2</v>
      </c>
      <c r="J895">
        <f t="shared" si="919"/>
        <v>2.2488443228231514E-2</v>
      </c>
      <c r="K895" s="38">
        <f t="shared" si="909"/>
        <v>6.4234073803246305E-2</v>
      </c>
      <c r="L895" s="22">
        <f t="shared" si="890"/>
        <v>0.72129675347818445</v>
      </c>
      <c r="M895" s="22">
        <f t="shared" si="891"/>
        <v>1.6098600684811981</v>
      </c>
      <c r="N895" s="22">
        <f>COVAR(I865:I895,$K865:K895)/VAR($K865:$K895)</f>
        <v>1.4115619257851533</v>
      </c>
    </row>
    <row r="896" spans="1:14" ht="15.75" customHeight="1" x14ac:dyDescent="0.2">
      <c r="A896" s="2">
        <v>40821</v>
      </c>
      <c r="B896">
        <v>147.52607699999999</v>
      </c>
      <c r="C896" s="10">
        <v>25.962900000000001</v>
      </c>
      <c r="D896" s="10">
        <v>8.6009869999999999</v>
      </c>
      <c r="E896">
        <v>1144.030029</v>
      </c>
      <c r="F896" s="99">
        <v>658.10998500000005</v>
      </c>
      <c r="G896">
        <f t="shared" ref="G896:J896" si="920">B896/B895-1</f>
        <v>1.2074945261054237E-2</v>
      </c>
      <c r="H896">
        <f t="shared" si="920"/>
        <v>1.9167312407407877E-2</v>
      </c>
      <c r="I896">
        <f t="shared" si="920"/>
        <v>6.829382839930398E-3</v>
      </c>
      <c r="J896">
        <f t="shared" si="920"/>
        <v>1.7865633591721997E-2</v>
      </c>
      <c r="K896" s="38">
        <f t="shared" si="909"/>
        <v>1.4599731408800221E-2</v>
      </c>
      <c r="L896" s="22">
        <f t="shared" si="890"/>
        <v>0.71476815923256132</v>
      </c>
      <c r="M896" s="22">
        <f t="shared" si="891"/>
        <v>1.5983991916045261</v>
      </c>
      <c r="N896" s="22">
        <f>COVAR(I866:I896,$K866:K896)/VAR($K866:$K896)</f>
        <v>1.4025140769297162</v>
      </c>
    </row>
    <row r="897" spans="1:14" ht="15.75" customHeight="1" x14ac:dyDescent="0.2">
      <c r="A897" s="2">
        <v>40822</v>
      </c>
      <c r="B897">
        <v>151.56350699999999</v>
      </c>
      <c r="C897" s="10">
        <v>27.259360000000001</v>
      </c>
      <c r="D897" s="10">
        <v>8.5676500000000004</v>
      </c>
      <c r="E897">
        <v>1164.969971</v>
      </c>
      <c r="F897" s="99">
        <v>673.79998799999998</v>
      </c>
      <c r="G897">
        <f t="shared" ref="G897:J897" si="921">B897/B896-1</f>
        <v>2.736756837911436E-2</v>
      </c>
      <c r="H897">
        <f t="shared" si="921"/>
        <v>4.9935099699956353E-2</v>
      </c>
      <c r="I897">
        <f t="shared" si="921"/>
        <v>-3.8759505159116081E-3</v>
      </c>
      <c r="J897">
        <f t="shared" si="921"/>
        <v>1.8303664649697682E-2</v>
      </c>
      <c r="K897" s="38">
        <f t="shared" si="909"/>
        <v>2.3841004326959014E-2</v>
      </c>
      <c r="L897" s="22">
        <f t="shared" si="890"/>
        <v>0.71633586883870803</v>
      </c>
      <c r="M897" s="22">
        <f t="shared" si="891"/>
        <v>1.676943339275289</v>
      </c>
      <c r="N897" s="22">
        <f>COVAR(I867:I897,$K867:K897)/VAR($K867:$K897)</f>
        <v>1.2932179576918679</v>
      </c>
    </row>
    <row r="898" spans="1:14" ht="15.75" customHeight="1" x14ac:dyDescent="0.2">
      <c r="A898" s="2">
        <v>40823</v>
      </c>
      <c r="B898">
        <v>152.147491</v>
      </c>
      <c r="C898" s="10">
        <v>25.845040000000001</v>
      </c>
      <c r="D898" s="10">
        <v>8.3342910000000003</v>
      </c>
      <c r="E898">
        <v>1155.459961</v>
      </c>
      <c r="F898" s="99">
        <v>656.21002199999998</v>
      </c>
      <c r="G898">
        <f t="shared" ref="G898:J898" si="922">B898/B897-1</f>
        <v>3.8530647090397885E-3</v>
      </c>
      <c r="H898">
        <f t="shared" si="922"/>
        <v>-5.1883829994541331E-2</v>
      </c>
      <c r="I898">
        <f t="shared" si="922"/>
        <v>-2.723722374279991E-2</v>
      </c>
      <c r="J898">
        <f t="shared" si="922"/>
        <v>-8.1633091296221538E-3</v>
      </c>
      <c r="K898" s="38">
        <f t="shared" si="909"/>
        <v>-2.6105619342931763E-2</v>
      </c>
      <c r="L898" s="22">
        <f t="shared" si="890"/>
        <v>0.70894650188397834</v>
      </c>
      <c r="M898" s="22">
        <f t="shared" si="891"/>
        <v>1.6912093584678689</v>
      </c>
      <c r="N898" s="22">
        <f>COVAR(I868:I898,$K868:K898)/VAR($K868:$K898)</f>
        <v>1.2641483250212402</v>
      </c>
    </row>
    <row r="899" spans="1:14" ht="15.75" customHeight="1" x14ac:dyDescent="0.2">
      <c r="A899" s="2">
        <v>40826</v>
      </c>
      <c r="B899">
        <v>155.676086</v>
      </c>
      <c r="C899" s="10">
        <v>27.19201</v>
      </c>
      <c r="D899" s="10">
        <v>8.5593170000000001</v>
      </c>
      <c r="E899">
        <v>1194.8900149999999</v>
      </c>
      <c r="F899" s="99">
        <v>684.90002400000003</v>
      </c>
      <c r="G899">
        <f t="shared" ref="G899:J899" si="923">B899/B898-1</f>
        <v>2.3191936829244142E-2</v>
      </c>
      <c r="H899">
        <f t="shared" si="923"/>
        <v>5.2117156715563162E-2</v>
      </c>
      <c r="I899">
        <f t="shared" si="923"/>
        <v>2.7000017158028244E-2</v>
      </c>
      <c r="J899">
        <f t="shared" si="923"/>
        <v>3.4124985140874031E-2</v>
      </c>
      <c r="K899" s="38">
        <f t="shared" si="909"/>
        <v>4.3720761704550748E-2</v>
      </c>
      <c r="L899" s="22">
        <f t="shared" si="890"/>
        <v>0.69564356154698082</v>
      </c>
      <c r="M899" s="22">
        <f t="shared" si="891"/>
        <v>1.7189327271757939</v>
      </c>
      <c r="N899" s="22">
        <f>COVAR(I869:I899,$K869:K899)/VAR($K869:$K899)</f>
        <v>1.1601759278937185</v>
      </c>
    </row>
    <row r="900" spans="1:14" ht="15.75" customHeight="1" x14ac:dyDescent="0.2">
      <c r="A900" s="2">
        <v>40827</v>
      </c>
      <c r="B900">
        <v>154.324692</v>
      </c>
      <c r="C900" s="10">
        <v>27.19201</v>
      </c>
      <c r="D900" s="10">
        <v>8.5093099999999993</v>
      </c>
      <c r="E900">
        <v>1195.540039</v>
      </c>
      <c r="F900" s="99">
        <v>688.96997099999999</v>
      </c>
      <c r="G900">
        <f t="shared" ref="G900:J900" si="924">B900/B899-1</f>
        <v>-8.6808066333322609E-3</v>
      </c>
      <c r="H900">
        <f t="shared" si="924"/>
        <v>0</v>
      </c>
      <c r="I900">
        <f t="shared" si="924"/>
        <v>-5.8424054162266037E-3</v>
      </c>
      <c r="J900">
        <f t="shared" si="924"/>
        <v>5.4400320685576986E-4</v>
      </c>
      <c r="K900" s="38">
        <f t="shared" si="909"/>
        <v>5.942395761983521E-3</v>
      </c>
      <c r="L900" s="22">
        <f t="shared" si="890"/>
        <v>0.68624499575149811</v>
      </c>
      <c r="M900" s="22">
        <f t="shared" si="891"/>
        <v>1.7301377327804301</v>
      </c>
      <c r="N900" s="22">
        <f>COVAR(I870:I900,$K870:K900)/VAR($K870:$K900)</f>
        <v>1.1877259813523402</v>
      </c>
    </row>
    <row r="901" spans="1:14" ht="15.75" customHeight="1" x14ac:dyDescent="0.2">
      <c r="A901" s="2">
        <v>40828</v>
      </c>
      <c r="B901">
        <v>155.259018</v>
      </c>
      <c r="C901" s="10">
        <v>27.949680000000001</v>
      </c>
      <c r="D901" s="10">
        <v>8.5093099999999993</v>
      </c>
      <c r="E901">
        <v>1207.25</v>
      </c>
      <c r="F901" s="99">
        <v>700.38000499999998</v>
      </c>
      <c r="G901">
        <f t="shared" ref="G901:K916" si="925">B901/B900-1</f>
        <v>6.0542871519224661E-3</v>
      </c>
      <c r="H901">
        <f t="shared" si="925"/>
        <v>2.786369966765978E-2</v>
      </c>
      <c r="I901">
        <f t="shared" si="925"/>
        <v>0</v>
      </c>
      <c r="J901">
        <f t="shared" si="925"/>
        <v>9.7947041654871114E-3</v>
      </c>
      <c r="K901" s="38">
        <f t="shared" si="925"/>
        <v>1.6561003353221526E-2</v>
      </c>
      <c r="L901" s="22">
        <f t="shared" si="890"/>
        <v>0.68845300561081813</v>
      </c>
      <c r="M901" s="22">
        <f t="shared" si="891"/>
        <v>1.7622010663619412</v>
      </c>
      <c r="N901" s="22">
        <f>COVAR(I871:I901,$K871:K901)/VAR($K871:$K901)</f>
        <v>1.1911923000336764</v>
      </c>
    </row>
    <row r="902" spans="1:14" ht="15.75" customHeight="1" x14ac:dyDescent="0.2">
      <c r="A902" s="2">
        <v>40829</v>
      </c>
      <c r="B902">
        <v>155.84292600000001</v>
      </c>
      <c r="C902" s="10">
        <v>26.602720000000001</v>
      </c>
      <c r="D902" s="10">
        <v>8.4092979999999997</v>
      </c>
      <c r="E902">
        <v>1203.660034</v>
      </c>
      <c r="F902" s="99">
        <v>698.82000700000003</v>
      </c>
      <c r="G902">
        <f t="shared" ref="G902:J902" si="926">B902/B901-1</f>
        <v>3.7608636684796082E-3</v>
      </c>
      <c r="H902">
        <f t="shared" si="926"/>
        <v>-4.8192322774357366E-2</v>
      </c>
      <c r="I902">
        <f t="shared" si="926"/>
        <v>-1.1753244387617712E-2</v>
      </c>
      <c r="J902">
        <f t="shared" si="926"/>
        <v>-2.9736723959411515E-3</v>
      </c>
      <c r="K902" s="38">
        <f t="shared" si="925"/>
        <v>-2.2273594175492573E-3</v>
      </c>
      <c r="L902" s="22">
        <f t="shared" si="890"/>
        <v>0.68862349112266341</v>
      </c>
      <c r="M902" s="22">
        <f t="shared" si="891"/>
        <v>1.7767598508471709</v>
      </c>
      <c r="N902" s="22">
        <f>COVAR(I872:I902,$K872:K902)/VAR($K872:$K902)</f>
        <v>1.1932524568207044</v>
      </c>
    </row>
    <row r="903" spans="1:14" ht="15.75" customHeight="1" x14ac:dyDescent="0.2">
      <c r="A903" s="2">
        <v>40830</v>
      </c>
      <c r="B903">
        <v>158.93774400000001</v>
      </c>
      <c r="C903" s="10">
        <v>26.84685</v>
      </c>
      <c r="D903" s="10">
        <v>8.5259780000000003</v>
      </c>
      <c r="E903">
        <v>1224.579956</v>
      </c>
      <c r="F903" s="99">
        <v>712.46002199999998</v>
      </c>
      <c r="G903">
        <f t="shared" ref="G903:J903" si="927">B903/B902-1</f>
        <v>1.9858572213922621E-2</v>
      </c>
      <c r="H903">
        <f t="shared" si="927"/>
        <v>9.1768811610239975E-3</v>
      </c>
      <c r="I903">
        <f t="shared" si="927"/>
        <v>1.3875117756559474E-2</v>
      </c>
      <c r="J903">
        <f t="shared" si="927"/>
        <v>1.7380258053828479E-2</v>
      </c>
      <c r="K903" s="38">
        <f t="shared" si="925"/>
        <v>1.951863836663148E-2</v>
      </c>
      <c r="L903" s="22">
        <f t="shared" si="890"/>
        <v>0.70018895024343297</v>
      </c>
      <c r="M903" s="22">
        <f t="shared" si="891"/>
        <v>1.7437960837515691</v>
      </c>
      <c r="N903" s="22">
        <f>COVAR(I873:I903,$K873:K903)/VAR($K873:$K903)</f>
        <v>1.183886980723504</v>
      </c>
    </row>
    <row r="904" spans="1:14" ht="15.75" customHeight="1" x14ac:dyDescent="0.2">
      <c r="A904" s="2">
        <v>40833</v>
      </c>
      <c r="B904">
        <v>155.651093</v>
      </c>
      <c r="C904" s="10">
        <v>26.131270000000001</v>
      </c>
      <c r="D904" s="10">
        <v>8.2259440000000001</v>
      </c>
      <c r="E904">
        <v>1200.8599850000001</v>
      </c>
      <c r="F904" s="99">
        <v>688.59997599999997</v>
      </c>
      <c r="G904">
        <f t="shared" ref="G904:J904" si="928">B904/B903-1</f>
        <v>-2.0678857754518054E-2</v>
      </c>
      <c r="H904">
        <f t="shared" si="928"/>
        <v>-2.6654151231894962E-2</v>
      </c>
      <c r="I904">
        <f t="shared" si="928"/>
        <v>-3.5190566994191208E-2</v>
      </c>
      <c r="J904">
        <f t="shared" si="928"/>
        <v>-1.9369883431278323E-2</v>
      </c>
      <c r="K904" s="38">
        <f t="shared" si="925"/>
        <v>-3.3489662947010945E-2</v>
      </c>
      <c r="L904" s="22">
        <f t="shared" si="890"/>
        <v>0.71336493981787985</v>
      </c>
      <c r="M904" s="22">
        <f t="shared" si="891"/>
        <v>1.7130076476265423</v>
      </c>
      <c r="N904" s="22">
        <f>COVAR(I874:I904,$K874:K904)/VAR($K874:$K904)</f>
        <v>1.1813683714015597</v>
      </c>
    </row>
    <row r="905" spans="1:14" ht="15.75" customHeight="1" x14ac:dyDescent="0.2">
      <c r="A905" s="2">
        <v>40834</v>
      </c>
      <c r="B905">
        <v>149.23614499999999</v>
      </c>
      <c r="C905" s="10">
        <v>27.671869999999998</v>
      </c>
      <c r="D905" s="10">
        <v>9.2843990000000005</v>
      </c>
      <c r="E905">
        <v>1225.380005</v>
      </c>
      <c r="F905" s="99">
        <v>709.34002699999996</v>
      </c>
      <c r="G905">
        <f t="shared" ref="G905:J905" si="929">B905/B904-1</f>
        <v>-4.1213639277174918E-2</v>
      </c>
      <c r="H905">
        <f t="shared" si="929"/>
        <v>5.8956185443723053E-2</v>
      </c>
      <c r="I905">
        <f t="shared" si="929"/>
        <v>0.12867276995807408</v>
      </c>
      <c r="J905">
        <f t="shared" si="929"/>
        <v>2.0418716841497542E-2</v>
      </c>
      <c r="K905" s="38">
        <f t="shared" si="925"/>
        <v>3.0119157308829081E-2</v>
      </c>
      <c r="L905" s="22">
        <f t="shared" si="890"/>
        <v>0.5998752099389193</v>
      </c>
      <c r="M905" s="22">
        <f t="shared" si="891"/>
        <v>1.7675381510401955</v>
      </c>
      <c r="N905" s="22">
        <f>COVAR(I875:I905,$K875:K905)/VAR($K875:$K905)</f>
        <v>1.2760467722685691</v>
      </c>
    </row>
    <row r="906" spans="1:14" ht="15.75" customHeight="1" x14ac:dyDescent="0.2">
      <c r="A906" s="2">
        <v>40835</v>
      </c>
      <c r="B906">
        <v>147.97654700000001</v>
      </c>
      <c r="C906" s="10">
        <v>27.149920000000002</v>
      </c>
      <c r="D906" s="10">
        <v>9.1260469999999998</v>
      </c>
      <c r="E906">
        <v>1209.880005</v>
      </c>
      <c r="F906" s="99">
        <v>694.36999500000002</v>
      </c>
      <c r="G906">
        <f t="shared" ref="G906:J906" si="930">B906/B905-1</f>
        <v>-8.440301108018966E-3</v>
      </c>
      <c r="H906">
        <f t="shared" si="930"/>
        <v>-1.8862115209416497E-2</v>
      </c>
      <c r="I906">
        <f t="shared" si="930"/>
        <v>-1.7055708183157603E-2</v>
      </c>
      <c r="J906">
        <f t="shared" si="930"/>
        <v>-1.2649137358822782E-2</v>
      </c>
      <c r="K906" s="38">
        <f t="shared" si="925"/>
        <v>-2.1104169270289797E-2</v>
      </c>
      <c r="L906" s="22">
        <f t="shared" si="890"/>
        <v>0.59600150767608551</v>
      </c>
      <c r="M906" s="22">
        <f t="shared" si="891"/>
        <v>1.74364687046234</v>
      </c>
      <c r="N906" s="22">
        <f>COVAR(I876:I906,$K876:K906)/VAR($K876:$K906)</f>
        <v>1.266929910089492</v>
      </c>
    </row>
    <row r="907" spans="1:14" ht="15.75" customHeight="1" x14ac:dyDescent="0.2">
      <c r="A907" s="2">
        <v>40836</v>
      </c>
      <c r="B907">
        <v>147.85977199999999</v>
      </c>
      <c r="C907" s="10">
        <v>27.89076</v>
      </c>
      <c r="D907" s="10">
        <v>9.1010460000000002</v>
      </c>
      <c r="E907">
        <v>1215.3900149999999</v>
      </c>
      <c r="F907" s="99">
        <v>696.419983</v>
      </c>
      <c r="G907">
        <f t="shared" ref="G907:J907" si="931">B907/B906-1</f>
        <v>-7.8914532314378061E-4</v>
      </c>
      <c r="H907">
        <f t="shared" si="931"/>
        <v>2.7287004897251999E-2</v>
      </c>
      <c r="I907">
        <f t="shared" si="931"/>
        <v>-2.7395212845167105E-3</v>
      </c>
      <c r="J907">
        <f t="shared" si="931"/>
        <v>4.5541789080147943E-3</v>
      </c>
      <c r="K907" s="38">
        <f t="shared" si="925"/>
        <v>2.9522992277337679E-3</v>
      </c>
      <c r="L907" s="22">
        <f t="shared" si="890"/>
        <v>0.61034390603592581</v>
      </c>
      <c r="M907" s="22">
        <f t="shared" si="891"/>
        <v>1.7732512710218464</v>
      </c>
      <c r="N907" s="22">
        <f>COVAR(I877:I907,$K877:K907)/VAR($K877:$K907)</f>
        <v>1.2675146631566978</v>
      </c>
    </row>
    <row r="908" spans="1:14" ht="15.75" customHeight="1" x14ac:dyDescent="0.2">
      <c r="A908" s="2">
        <v>40837</v>
      </c>
      <c r="B908">
        <v>151.513519</v>
      </c>
      <c r="C908" s="10">
        <v>28.134899999999998</v>
      </c>
      <c r="D908" s="10">
        <v>9.3677419999999998</v>
      </c>
      <c r="E908">
        <v>1238.25</v>
      </c>
      <c r="F908" s="99">
        <v>712.419983</v>
      </c>
      <c r="G908">
        <f t="shared" ref="G908:J908" si="932">B908/B907-1</f>
        <v>2.471089296688489E-2</v>
      </c>
      <c r="H908">
        <f t="shared" si="932"/>
        <v>8.7534366220209936E-3</v>
      </c>
      <c r="I908">
        <f t="shared" si="932"/>
        <v>2.9303884410649017E-2</v>
      </c>
      <c r="J908">
        <f t="shared" si="932"/>
        <v>1.8808764855617222E-2</v>
      </c>
      <c r="K908" s="38">
        <f t="shared" si="925"/>
        <v>2.2974642300004122E-2</v>
      </c>
      <c r="L908" s="22">
        <f t="shared" si="890"/>
        <v>0.62054684124541504</v>
      </c>
      <c r="M908" s="22">
        <f t="shared" si="891"/>
        <v>1.713956574163245</v>
      </c>
      <c r="N908" s="22">
        <f>COVAR(I878:I908,$K878:K908)/VAR($K878:$K908)</f>
        <v>1.2534571804794556</v>
      </c>
    </row>
    <row r="909" spans="1:14" ht="15.75" customHeight="1" x14ac:dyDescent="0.2">
      <c r="A909" s="2">
        <v>40840</v>
      </c>
      <c r="B909">
        <v>152.03068500000001</v>
      </c>
      <c r="C909" s="10">
        <v>29.10303</v>
      </c>
      <c r="D909" s="10">
        <v>9.4677530000000001</v>
      </c>
      <c r="E909">
        <v>1254.1899410000001</v>
      </c>
      <c r="F909" s="99">
        <v>736.03002900000001</v>
      </c>
      <c r="G909">
        <f t="shared" ref="G909:J909" si="933">B909/B908-1</f>
        <v>3.4133323772911339E-3</v>
      </c>
      <c r="H909">
        <f t="shared" si="933"/>
        <v>3.4410287578772403E-2</v>
      </c>
      <c r="I909">
        <f t="shared" si="933"/>
        <v>1.0676105298373928E-2</v>
      </c>
      <c r="J909">
        <f t="shared" si="933"/>
        <v>1.2872958610942842E-2</v>
      </c>
      <c r="K909" s="38">
        <f t="shared" si="925"/>
        <v>3.3140628510416104E-2</v>
      </c>
      <c r="L909" s="22">
        <f t="shared" si="890"/>
        <v>0.58682621411908575</v>
      </c>
      <c r="M909" s="22">
        <f t="shared" si="891"/>
        <v>1.7481922657686282</v>
      </c>
      <c r="N909" s="22">
        <f>COVAR(I879:I909,$K879:K909)/VAR($K879:$K909)</f>
        <v>1.1971360508155162</v>
      </c>
    </row>
    <row r="910" spans="1:14" ht="15.75" customHeight="1" x14ac:dyDescent="0.2">
      <c r="A910" s="2">
        <v>40841</v>
      </c>
      <c r="B910">
        <v>150.45404099999999</v>
      </c>
      <c r="C910" s="10">
        <v>28.193829999999998</v>
      </c>
      <c r="D910" s="10">
        <v>9.2677309999999995</v>
      </c>
      <c r="E910">
        <v>1229.0500489999999</v>
      </c>
      <c r="F910" s="99">
        <v>713.65002400000003</v>
      </c>
      <c r="G910">
        <f t="shared" ref="G910:J910" si="934">B910/B909-1</f>
        <v>-1.0370564337061405E-2</v>
      </c>
      <c r="H910">
        <f t="shared" si="934"/>
        <v>-3.1240733353193884E-2</v>
      </c>
      <c r="I910">
        <f t="shared" si="934"/>
        <v>-2.1126660148400589E-2</v>
      </c>
      <c r="J910">
        <f t="shared" si="934"/>
        <v>-2.0044724629154187E-2</v>
      </c>
      <c r="K910" s="38">
        <f t="shared" si="925"/>
        <v>-3.0406374900771804E-2</v>
      </c>
      <c r="L910" s="22">
        <f t="shared" si="890"/>
        <v>0.58809546285091996</v>
      </c>
      <c r="M910" s="22">
        <f t="shared" si="891"/>
        <v>1.7335833200318911</v>
      </c>
      <c r="N910" s="22">
        <f>COVAR(I880:I910,$K880:K910)/VAR($K880:$K910)</f>
        <v>1.1814763878202279</v>
      </c>
    </row>
    <row r="911" spans="1:14" ht="15.75" customHeight="1" x14ac:dyDescent="0.2">
      <c r="A911" s="2">
        <v>40842</v>
      </c>
      <c r="B911">
        <v>151.79710399999999</v>
      </c>
      <c r="C911" s="10">
        <v>28.774699999999999</v>
      </c>
      <c r="D911" s="10">
        <v>9.9428079999999994</v>
      </c>
      <c r="E911">
        <v>1242</v>
      </c>
      <c r="F911" s="99">
        <v>727.15002400000003</v>
      </c>
      <c r="G911">
        <f t="shared" ref="G911:J911" si="935">B911/B910-1</f>
        <v>8.92673264920818E-3</v>
      </c>
      <c r="H911">
        <f t="shared" si="935"/>
        <v>2.060273471181473E-2</v>
      </c>
      <c r="I911">
        <f t="shared" si="935"/>
        <v>7.2841669660027808E-2</v>
      </c>
      <c r="J911">
        <f t="shared" si="935"/>
        <v>1.0536553015507044E-2</v>
      </c>
      <c r="K911" s="38">
        <f t="shared" si="925"/>
        <v>1.8916835347853933E-2</v>
      </c>
      <c r="L911" s="22">
        <f t="shared" si="890"/>
        <v>0.58942098460116366</v>
      </c>
      <c r="M911" s="22">
        <f t="shared" si="891"/>
        <v>1.7452217441784217</v>
      </c>
      <c r="N911" s="22">
        <f>COVAR(I881:I911,$K881:K911)/VAR($K881:$K911)</f>
        <v>1.225268986818085</v>
      </c>
    </row>
    <row r="912" spans="1:14" ht="15.75" customHeight="1" x14ac:dyDescent="0.2">
      <c r="A912" s="2">
        <v>40843</v>
      </c>
      <c r="B912">
        <v>155.05879200000001</v>
      </c>
      <c r="C912" s="10">
        <v>31.165579999999999</v>
      </c>
      <c r="D912" s="10">
        <v>12.352399999999999</v>
      </c>
      <c r="E912">
        <v>1284.589966</v>
      </c>
      <c r="F912" s="99">
        <v>765.42999299999997</v>
      </c>
      <c r="G912">
        <f t="shared" ref="G912:J912" si="936">B912/B911-1</f>
        <v>2.1487155644287048E-2</v>
      </c>
      <c r="H912">
        <f t="shared" si="936"/>
        <v>8.308965862372153E-2</v>
      </c>
      <c r="I912">
        <f t="shared" si="936"/>
        <v>0.24234522078672338</v>
      </c>
      <c r="J912">
        <f t="shared" si="936"/>
        <v>3.4291438003220653E-2</v>
      </c>
      <c r="K912" s="38">
        <f t="shared" si="925"/>
        <v>5.2643839285632765E-2</v>
      </c>
      <c r="L912" s="22">
        <f t="shared" si="890"/>
        <v>0.57186871327121069</v>
      </c>
      <c r="M912" s="22">
        <f t="shared" si="891"/>
        <v>1.8224441372530202</v>
      </c>
      <c r="N912" s="22">
        <f>COVAR(I882:I912,$K882:K912)/VAR($K882:$K912)</f>
        <v>1.5083316816843064</v>
      </c>
    </row>
    <row r="913" spans="1:14" ht="15.75" customHeight="1" x14ac:dyDescent="0.2">
      <c r="A913" s="2">
        <v>40844</v>
      </c>
      <c r="B913">
        <v>156.368484</v>
      </c>
      <c r="C913" s="10">
        <v>30.88777</v>
      </c>
      <c r="D913" s="10">
        <v>12.039239999999999</v>
      </c>
      <c r="E913">
        <v>1285.089966</v>
      </c>
      <c r="F913" s="99">
        <v>761</v>
      </c>
      <c r="G913">
        <f t="shared" ref="G913:J913" si="937">B913/B912-1</f>
        <v>8.4464220513209565E-3</v>
      </c>
      <c r="H913">
        <f t="shared" si="937"/>
        <v>-8.9140006378831682E-3</v>
      </c>
      <c r="I913">
        <f t="shared" si="937"/>
        <v>-2.5352158285029569E-2</v>
      </c>
      <c r="J913">
        <f t="shared" si="937"/>
        <v>3.8922925854456558E-4</v>
      </c>
      <c r="K913" s="38">
        <f t="shared" si="925"/>
        <v>-5.787587422119711E-3</v>
      </c>
      <c r="L913" s="22">
        <f t="shared" si="890"/>
        <v>0.56402433187592482</v>
      </c>
      <c r="M913" s="22">
        <f t="shared" si="891"/>
        <v>1.8260555192210561</v>
      </c>
      <c r="N913" s="22">
        <f>COVAR(I883:I913,$K883:K913)/VAR($K883:$K913)</f>
        <v>1.519442341038592</v>
      </c>
    </row>
    <row r="914" spans="1:14" ht="15.75" customHeight="1" x14ac:dyDescent="0.2">
      <c r="A914" s="2">
        <v>40847</v>
      </c>
      <c r="B914">
        <v>154.01606799999999</v>
      </c>
      <c r="C914" s="10">
        <v>29.262989999999999</v>
      </c>
      <c r="D914" s="10">
        <v>11.83046</v>
      </c>
      <c r="E914">
        <v>1253.3000489999999</v>
      </c>
      <c r="F914" s="99">
        <v>741.05999799999995</v>
      </c>
      <c r="G914">
        <f t="shared" ref="G914:J914" si="938">B914/B913-1</f>
        <v>-1.5044054529556039E-2</v>
      </c>
      <c r="H914">
        <f t="shared" si="938"/>
        <v>-5.260269679552787E-2</v>
      </c>
      <c r="I914">
        <f t="shared" si="938"/>
        <v>-1.7341626215608197E-2</v>
      </c>
      <c r="J914">
        <f t="shared" si="938"/>
        <v>-2.4737503086223689E-2</v>
      </c>
      <c r="K914" s="38">
        <f t="shared" si="925"/>
        <v>-2.6202367936925208E-2</v>
      </c>
      <c r="L914" s="22">
        <f t="shared" si="890"/>
        <v>0.56537487289298805</v>
      </c>
      <c r="M914" s="22">
        <f t="shared" si="891"/>
        <v>1.8471210861619178</v>
      </c>
      <c r="N914" s="22">
        <f>COVAR(I884:I914,$K884:K914)/VAR($K884:$K914)</f>
        <v>1.5037833488077192</v>
      </c>
    </row>
    <row r="915" spans="1:14" ht="15.75" customHeight="1" x14ac:dyDescent="0.2">
      <c r="A915" s="2">
        <v>40848</v>
      </c>
      <c r="B915">
        <v>151.279922</v>
      </c>
      <c r="C915" s="10">
        <v>27.53717</v>
      </c>
      <c r="D915" s="10">
        <v>11.03017</v>
      </c>
      <c r="E915">
        <v>1218.280029</v>
      </c>
      <c r="F915" s="99">
        <v>713.89001499999995</v>
      </c>
      <c r="G915">
        <f t="shared" ref="G915:J915" si="939">B915/B914-1</f>
        <v>-1.776532822536403E-2</v>
      </c>
      <c r="H915">
        <f t="shared" si="939"/>
        <v>-5.8976201680006057E-2</v>
      </c>
      <c r="I915">
        <f t="shared" si="939"/>
        <v>-6.7646566574757094E-2</v>
      </c>
      <c r="J915">
        <f t="shared" si="939"/>
        <v>-2.794224737160278E-2</v>
      </c>
      <c r="K915" s="38">
        <f t="shared" si="925"/>
        <v>-3.6663675105021665E-2</v>
      </c>
      <c r="L915" s="22">
        <f t="shared" si="890"/>
        <v>0.57656929824759851</v>
      </c>
      <c r="M915" s="22">
        <f t="shared" si="891"/>
        <v>1.8524875572259625</v>
      </c>
      <c r="N915" s="22">
        <f>COVAR(I885:I915,$K885:K915)/VAR($K885:$K915)</f>
        <v>1.5314224241320147</v>
      </c>
    </row>
    <row r="916" spans="1:14" ht="15.75" customHeight="1" x14ac:dyDescent="0.2">
      <c r="A916" s="2">
        <v>40849</v>
      </c>
      <c r="B916">
        <v>153.42379800000001</v>
      </c>
      <c r="C916" s="10">
        <v>28.3201</v>
      </c>
      <c r="D916" s="10">
        <v>11.091060000000001</v>
      </c>
      <c r="E916">
        <v>1237.900024</v>
      </c>
      <c r="F916" s="99">
        <v>733.26000999999997</v>
      </c>
      <c r="G916">
        <f t="shared" ref="G916:J916" si="940">B916/B915-1</f>
        <v>1.4171583192646109E-2</v>
      </c>
      <c r="H916">
        <f t="shared" si="940"/>
        <v>2.8431752427718671E-2</v>
      </c>
      <c r="I916">
        <f t="shared" si="940"/>
        <v>5.5203138301584964E-3</v>
      </c>
      <c r="J916">
        <f t="shared" si="940"/>
        <v>1.6104667673248141E-2</v>
      </c>
      <c r="K916" s="38">
        <f t="shared" si="925"/>
        <v>2.7133024125572058E-2</v>
      </c>
      <c r="L916" s="22">
        <f t="shared" si="890"/>
        <v>0.58248018787888001</v>
      </c>
      <c r="M916" s="22">
        <f t="shared" si="891"/>
        <v>1.8483102956497677</v>
      </c>
      <c r="N916" s="22">
        <f>COVAR(I886:I916,$K886:K916)/VAR($K886:$K916)</f>
        <v>1.4830287609063488</v>
      </c>
    </row>
    <row r="917" spans="1:14" ht="15.75" customHeight="1" x14ac:dyDescent="0.2">
      <c r="A917" s="2">
        <v>40850</v>
      </c>
      <c r="B917">
        <v>156.243347</v>
      </c>
      <c r="C917" s="10">
        <v>28.943079999999998</v>
      </c>
      <c r="D917" s="10">
        <v>10.551729999999999</v>
      </c>
      <c r="E917">
        <v>1261.150024</v>
      </c>
      <c r="F917" s="99">
        <v>751.53002900000001</v>
      </c>
      <c r="G917">
        <f t="shared" ref="G917:K932" si="941">B917/B916-1</f>
        <v>1.8377520546062787E-2</v>
      </c>
      <c r="H917">
        <f t="shared" si="941"/>
        <v>2.1997803680071648E-2</v>
      </c>
      <c r="I917">
        <f t="shared" si="941"/>
        <v>-4.8627453101867779E-2</v>
      </c>
      <c r="J917">
        <f t="shared" si="941"/>
        <v>1.8781807536341066E-2</v>
      </c>
      <c r="K917" s="38">
        <f t="shared" si="941"/>
        <v>2.4916153548316444E-2</v>
      </c>
      <c r="L917" s="22">
        <f t="shared" si="890"/>
        <v>0.60926765780125614</v>
      </c>
      <c r="M917" s="22">
        <f t="shared" si="891"/>
        <v>1.8196336878163317</v>
      </c>
      <c r="N917" s="22">
        <f>COVAR(I887:I917,$K887:K917)/VAR($K887:$K917)</f>
        <v>1.396680833742979</v>
      </c>
    </row>
    <row r="918" spans="1:14" ht="15.75" customHeight="1" x14ac:dyDescent="0.2">
      <c r="A918" s="2">
        <v>40851</v>
      </c>
      <c r="B918">
        <v>155.475922</v>
      </c>
      <c r="C918" s="10">
        <v>28.597919999999998</v>
      </c>
      <c r="D918" s="10">
        <v>10.24727</v>
      </c>
      <c r="E918">
        <v>1253.2299800000001</v>
      </c>
      <c r="F918" s="99">
        <v>746.48999000000003</v>
      </c>
      <c r="G918">
        <f t="shared" ref="G918:J918" si="942">B918/B917-1</f>
        <v>-4.9117291374972671E-3</v>
      </c>
      <c r="H918">
        <f t="shared" si="942"/>
        <v>-1.1925475795941498E-2</v>
      </c>
      <c r="I918">
        <f t="shared" si="942"/>
        <v>-2.8854036257561444E-2</v>
      </c>
      <c r="J918">
        <f t="shared" si="942"/>
        <v>-6.2800173248857005E-3</v>
      </c>
      <c r="K918" s="38">
        <f t="shared" si="941"/>
        <v>-6.7063707443684173E-3</v>
      </c>
      <c r="L918" s="22">
        <f t="shared" si="890"/>
        <v>0.58982285838517756</v>
      </c>
      <c r="M918" s="22">
        <f t="shared" si="891"/>
        <v>1.9020305348839226</v>
      </c>
      <c r="N918" s="22">
        <f>COVAR(I888:I918,$K888:K918)/VAR($K888:$K918)</f>
        <v>1.4732998938367539</v>
      </c>
    </row>
    <row r="919" spans="1:14" ht="15.75" customHeight="1" x14ac:dyDescent="0.2">
      <c r="A919" s="2">
        <v>40854</v>
      </c>
      <c r="B919">
        <v>156.26004</v>
      </c>
      <c r="C919" s="10">
        <v>28.825220000000002</v>
      </c>
      <c r="D919" s="10">
        <v>10.21247</v>
      </c>
      <c r="E919">
        <v>1261.119995</v>
      </c>
      <c r="F919" s="99">
        <v>745.27002000000005</v>
      </c>
      <c r="G919">
        <f t="shared" ref="G919:J919" si="943">B919/B918-1</f>
        <v>5.0433404086840383E-3</v>
      </c>
      <c r="H919">
        <f t="shared" si="943"/>
        <v>7.9481304934065911E-3</v>
      </c>
      <c r="I919">
        <f t="shared" si="943"/>
        <v>-3.3960264538750451E-3</v>
      </c>
      <c r="J919">
        <f t="shared" si="943"/>
        <v>6.295743898498074E-3</v>
      </c>
      <c r="K919" s="38">
        <f t="shared" si="941"/>
        <v>-1.6342750959058572E-3</v>
      </c>
      <c r="L919" s="22">
        <f t="shared" si="890"/>
        <v>0.58997725911780119</v>
      </c>
      <c r="M919" s="22">
        <f t="shared" si="891"/>
        <v>1.9011430895952692</v>
      </c>
      <c r="N919" s="22">
        <f>COVAR(I889:I919,$K889:K919)/VAR($K889:$K919)</f>
        <v>1.4746132066809159</v>
      </c>
    </row>
    <row r="920" spans="1:14" ht="15.75" customHeight="1" x14ac:dyDescent="0.2">
      <c r="A920" s="2">
        <v>40855</v>
      </c>
      <c r="B920">
        <v>156.82952900000001</v>
      </c>
      <c r="C920" s="10">
        <v>29.481870000000001</v>
      </c>
      <c r="D920" s="10">
        <v>9.9428079999999994</v>
      </c>
      <c r="E920">
        <v>1275.920044</v>
      </c>
      <c r="F920" s="99">
        <v>755.27002000000005</v>
      </c>
      <c r="G920">
        <f t="shared" ref="G920:J920" si="944">B920/B919-1</f>
        <v>3.6444954193024515E-3</v>
      </c>
      <c r="H920">
        <f t="shared" si="944"/>
        <v>2.2780398553766457E-2</v>
      </c>
      <c r="I920">
        <f t="shared" si="944"/>
        <v>-2.6405169366470638E-2</v>
      </c>
      <c r="J920">
        <f t="shared" si="944"/>
        <v>1.1735639002377285E-2</v>
      </c>
      <c r="K920" s="38">
        <f t="shared" si="941"/>
        <v>1.3417955548513882E-2</v>
      </c>
      <c r="L920" s="22">
        <f t="shared" si="890"/>
        <v>0.55639665632912916</v>
      </c>
      <c r="M920" s="22">
        <f t="shared" si="891"/>
        <v>1.8528697512638499</v>
      </c>
      <c r="N920" s="22">
        <f>COVAR(I890:I920,$K890:K920)/VAR($K890:$K920)</f>
        <v>1.4659704465580843</v>
      </c>
    </row>
    <row r="921" spans="1:14" ht="15.75" customHeight="1" x14ac:dyDescent="0.2">
      <c r="A921" s="2">
        <v>40856</v>
      </c>
      <c r="B921">
        <v>152.633453</v>
      </c>
      <c r="C921" s="10">
        <v>27.39406</v>
      </c>
      <c r="D921" s="10">
        <v>9.7253360000000004</v>
      </c>
      <c r="E921">
        <v>1229.099976</v>
      </c>
      <c r="F921" s="99">
        <v>718.85998500000005</v>
      </c>
      <c r="G921">
        <f t="shared" ref="G921:J921" si="945">B921/B920-1</f>
        <v>-2.6755650079137827E-2</v>
      </c>
      <c r="H921">
        <f t="shared" si="945"/>
        <v>-7.0816742628605378E-2</v>
      </c>
      <c r="I921">
        <f t="shared" si="945"/>
        <v>-2.1872292012477645E-2</v>
      </c>
      <c r="J921">
        <f t="shared" si="945"/>
        <v>-3.6695142630739919E-2</v>
      </c>
      <c r="K921" s="38">
        <f t="shared" si="941"/>
        <v>-4.8207970706953263E-2</v>
      </c>
      <c r="L921" s="22">
        <f t="shared" si="890"/>
        <v>0.56830530408956492</v>
      </c>
      <c r="M921" s="22">
        <f t="shared" si="891"/>
        <v>1.8652500394172329</v>
      </c>
      <c r="N921" s="22">
        <f>COVAR(I891:I921,$K891:K921)/VAR($K891:$K921)</f>
        <v>1.3533565101499692</v>
      </c>
    </row>
    <row r="922" spans="1:14" ht="15.75" customHeight="1" x14ac:dyDescent="0.2">
      <c r="A922" s="2">
        <v>40857</v>
      </c>
      <c r="B922">
        <v>153.563141</v>
      </c>
      <c r="C922" s="10">
        <v>27.562429999999999</v>
      </c>
      <c r="D922" s="10">
        <v>9.9167109999999994</v>
      </c>
      <c r="E922">
        <v>1239.6999510000001</v>
      </c>
      <c r="F922" s="99">
        <v>725.47997999999995</v>
      </c>
      <c r="G922">
        <f t="shared" ref="G922:J922" si="946">B922/B921-1</f>
        <v>6.0909845235566085E-3</v>
      </c>
      <c r="H922">
        <f t="shared" si="946"/>
        <v>6.1462229403015378E-3</v>
      </c>
      <c r="I922">
        <f t="shared" si="946"/>
        <v>1.9677983362220042E-2</v>
      </c>
      <c r="J922">
        <f t="shared" si="946"/>
        <v>8.6241763949070904E-3</v>
      </c>
      <c r="K922" s="38">
        <f t="shared" si="941"/>
        <v>9.2090186380313632E-3</v>
      </c>
      <c r="L922" s="22">
        <f t="shared" si="890"/>
        <v>0.59175122263798818</v>
      </c>
      <c r="M922" s="22">
        <f t="shared" si="891"/>
        <v>1.8727998828124088</v>
      </c>
      <c r="N922" s="22">
        <f>COVAR(I892:I922,$K892:K922)/VAR($K892:$K922)</f>
        <v>1.3994477712396158</v>
      </c>
    </row>
    <row r="923" spans="1:14" ht="15.75" customHeight="1" x14ac:dyDescent="0.2">
      <c r="A923" s="2">
        <v>40858</v>
      </c>
      <c r="B923">
        <v>156.938446</v>
      </c>
      <c r="C923" s="10">
        <v>28.017040000000001</v>
      </c>
      <c r="D923" s="10">
        <v>10.56043</v>
      </c>
      <c r="E923">
        <v>1263.849976</v>
      </c>
      <c r="F923" s="99">
        <v>744.64001499999995</v>
      </c>
      <c r="G923">
        <f t="shared" ref="G923:J923" si="947">B923/B922-1</f>
        <v>2.19799163915253E-2</v>
      </c>
      <c r="H923">
        <f t="shared" si="947"/>
        <v>1.6493828737161431E-2</v>
      </c>
      <c r="I923">
        <f t="shared" si="947"/>
        <v>6.4912550138851666E-2</v>
      </c>
      <c r="J923">
        <f t="shared" si="947"/>
        <v>1.9480540416670467E-2</v>
      </c>
      <c r="K923" s="38">
        <f t="shared" si="941"/>
        <v>2.6410149870710331E-2</v>
      </c>
      <c r="L923" s="22">
        <f t="shared" si="890"/>
        <v>0.60458656112095177</v>
      </c>
      <c r="M923" s="22">
        <f t="shared" si="891"/>
        <v>1.8374699103613863</v>
      </c>
      <c r="N923" s="22">
        <f>COVAR(I893:I923,$K893:K923)/VAR($K893:$K923)</f>
        <v>1.418013229263315</v>
      </c>
    </row>
    <row r="924" spans="1:14" ht="15.75" customHeight="1" x14ac:dyDescent="0.2">
      <c r="A924" s="2">
        <v>40861</v>
      </c>
      <c r="B924">
        <v>156.91329999999999</v>
      </c>
      <c r="C924" s="10">
        <v>27.402480000000001</v>
      </c>
      <c r="D924" s="10">
        <v>10.569129999999999</v>
      </c>
      <c r="E924">
        <v>1251.780029</v>
      </c>
      <c r="F924" s="99">
        <v>732.89001499999995</v>
      </c>
      <c r="G924">
        <f t="shared" ref="G924:J924" si="948">B924/B923-1</f>
        <v>-1.6022842484375577E-4</v>
      </c>
      <c r="H924">
        <f t="shared" si="948"/>
        <v>-2.1935222279013122E-2</v>
      </c>
      <c r="I924">
        <f t="shared" si="948"/>
        <v>8.2383009025188692E-4</v>
      </c>
      <c r="J924">
        <f t="shared" si="948"/>
        <v>-9.5501422077013398E-3</v>
      </c>
      <c r="K924" s="38">
        <f t="shared" si="941"/>
        <v>-1.5779436725543161E-2</v>
      </c>
      <c r="L924" s="22">
        <f t="shared" si="890"/>
        <v>0.57591981043463036</v>
      </c>
      <c r="M924" s="22">
        <f t="shared" si="891"/>
        <v>1.8639012582803536</v>
      </c>
      <c r="N924" s="22">
        <f>COVAR(I894:I924,$K894:K924)/VAR($K894:$K924)</f>
        <v>1.4120801254848137</v>
      </c>
    </row>
    <row r="925" spans="1:14" ht="15.75" customHeight="1" x14ac:dyDescent="0.2">
      <c r="A925" s="2">
        <v>40862</v>
      </c>
      <c r="B925">
        <v>158.085846</v>
      </c>
      <c r="C925" s="10">
        <v>27.528759999999998</v>
      </c>
      <c r="D925" s="10">
        <v>10.8127</v>
      </c>
      <c r="E925">
        <v>1257.8100589999999</v>
      </c>
      <c r="F925" s="99">
        <v>743.080017</v>
      </c>
      <c r="G925">
        <f t="shared" ref="G925:J925" si="949">B925/B924-1</f>
        <v>7.472572433312008E-3</v>
      </c>
      <c r="H925">
        <f t="shared" si="949"/>
        <v>4.6083420186784352E-3</v>
      </c>
      <c r="I925">
        <f t="shared" si="949"/>
        <v>2.3045416226311843E-2</v>
      </c>
      <c r="J925">
        <f t="shared" si="949"/>
        <v>4.8171642463548103E-3</v>
      </c>
      <c r="K925" s="38">
        <f t="shared" si="941"/>
        <v>1.3903862505208364E-2</v>
      </c>
      <c r="L925" s="22">
        <f t="shared" si="890"/>
        <v>0.60113401161428437</v>
      </c>
      <c r="M925" s="22">
        <f t="shared" si="891"/>
        <v>1.8943484617384807</v>
      </c>
      <c r="N925" s="22">
        <f>COVAR(I895:I925,$K895:K925)/VAR($K895:$K925)</f>
        <v>1.4013608032659135</v>
      </c>
    </row>
    <row r="926" spans="1:14" ht="15.75" customHeight="1" x14ac:dyDescent="0.2">
      <c r="A926" s="2">
        <v>40863</v>
      </c>
      <c r="B926">
        <v>156.301895</v>
      </c>
      <c r="C926" s="10">
        <v>26.493269999999999</v>
      </c>
      <c r="D926" s="10">
        <v>10.42994</v>
      </c>
      <c r="E926">
        <v>1236.910034</v>
      </c>
      <c r="F926" s="99">
        <v>729.85998500000005</v>
      </c>
      <c r="G926">
        <f t="shared" ref="G926:J926" si="950">B926/B925-1</f>
        <v>-1.1284697809062605E-2</v>
      </c>
      <c r="H926">
        <f t="shared" si="950"/>
        <v>-3.7614843530910935E-2</v>
      </c>
      <c r="I926">
        <f t="shared" si="950"/>
        <v>-3.5399114004827648E-2</v>
      </c>
      <c r="J926">
        <f t="shared" si="950"/>
        <v>-1.6616201190675861E-2</v>
      </c>
      <c r="K926" s="38">
        <f t="shared" si="941"/>
        <v>-1.7790859258162484E-2</v>
      </c>
      <c r="L926" s="22">
        <f t="shared" si="890"/>
        <v>0.61482998085615426</v>
      </c>
      <c r="M926" s="22">
        <f t="shared" si="891"/>
        <v>1.8486585804623878</v>
      </c>
      <c r="N926" s="22">
        <f>COVAR(I896:I926,$K896:K926)/VAR($K896:$K926)</f>
        <v>1.4153788445110689</v>
      </c>
    </row>
    <row r="927" spans="1:14" ht="15.75" customHeight="1" x14ac:dyDescent="0.2">
      <c r="A927" s="2">
        <v>40864</v>
      </c>
      <c r="B927">
        <v>155.55650299999999</v>
      </c>
      <c r="C927" s="10">
        <v>25.66825</v>
      </c>
      <c r="D927" s="10">
        <v>10.20377</v>
      </c>
      <c r="E927">
        <v>1216.130005</v>
      </c>
      <c r="F927" s="99">
        <v>718.75</v>
      </c>
      <c r="G927">
        <f t="shared" ref="G927:J927" si="951">B927/B926-1</f>
        <v>-4.7689249065087091E-3</v>
      </c>
      <c r="H927">
        <f t="shared" si="951"/>
        <v>-3.1140738761202269E-2</v>
      </c>
      <c r="I927">
        <f t="shared" si="951"/>
        <v>-2.1684688502522476E-2</v>
      </c>
      <c r="J927">
        <f t="shared" si="951"/>
        <v>-1.6799951838696092E-2</v>
      </c>
      <c r="K927" s="38">
        <f t="shared" si="941"/>
        <v>-1.5222077149496083E-2</v>
      </c>
      <c r="L927" s="22">
        <f t="shared" si="890"/>
        <v>0.60365045652659377</v>
      </c>
      <c r="M927" s="22">
        <f t="shared" si="891"/>
        <v>1.8555903392098725</v>
      </c>
      <c r="N927" s="22">
        <f>COVAR(I897:I927,$K897:K927)/VAR($K897:$K927)</f>
        <v>1.4259303185642231</v>
      </c>
    </row>
    <row r="928" spans="1:14" ht="15.75" customHeight="1" x14ac:dyDescent="0.2">
      <c r="A928" s="2">
        <v>40865</v>
      </c>
      <c r="B928">
        <v>155.14610300000001</v>
      </c>
      <c r="C928" s="10">
        <v>25.77769</v>
      </c>
      <c r="D928" s="10">
        <v>10.377750000000001</v>
      </c>
      <c r="E928">
        <v>1215.650024</v>
      </c>
      <c r="F928" s="99">
        <v>719.419983</v>
      </c>
      <c r="G928">
        <f t="shared" ref="G928:J928" si="952">B928/B927-1</f>
        <v>-2.6382696453389753E-3</v>
      </c>
      <c r="H928">
        <f t="shared" si="952"/>
        <v>4.263633087569163E-3</v>
      </c>
      <c r="I928">
        <f t="shared" si="952"/>
        <v>1.7050560724124475E-2</v>
      </c>
      <c r="J928">
        <f t="shared" si="952"/>
        <v>-3.9467902117906739E-4</v>
      </c>
      <c r="K928" s="38">
        <f t="shared" si="941"/>
        <v>9.3215026086945763E-4</v>
      </c>
      <c r="L928" s="22">
        <f t="shared" si="890"/>
        <v>0.57767220750985904</v>
      </c>
      <c r="M928" s="22">
        <f t="shared" si="891"/>
        <v>1.8218670980575742</v>
      </c>
      <c r="N928" s="22">
        <f>COVAR(I898:I928,$K898:K928)/VAR($K898:$K928)</f>
        <v>1.4699995045515397</v>
      </c>
    </row>
    <row r="929" spans="1:14" ht="15.75" customHeight="1" x14ac:dyDescent="0.2">
      <c r="A929" s="2">
        <v>40868</v>
      </c>
      <c r="B929">
        <v>151.99696399999999</v>
      </c>
      <c r="C929" s="10">
        <v>25.17998</v>
      </c>
      <c r="D929" s="10">
        <v>10.108090000000001</v>
      </c>
      <c r="E929">
        <v>1192.9799800000001</v>
      </c>
      <c r="F929" s="99">
        <v>701.90002400000003</v>
      </c>
      <c r="G929">
        <f t="shared" ref="G929:J929" si="953">B929/B928-1</f>
        <v>-2.029789301249818E-2</v>
      </c>
      <c r="H929">
        <f t="shared" si="953"/>
        <v>-2.3187104818158666E-2</v>
      </c>
      <c r="I929">
        <f t="shared" si="953"/>
        <v>-2.5984437859844389E-2</v>
      </c>
      <c r="J929">
        <f t="shared" si="953"/>
        <v>-1.8648495498240547E-2</v>
      </c>
      <c r="K929" s="38">
        <f t="shared" si="941"/>
        <v>-2.435289457340517E-2</v>
      </c>
      <c r="L929" s="22">
        <f t="shared" si="890"/>
        <v>0.60377226198784328</v>
      </c>
      <c r="M929" s="22">
        <f t="shared" si="891"/>
        <v>1.7603166609485903</v>
      </c>
      <c r="N929" s="22">
        <f>COVAR(I899:I929,$K899:K929)/VAR($K899:$K929)</f>
        <v>1.472688310191661</v>
      </c>
    </row>
    <row r="930" spans="1:14" ht="15.75" customHeight="1" x14ac:dyDescent="0.2">
      <c r="A930" s="2">
        <v>40869</v>
      </c>
      <c r="B930">
        <v>151.85455300000001</v>
      </c>
      <c r="C930" s="10">
        <v>24.759039999999999</v>
      </c>
      <c r="D930" s="10">
        <v>9.9950010000000002</v>
      </c>
      <c r="E930">
        <v>1188.040039</v>
      </c>
      <c r="F930" s="99">
        <v>696.26000999999997</v>
      </c>
      <c r="G930">
        <f t="shared" ref="G930:J930" si="954">B930/B929-1</f>
        <v>-9.3693318769172418E-4</v>
      </c>
      <c r="H930">
        <f t="shared" si="954"/>
        <v>-1.6717249179705518E-2</v>
      </c>
      <c r="I930">
        <f t="shared" si="954"/>
        <v>-1.1187969240479712E-2</v>
      </c>
      <c r="J930">
        <f t="shared" si="954"/>
        <v>-4.1408414917407654E-3</v>
      </c>
      <c r="K930" s="38">
        <f t="shared" si="941"/>
        <v>-8.035352339580526E-3</v>
      </c>
      <c r="L930" s="22">
        <f t="shared" si="890"/>
        <v>0.59296210658463</v>
      </c>
      <c r="M930" s="22">
        <f t="shared" si="891"/>
        <v>1.7923497179124859</v>
      </c>
      <c r="N930" s="22">
        <f>COVAR(I900:I930,$K900:K930)/VAR($K900:$K930)</f>
        <v>1.578869591347638</v>
      </c>
    </row>
    <row r="931" spans="1:14" ht="15.75" customHeight="1" x14ac:dyDescent="0.2">
      <c r="A931" s="2">
        <v>40870</v>
      </c>
      <c r="B931">
        <v>149.04040499999999</v>
      </c>
      <c r="C931" s="10">
        <v>23.891929999999999</v>
      </c>
      <c r="D931" s="10">
        <v>10.168979999999999</v>
      </c>
      <c r="E931">
        <v>1161.790039</v>
      </c>
      <c r="F931" s="99">
        <v>674.34002699999996</v>
      </c>
      <c r="G931">
        <f t="shared" ref="G931:J931" si="955">B931/B930-1</f>
        <v>-1.8531864500631823E-2</v>
      </c>
      <c r="H931">
        <f t="shared" si="955"/>
        <v>-3.502195561701904E-2</v>
      </c>
      <c r="I931">
        <f t="shared" si="955"/>
        <v>1.740660156011975E-2</v>
      </c>
      <c r="J931">
        <f t="shared" si="955"/>
        <v>-2.2095214923981144E-2</v>
      </c>
      <c r="K931" s="38">
        <f t="shared" si="941"/>
        <v>-3.1482467304132511E-2</v>
      </c>
      <c r="L931" s="22">
        <f t="shared" ref="L931:L994" si="956">COVAR(G901:G931,$J901:$J931)/VAR($J901:$J931)</f>
        <v>0.60394074967070521</v>
      </c>
      <c r="M931" s="22">
        <f t="shared" ref="M931:M994" si="957">COVAR(H901:H931,$J901:$J931)/VAR($J901:$J931)</f>
        <v>1.7734527581559509</v>
      </c>
      <c r="N931" s="22">
        <f>COVAR(I901:I931,$K901:K931)/VAR($K901:$K931)</f>
        <v>1.4808093028523184</v>
      </c>
    </row>
    <row r="932" spans="1:14" ht="15.75" customHeight="1" x14ac:dyDescent="0.2">
      <c r="A932" s="2">
        <v>40872</v>
      </c>
      <c r="B932">
        <v>148.29501300000001</v>
      </c>
      <c r="C932" s="10">
        <v>23.976120000000002</v>
      </c>
      <c r="D932" s="10">
        <v>10.0037</v>
      </c>
      <c r="E932">
        <v>1158.670044</v>
      </c>
      <c r="F932" s="99">
        <v>666.15997300000004</v>
      </c>
      <c r="G932">
        <f t="shared" ref="G932:J932" si="958">B932/B931-1</f>
        <v>-5.0012746543460773E-3</v>
      </c>
      <c r="H932">
        <f t="shared" si="958"/>
        <v>3.5237839722450648E-3</v>
      </c>
      <c r="I932">
        <f t="shared" si="958"/>
        <v>-1.62533508768824E-2</v>
      </c>
      <c r="J932">
        <f t="shared" si="958"/>
        <v>-2.6855067570432656E-3</v>
      </c>
      <c r="K932" s="38">
        <f t="shared" si="941"/>
        <v>-1.2130458926472576E-2</v>
      </c>
      <c r="L932" s="22">
        <f t="shared" si="956"/>
        <v>0.6038498008784744</v>
      </c>
      <c r="M932" s="22">
        <f t="shared" si="957"/>
        <v>1.7574972814735816</v>
      </c>
      <c r="N932" s="22">
        <f>COVAR(I902:I932,$K902:K932)/VAR($K902:$K932)</f>
        <v>1.5158753851867144</v>
      </c>
    </row>
    <row r="933" spans="1:14" ht="15.75" customHeight="1" x14ac:dyDescent="0.2">
      <c r="A933" s="2">
        <v>40875</v>
      </c>
      <c r="B933">
        <v>152.60832199999999</v>
      </c>
      <c r="C933" s="10">
        <v>24.548580000000001</v>
      </c>
      <c r="D933" s="10">
        <v>10.690910000000001</v>
      </c>
      <c r="E933">
        <v>1192.5500489999999</v>
      </c>
      <c r="F933" s="99">
        <v>697.90002400000003</v>
      </c>
      <c r="G933">
        <f t="shared" ref="G933:K948" si="959">B933/B932-1</f>
        <v>2.9086001698519492E-2</v>
      </c>
      <c r="H933">
        <f t="shared" si="959"/>
        <v>2.3876256875591251E-2</v>
      </c>
      <c r="I933">
        <f t="shared" si="959"/>
        <v>6.8695582634425323E-2</v>
      </c>
      <c r="J933">
        <f t="shared" si="959"/>
        <v>2.9240425413121329E-2</v>
      </c>
      <c r="K933" s="38">
        <f t="shared" si="959"/>
        <v>4.7646289609778236E-2</v>
      </c>
      <c r="L933" s="22">
        <f t="shared" si="956"/>
        <v>0.63853567667397337</v>
      </c>
      <c r="M933" s="22">
        <f t="shared" si="957"/>
        <v>1.668648733752351</v>
      </c>
      <c r="N933" s="22">
        <f>COVAR(I903:I933,$K903:K933)/VAR($K903:$K933)</f>
        <v>1.4806686202650801</v>
      </c>
    </row>
    <row r="934" spans="1:14" ht="15.75" customHeight="1" x14ac:dyDescent="0.2">
      <c r="A934" s="2">
        <v>40876</v>
      </c>
      <c r="B934">
        <v>151.54466199999999</v>
      </c>
      <c r="C934" s="10">
        <v>24.04346</v>
      </c>
      <c r="D934" s="10">
        <v>10.28206</v>
      </c>
      <c r="E934">
        <v>1195.1899410000001</v>
      </c>
      <c r="F934" s="99">
        <v>696.09997599999997</v>
      </c>
      <c r="G934">
        <f t="shared" ref="G934:J934" si="960">B934/B933-1</f>
        <v>-6.9698689171092676E-3</v>
      </c>
      <c r="H934">
        <f t="shared" si="960"/>
        <v>-2.0576342908632639E-2</v>
      </c>
      <c r="I934">
        <f t="shared" si="960"/>
        <v>-3.8242768856907472E-2</v>
      </c>
      <c r="J934">
        <f t="shared" si="960"/>
        <v>2.213653005350924E-3</v>
      </c>
      <c r="K934" s="38">
        <f t="shared" si="959"/>
        <v>-2.5792347587024755E-3</v>
      </c>
      <c r="L934" s="22">
        <f t="shared" si="956"/>
        <v>0.62016534365439402</v>
      </c>
      <c r="M934" s="22">
        <f t="shared" si="957"/>
        <v>1.6966980146153239</v>
      </c>
      <c r="N934" s="22">
        <f>COVAR(I904:I934,$K904:K934)/VAR($K904:$K934)</f>
        <v>1.5091966302432367</v>
      </c>
    </row>
    <row r="935" spans="1:14" ht="15.75" customHeight="1" x14ac:dyDescent="0.2">
      <c r="A935" s="2">
        <v>40877</v>
      </c>
      <c r="B935">
        <v>157.457672</v>
      </c>
      <c r="C935" s="10">
        <v>26.072340000000001</v>
      </c>
      <c r="D935" s="10">
        <v>12.178419999999999</v>
      </c>
      <c r="E935">
        <v>1246.959961</v>
      </c>
      <c r="F935" s="99">
        <v>737.419983</v>
      </c>
      <c r="G935">
        <f t="shared" ref="G935:J935" si="961">B935/B934-1</f>
        <v>3.9018266443459515E-2</v>
      </c>
      <c r="H935">
        <f t="shared" si="961"/>
        <v>8.4383861557363327E-2</v>
      </c>
      <c r="I935">
        <f t="shared" si="961"/>
        <v>0.18443385858475825</v>
      </c>
      <c r="J935">
        <f t="shared" si="961"/>
        <v>4.3315307654517854E-2</v>
      </c>
      <c r="K935" s="38">
        <f t="shared" si="959"/>
        <v>5.9359299561303258E-2</v>
      </c>
      <c r="L935" s="22">
        <f t="shared" si="956"/>
        <v>0.65204164970536549</v>
      </c>
      <c r="M935" s="22">
        <f t="shared" si="957"/>
        <v>1.7514612251538382</v>
      </c>
      <c r="N935" s="22">
        <f>COVAR(I905:I935,$K905:K935)/VAR($K905:$K935)</f>
        <v>1.7300051655801449</v>
      </c>
    </row>
    <row r="936" spans="1:14" ht="15.75" customHeight="1" x14ac:dyDescent="0.2">
      <c r="A936" s="2">
        <v>40878</v>
      </c>
      <c r="B936">
        <v>158.672134</v>
      </c>
      <c r="C936" s="10">
        <v>25.643000000000001</v>
      </c>
      <c r="D936" s="10">
        <v>11.891360000000001</v>
      </c>
      <c r="E936">
        <v>1244.579956</v>
      </c>
      <c r="F936" s="99">
        <v>730.75</v>
      </c>
      <c r="G936">
        <f t="shared" ref="G936:J936" si="962">B936/B935-1</f>
        <v>7.7129426884958718E-3</v>
      </c>
      <c r="H936">
        <f t="shared" si="962"/>
        <v>-1.6467259939077161E-2</v>
      </c>
      <c r="I936">
        <f t="shared" si="962"/>
        <v>-2.3571202175651562E-2</v>
      </c>
      <c r="J936">
        <f t="shared" si="962"/>
        <v>-1.9086458863453171E-3</v>
      </c>
      <c r="K936" s="38">
        <f t="shared" si="959"/>
        <v>-9.0450261096328699E-3</v>
      </c>
      <c r="L936" s="22">
        <f t="shared" si="956"/>
        <v>0.74752242258470014</v>
      </c>
      <c r="M936" s="22">
        <f t="shared" si="957"/>
        <v>1.7111770510231565</v>
      </c>
      <c r="N936" s="22">
        <f>COVAR(I906:I936,$K906:K936)/VAR($K906:$K936)</f>
        <v>1.6542734295929946</v>
      </c>
    </row>
    <row r="937" spans="1:14" ht="15.75" customHeight="1" x14ac:dyDescent="0.2">
      <c r="A937" s="2">
        <v>40879</v>
      </c>
      <c r="B937">
        <v>158.84802199999999</v>
      </c>
      <c r="C937" s="10">
        <v>27.217279999999999</v>
      </c>
      <c r="D937" s="10">
        <v>12.178419999999999</v>
      </c>
      <c r="E937">
        <v>1244.280029</v>
      </c>
      <c r="F937" s="99">
        <v>735.02002000000005</v>
      </c>
      <c r="G937">
        <f t="shared" ref="G937:J937" si="963">B937/B936-1</f>
        <v>1.1084996184647089E-3</v>
      </c>
      <c r="H937">
        <f t="shared" si="963"/>
        <v>6.1392192801154266E-2</v>
      </c>
      <c r="I937">
        <f t="shared" si="963"/>
        <v>2.4140216089664879E-2</v>
      </c>
      <c r="J937">
        <f t="shared" si="963"/>
        <v>-2.4098652605974991E-4</v>
      </c>
      <c r="K937" s="38">
        <f t="shared" si="959"/>
        <v>5.8433390352379266E-3</v>
      </c>
      <c r="L937" s="22">
        <f t="shared" si="956"/>
        <v>0.74724795021827384</v>
      </c>
      <c r="M937" s="22">
        <f t="shared" si="957"/>
        <v>1.7115988546104126</v>
      </c>
      <c r="N937" s="22">
        <f>COVAR(I907:I937,$K907:K937)/VAR($K907:$K937)</f>
        <v>1.6676595128708014</v>
      </c>
    </row>
    <row r="938" spans="1:14" ht="15.75" customHeight="1" x14ac:dyDescent="0.2">
      <c r="A938" s="2">
        <v>40882</v>
      </c>
      <c r="B938">
        <v>159.836319</v>
      </c>
      <c r="C938" s="10">
        <v>28.210660000000001</v>
      </c>
      <c r="D938" s="10">
        <v>12.39589</v>
      </c>
      <c r="E938">
        <v>1257.079956</v>
      </c>
      <c r="F938" s="99">
        <v>747.03002900000001</v>
      </c>
      <c r="G938">
        <f t="shared" ref="G938:J938" si="964">B938/B937-1</f>
        <v>6.221651283766283E-3</v>
      </c>
      <c r="H938">
        <f t="shared" si="964"/>
        <v>3.6498136478002374E-2</v>
      </c>
      <c r="I938">
        <f t="shared" si="964"/>
        <v>1.7856996227753719E-2</v>
      </c>
      <c r="J938">
        <f t="shared" si="964"/>
        <v>1.0287014740795186E-2</v>
      </c>
      <c r="K938" s="38">
        <f t="shared" si="959"/>
        <v>1.6339703236926795E-2</v>
      </c>
      <c r="L938" s="22">
        <f t="shared" si="956"/>
        <v>0.74629754018965733</v>
      </c>
      <c r="M938" s="22">
        <f t="shared" si="957"/>
        <v>1.7215450280732747</v>
      </c>
      <c r="N938" s="22">
        <f>COVAR(I908:I938,$K908:K938)/VAR($K908:$K938)</f>
        <v>1.6568072376608181</v>
      </c>
    </row>
    <row r="939" spans="1:14" ht="15.75" customHeight="1" x14ac:dyDescent="0.2">
      <c r="A939" s="2">
        <v>40883</v>
      </c>
      <c r="B939">
        <v>161.59513899999999</v>
      </c>
      <c r="C939" s="10">
        <v>27.97495</v>
      </c>
      <c r="D939" s="10">
        <v>12.665559999999999</v>
      </c>
      <c r="E939">
        <v>1258.469971</v>
      </c>
      <c r="F939" s="99">
        <v>746.78002900000001</v>
      </c>
      <c r="G939">
        <f t="shared" ref="G939:J939" si="965">B939/B938-1</f>
        <v>1.1003882040101276E-2</v>
      </c>
      <c r="H939">
        <f t="shared" si="965"/>
        <v>-8.3553521966519551E-3</v>
      </c>
      <c r="I939">
        <f t="shared" si="965"/>
        <v>2.1754791305828025E-2</v>
      </c>
      <c r="J939">
        <f t="shared" si="965"/>
        <v>1.1057490761550159E-3</v>
      </c>
      <c r="K939" s="38">
        <f t="shared" si="959"/>
        <v>-3.346585683237091E-4</v>
      </c>
      <c r="L939" s="22">
        <f t="shared" si="956"/>
        <v>0.73199641783645664</v>
      </c>
      <c r="M939" s="22">
        <f t="shared" si="957"/>
        <v>1.7614246225557149</v>
      </c>
      <c r="N939" s="22">
        <f>COVAR(I909:I939,$K909:K939)/VAR($K909:$K939)</f>
        <v>1.672371006024886</v>
      </c>
    </row>
    <row r="940" spans="1:14" ht="15.75" customHeight="1" x14ac:dyDescent="0.2">
      <c r="A940" s="2">
        <v>40884</v>
      </c>
      <c r="B940">
        <v>162.52484100000001</v>
      </c>
      <c r="C940" s="10">
        <v>28.623180000000001</v>
      </c>
      <c r="D940" s="10">
        <v>12.70905</v>
      </c>
      <c r="E940">
        <v>1261.01001</v>
      </c>
      <c r="F940" s="99">
        <v>746.14001499999995</v>
      </c>
      <c r="G940">
        <f t="shared" ref="G940:J940" si="966">B940/B939-1</f>
        <v>5.7532794968542245E-3</v>
      </c>
      <c r="H940">
        <f t="shared" si="966"/>
        <v>2.3171801915642387E-2</v>
      </c>
      <c r="I940">
        <f t="shared" si="966"/>
        <v>3.4337210514181482E-3</v>
      </c>
      <c r="J940">
        <f t="shared" si="966"/>
        <v>2.0183548741983248E-3</v>
      </c>
      <c r="K940" s="38">
        <f t="shared" si="959"/>
        <v>-8.5703148871973944E-4</v>
      </c>
      <c r="L940" s="22">
        <f t="shared" si="956"/>
        <v>0.74201388830618331</v>
      </c>
      <c r="M940" s="22">
        <f t="shared" si="957"/>
        <v>1.7505685050151263</v>
      </c>
      <c r="N940" s="22">
        <f>COVAR(I910:I940,$K910:K940)/VAR($K910:$K940)</f>
        <v>1.7597782833368631</v>
      </c>
    </row>
    <row r="941" spans="1:14" ht="15.75" customHeight="1" x14ac:dyDescent="0.2">
      <c r="A941" s="2">
        <v>40885</v>
      </c>
      <c r="B941">
        <v>160.45607000000001</v>
      </c>
      <c r="C941" s="10">
        <v>27.124669999999998</v>
      </c>
      <c r="D941" s="10">
        <v>12.021839999999999</v>
      </c>
      <c r="E941">
        <v>1234.349976</v>
      </c>
      <c r="F941" s="99">
        <v>722.67999299999997</v>
      </c>
      <c r="G941">
        <f t="shared" ref="G941:J941" si="967">B941/B940-1</f>
        <v>-1.2728952615926548E-2</v>
      </c>
      <c r="H941">
        <f t="shared" si="967"/>
        <v>-5.2353022969495511E-2</v>
      </c>
      <c r="I941">
        <f t="shared" si="967"/>
        <v>-5.4072491649651222E-2</v>
      </c>
      <c r="J941">
        <f t="shared" si="967"/>
        <v>-2.1141809968661551E-2</v>
      </c>
      <c r="K941" s="38">
        <f t="shared" si="959"/>
        <v>-3.1441849422859325E-2</v>
      </c>
      <c r="L941" s="22">
        <f t="shared" si="956"/>
        <v>0.74480595619899848</v>
      </c>
      <c r="M941" s="22">
        <f t="shared" si="957"/>
        <v>1.7891474115968011</v>
      </c>
      <c r="N941" s="22">
        <f>COVAR(I911:I941,$K911:K941)/VAR($K911:$K941)</f>
        <v>1.8073182058012931</v>
      </c>
    </row>
    <row r="942" spans="1:14" ht="15.75" customHeight="1" x14ac:dyDescent="0.2">
      <c r="A942" s="2">
        <v>40886</v>
      </c>
      <c r="B942">
        <v>162.951965</v>
      </c>
      <c r="C942" s="10">
        <v>27.932849999999998</v>
      </c>
      <c r="D942" s="10">
        <v>12.648160000000001</v>
      </c>
      <c r="E942">
        <v>1255.1899410000001</v>
      </c>
      <c r="F942" s="99">
        <v>745.40002400000003</v>
      </c>
      <c r="G942">
        <f t="shared" ref="G942:J942" si="968">B942/B941-1</f>
        <v>1.5555005179922476E-2</v>
      </c>
      <c r="H942">
        <f t="shared" si="968"/>
        <v>2.9795016861034584E-2</v>
      </c>
      <c r="I942">
        <f t="shared" si="968"/>
        <v>5.209851403778476E-2</v>
      </c>
      <c r="J942">
        <f t="shared" si="968"/>
        <v>1.6883351889821041E-2</v>
      </c>
      <c r="K942" s="38">
        <f t="shared" si="959"/>
        <v>3.1438577544791846E-2</v>
      </c>
      <c r="L942" s="22">
        <f t="shared" si="956"/>
        <v>0.74681032192639629</v>
      </c>
      <c r="M942" s="22">
        <f t="shared" si="957"/>
        <v>1.786575405463134</v>
      </c>
      <c r="N942" s="22">
        <f>COVAR(I912:I942,$K912:K942)/VAR($K912:$K942)</f>
        <v>1.7609374369449182</v>
      </c>
    </row>
    <row r="943" spans="1:14" ht="15.75" customHeight="1" x14ac:dyDescent="0.2">
      <c r="A943" s="2">
        <v>40889</v>
      </c>
      <c r="B943">
        <v>160.95863299999999</v>
      </c>
      <c r="C943" s="10">
        <v>26.973140000000001</v>
      </c>
      <c r="D943" s="10">
        <v>12.65686</v>
      </c>
      <c r="E943">
        <v>1236.469971</v>
      </c>
      <c r="F943" s="99">
        <v>733.15002400000003</v>
      </c>
      <c r="G943">
        <f t="shared" ref="G943:J943" si="969">B943/B942-1</f>
        <v>-1.2232635549991766E-2</v>
      </c>
      <c r="H943">
        <f t="shared" si="969"/>
        <v>-3.4357754400284879E-2</v>
      </c>
      <c r="I943">
        <f t="shared" si="969"/>
        <v>6.8784708605829081E-4</v>
      </c>
      <c r="J943">
        <f t="shared" si="969"/>
        <v>-1.491405355358888E-2</v>
      </c>
      <c r="K943" s="38">
        <f t="shared" si="959"/>
        <v>-1.6434128797398584E-2</v>
      </c>
      <c r="L943" s="22">
        <f t="shared" si="956"/>
        <v>0.77637060553918125</v>
      </c>
      <c r="M943" s="22">
        <f t="shared" si="957"/>
        <v>1.7176198922148558</v>
      </c>
      <c r="N943" s="22">
        <f>COVAR(I913:I943,$K913:K943)/VAR($K913:$K943)</f>
        <v>1.3387574375276647</v>
      </c>
    </row>
    <row r="944" spans="1:14" ht="15.75" customHeight="1" x14ac:dyDescent="0.2">
      <c r="A944" s="2">
        <v>40890</v>
      </c>
      <c r="B944">
        <v>160.09596300000001</v>
      </c>
      <c r="C944" s="10">
        <v>26.341729999999998</v>
      </c>
      <c r="D944" s="10">
        <v>12.39589</v>
      </c>
      <c r="E944">
        <v>1225.7299800000001</v>
      </c>
      <c r="F944" s="99">
        <v>718.05999799999995</v>
      </c>
      <c r="G944">
        <f t="shared" ref="G944:J944" si="970">B944/B943-1</f>
        <v>-5.3595758358607748E-3</v>
      </c>
      <c r="H944">
        <f t="shared" si="970"/>
        <v>-2.3408843019389058E-2</v>
      </c>
      <c r="I944">
        <f t="shared" si="970"/>
        <v>-2.0618858073803481E-2</v>
      </c>
      <c r="J944">
        <f t="shared" si="970"/>
        <v>-8.6860103778452213E-3</v>
      </c>
      <c r="K944" s="38">
        <f t="shared" si="959"/>
        <v>-2.0582453121491096E-2</v>
      </c>
      <c r="L944" s="22">
        <f t="shared" si="956"/>
        <v>0.77571721900195223</v>
      </c>
      <c r="M944" s="22">
        <f t="shared" si="957"/>
        <v>1.7233984513061651</v>
      </c>
      <c r="N944" s="22">
        <f>COVAR(I914:I944,$K914:K944)/VAR($K914:$K944)</f>
        <v>1.3295926340504074</v>
      </c>
    </row>
    <row r="945" spans="1:14" ht="15.75" customHeight="1" x14ac:dyDescent="0.2">
      <c r="A945" s="2">
        <v>40891</v>
      </c>
      <c r="B945">
        <v>158.06073000000001</v>
      </c>
      <c r="C945" s="10">
        <v>26.526949999999999</v>
      </c>
      <c r="D945" s="10">
        <v>13.491949999999999</v>
      </c>
      <c r="E945">
        <v>1211.8199460000001</v>
      </c>
      <c r="F945" s="99">
        <v>708.46002199999998</v>
      </c>
      <c r="G945">
        <f t="shared" ref="G945:J945" si="971">B945/B944-1</f>
        <v>-1.2712581640800025E-2</v>
      </c>
      <c r="H945">
        <f t="shared" si="971"/>
        <v>7.0314288393360513E-3</v>
      </c>
      <c r="I945">
        <f t="shared" si="971"/>
        <v>8.8421242847427584E-2</v>
      </c>
      <c r="J945">
        <f t="shared" si="971"/>
        <v>-1.1348367280695881E-2</v>
      </c>
      <c r="K945" s="38">
        <f t="shared" si="959"/>
        <v>-1.3369322935045336E-2</v>
      </c>
      <c r="L945" s="22">
        <f t="shared" si="956"/>
        <v>0.78928728387632296</v>
      </c>
      <c r="M945" s="22">
        <f t="shared" si="957"/>
        <v>1.6736156345290869</v>
      </c>
      <c r="N945" s="22">
        <f>COVAR(I915:I945,$K915:K945)/VAR($K915:$K945)</f>
        <v>1.2812974589504438</v>
      </c>
    </row>
    <row r="946" spans="1:14" ht="15.75" customHeight="1" x14ac:dyDescent="0.2">
      <c r="A946" s="2">
        <v>40892</v>
      </c>
      <c r="B946">
        <v>157.022186</v>
      </c>
      <c r="C946" s="10">
        <v>26.737410000000001</v>
      </c>
      <c r="D946" s="10">
        <v>13.97038</v>
      </c>
      <c r="E946">
        <v>1215.75</v>
      </c>
      <c r="F946" s="99">
        <v>716.01000999999997</v>
      </c>
      <c r="G946">
        <f t="shared" ref="G946:J946" si="972">B946/B945-1</f>
        <v>-6.5705377926572606E-3</v>
      </c>
      <c r="H946">
        <f t="shared" si="972"/>
        <v>7.9338182489883113E-3</v>
      </c>
      <c r="I946">
        <f t="shared" si="972"/>
        <v>3.5460404166929305E-2</v>
      </c>
      <c r="J946">
        <f t="shared" si="972"/>
        <v>3.2431006049804534E-3</v>
      </c>
      <c r="K946" s="38">
        <f t="shared" si="959"/>
        <v>1.0656900552675097E-2</v>
      </c>
      <c r="L946" s="22">
        <f t="shared" si="956"/>
        <v>0.79616086789687246</v>
      </c>
      <c r="M946" s="22">
        <f t="shared" si="957"/>
        <v>1.6427780937900782</v>
      </c>
      <c r="N946" s="22">
        <f>COVAR(I916:I946,$K916:K946)/VAR($K916:$K946)</f>
        <v>1.2338988742043715</v>
      </c>
    </row>
    <row r="947" spans="1:14" ht="15.75" customHeight="1" x14ac:dyDescent="0.2">
      <c r="A947" s="2">
        <v>40893</v>
      </c>
      <c r="B947">
        <v>153.74740600000001</v>
      </c>
      <c r="C947" s="10">
        <v>26.84685</v>
      </c>
      <c r="D947" s="10">
        <v>14.701090000000001</v>
      </c>
      <c r="E947">
        <v>1219.660034</v>
      </c>
      <c r="F947" s="99">
        <v>722.04998799999998</v>
      </c>
      <c r="G947">
        <f t="shared" ref="G947:J947" si="973">B947/B946-1</f>
        <v>-2.0855524199618447E-2</v>
      </c>
      <c r="H947">
        <f t="shared" si="973"/>
        <v>4.0931414074885097E-3</v>
      </c>
      <c r="I947">
        <f t="shared" si="973"/>
        <v>5.2304232239924753E-2</v>
      </c>
      <c r="J947">
        <f t="shared" si="973"/>
        <v>3.216149701830151E-3</v>
      </c>
      <c r="K947" s="38">
        <f t="shared" si="959"/>
        <v>8.4356055301517685E-3</v>
      </c>
      <c r="L947" s="22">
        <f t="shared" si="956"/>
        <v>0.78604245603713563</v>
      </c>
      <c r="M947" s="22">
        <f t="shared" si="957"/>
        <v>1.6391248281059607</v>
      </c>
      <c r="N947" s="22">
        <f>COVAR(I917:I947,$K917:K947)/VAR($K917:$K947)</f>
        <v>1.3133492511597706</v>
      </c>
    </row>
    <row r="948" spans="1:14" ht="15.75" customHeight="1" x14ac:dyDescent="0.2">
      <c r="A948" s="2">
        <v>40896</v>
      </c>
      <c r="B948">
        <v>153.17785599999999</v>
      </c>
      <c r="C948" s="10">
        <v>25.845040000000001</v>
      </c>
      <c r="D948" s="10">
        <v>14.648899999999999</v>
      </c>
      <c r="E948">
        <v>1205.349976</v>
      </c>
      <c r="F948" s="99">
        <v>708.55999799999995</v>
      </c>
      <c r="G948">
        <f t="shared" ref="G948:J948" si="974">B948/B947-1</f>
        <v>-3.7044527437426478E-3</v>
      </c>
      <c r="H948">
        <f t="shared" si="974"/>
        <v>-3.7315737228017398E-2</v>
      </c>
      <c r="I948">
        <f t="shared" si="974"/>
        <v>-3.5500768990599507E-3</v>
      </c>
      <c r="J948">
        <f t="shared" si="974"/>
        <v>-1.1732825214472831E-2</v>
      </c>
      <c r="K948" s="38">
        <f t="shared" si="959"/>
        <v>-1.8682903156560959E-2</v>
      </c>
      <c r="L948" s="22">
        <f t="shared" si="956"/>
        <v>0.77222646268729134</v>
      </c>
      <c r="M948" s="22">
        <f t="shared" si="957"/>
        <v>1.6845364086155141</v>
      </c>
      <c r="N948" s="22">
        <f>COVAR(I918:I948,$K918:K948)/VAR($K918:$K948)</f>
        <v>1.4545775493798712</v>
      </c>
    </row>
    <row r="949" spans="1:14" ht="15.75" customHeight="1" x14ac:dyDescent="0.2">
      <c r="A949" s="2">
        <v>40897</v>
      </c>
      <c r="B949">
        <v>156.82118199999999</v>
      </c>
      <c r="C949" s="10">
        <v>27.116240000000001</v>
      </c>
      <c r="D949" s="10">
        <v>15.075139999999999</v>
      </c>
      <c r="E949">
        <v>1241.3000489999999</v>
      </c>
      <c r="F949" s="99">
        <v>738.21997099999999</v>
      </c>
      <c r="G949">
        <f t="shared" ref="G949:K964" si="975">B949/B948-1</f>
        <v>2.3784939253882698E-2</v>
      </c>
      <c r="H949">
        <f t="shared" si="975"/>
        <v>4.9185452992140943E-2</v>
      </c>
      <c r="I949">
        <f t="shared" si="975"/>
        <v>2.9097065308657966E-2</v>
      </c>
      <c r="J949">
        <f t="shared" si="975"/>
        <v>2.9825423085253266E-2</v>
      </c>
      <c r="K949" s="38">
        <f t="shared" si="975"/>
        <v>4.1859508134412193E-2</v>
      </c>
      <c r="L949" s="22">
        <f t="shared" si="956"/>
        <v>0.77009982281420097</v>
      </c>
      <c r="M949" s="22">
        <f t="shared" si="957"/>
        <v>1.6779097658502506</v>
      </c>
      <c r="N949" s="22">
        <f>COVAR(I919:I949,$K919:K949)/VAR($K919:$K949)</f>
        <v>1.3305851416491612</v>
      </c>
    </row>
    <row r="950" spans="1:14" ht="15.75" customHeight="1" x14ac:dyDescent="0.2">
      <c r="A950" s="2">
        <v>40898</v>
      </c>
      <c r="B950">
        <v>151.98855599999999</v>
      </c>
      <c r="C950" s="10">
        <v>27.208850000000002</v>
      </c>
      <c r="D950" s="10">
        <v>15.11863</v>
      </c>
      <c r="E950">
        <v>1243.719971</v>
      </c>
      <c r="F950" s="99">
        <v>740.45001200000002</v>
      </c>
      <c r="G950">
        <f t="shared" ref="G950:J950" si="976">B950/B949-1</f>
        <v>-3.0816155945055934E-2</v>
      </c>
      <c r="H950">
        <f t="shared" si="976"/>
        <v>3.4152965160361148E-3</v>
      </c>
      <c r="I950">
        <f t="shared" si="976"/>
        <v>2.8848819977791429E-3</v>
      </c>
      <c r="J950">
        <f t="shared" si="976"/>
        <v>1.9495060859375801E-3</v>
      </c>
      <c r="K950" s="38">
        <f t="shared" si="975"/>
        <v>3.0208353710332592E-3</v>
      </c>
      <c r="L950" s="22">
        <f t="shared" si="956"/>
        <v>0.76203086264261244</v>
      </c>
      <c r="M950" s="22">
        <f t="shared" si="957"/>
        <v>1.6797144516834546</v>
      </c>
      <c r="N950" s="22">
        <f>COVAR(I920:I950,$K920:K950)/VAR($K920:$K950)</f>
        <v>1.3267397793329723</v>
      </c>
    </row>
    <row r="951" spans="1:14" ht="15.75" customHeight="1" x14ac:dyDescent="0.2">
      <c r="A951" s="2">
        <v>40899</v>
      </c>
      <c r="B951">
        <v>152.46597299999999</v>
      </c>
      <c r="C951" s="10">
        <v>28.160139999999998</v>
      </c>
      <c r="D951" s="10">
        <v>14.81418</v>
      </c>
      <c r="E951">
        <v>1254</v>
      </c>
      <c r="F951" s="99">
        <v>745.51000999999997</v>
      </c>
      <c r="G951">
        <f t="shared" ref="G951:J951" si="977">B951/B950-1</f>
        <v>3.1411378104020393E-3</v>
      </c>
      <c r="H951">
        <f t="shared" si="977"/>
        <v>3.496252138550493E-2</v>
      </c>
      <c r="I951">
        <f t="shared" si="977"/>
        <v>-2.0137406630097998E-2</v>
      </c>
      <c r="J951">
        <f t="shared" si="977"/>
        <v>8.2655495125116829E-3</v>
      </c>
      <c r="K951" s="38">
        <f t="shared" si="975"/>
        <v>6.8336794084622454E-3</v>
      </c>
      <c r="L951" s="22">
        <f t="shared" si="956"/>
        <v>0.76626017906855726</v>
      </c>
      <c r="M951" s="22">
        <f t="shared" si="957"/>
        <v>1.6965490577706399</v>
      </c>
      <c r="N951" s="22">
        <f>COVAR(I921:I951,$K921:K951)/VAR($K921:$K951)</f>
        <v>1.3542787376653735</v>
      </c>
    </row>
    <row r="952" spans="1:14" ht="15.75" customHeight="1" x14ac:dyDescent="0.2">
      <c r="A952" s="2">
        <v>40900</v>
      </c>
      <c r="B952">
        <v>154.73568700000001</v>
      </c>
      <c r="C952" s="10">
        <v>28.26117</v>
      </c>
      <c r="D952" s="10">
        <v>14.17046</v>
      </c>
      <c r="E952">
        <v>1265.329956</v>
      </c>
      <c r="F952" s="99">
        <v>747.97997999999995</v>
      </c>
      <c r="G952">
        <f t="shared" ref="G952:J952" si="978">B952/B951-1</f>
        <v>1.4886692127692225E-2</v>
      </c>
      <c r="H952">
        <f t="shared" si="978"/>
        <v>3.5876952316289401E-3</v>
      </c>
      <c r="I952">
        <f t="shared" si="978"/>
        <v>-4.3452961959419945E-2</v>
      </c>
      <c r="J952">
        <f t="shared" si="978"/>
        <v>9.0350526315789992E-3</v>
      </c>
      <c r="K952" s="38">
        <f t="shared" si="975"/>
        <v>3.313127881408251E-3</v>
      </c>
      <c r="L952" s="22">
        <f t="shared" si="956"/>
        <v>0.78911667133818653</v>
      </c>
      <c r="M952" s="22">
        <f t="shared" si="957"/>
        <v>1.6513607810348181</v>
      </c>
      <c r="N952" s="22">
        <f>COVAR(I922:I952,$K922:K952)/VAR($K922:$K952)</f>
        <v>1.4487579112319959</v>
      </c>
    </row>
    <row r="953" spans="1:14" ht="15.75" customHeight="1" x14ac:dyDescent="0.2">
      <c r="A953" s="2">
        <v>40904</v>
      </c>
      <c r="B953">
        <v>154.90318300000001</v>
      </c>
      <c r="C953" s="10">
        <v>27.806570000000001</v>
      </c>
      <c r="D953" s="10">
        <v>14.031280000000001</v>
      </c>
      <c r="E953">
        <v>1265.4300539999999</v>
      </c>
      <c r="F953" s="99">
        <v>751.30999799999995</v>
      </c>
      <c r="G953">
        <f t="shared" ref="G953:J953" si="979">B953/B952-1</f>
        <v>1.0824652234231458E-3</v>
      </c>
      <c r="H953">
        <f t="shared" si="979"/>
        <v>-1.608567515074566E-2</v>
      </c>
      <c r="I953">
        <f t="shared" si="979"/>
        <v>-9.8218406459634755E-3</v>
      </c>
      <c r="J953">
        <f t="shared" si="979"/>
        <v>7.9108219579682171E-5</v>
      </c>
      <c r="K953" s="38">
        <f t="shared" si="975"/>
        <v>4.4520148787938751E-3</v>
      </c>
      <c r="L953" s="22">
        <f t="shared" si="956"/>
        <v>0.789675059528539</v>
      </c>
      <c r="M953" s="22">
        <f t="shared" si="957"/>
        <v>1.6616955318465296</v>
      </c>
      <c r="N953" s="22">
        <f>COVAR(I923:I953,$K923:K953)/VAR($K923:$K953)</f>
        <v>1.4458222024336493</v>
      </c>
    </row>
    <row r="954" spans="1:14" ht="15.75" customHeight="1" x14ac:dyDescent="0.2">
      <c r="A954" s="2">
        <v>40905</v>
      </c>
      <c r="B954">
        <v>154.099197</v>
      </c>
      <c r="C954" s="10">
        <v>27.48667</v>
      </c>
      <c r="D954" s="10">
        <v>12.743840000000001</v>
      </c>
      <c r="E954">
        <v>1249.6400149999999</v>
      </c>
      <c r="F954" s="99">
        <v>735.21002199999998</v>
      </c>
      <c r="G954">
        <f t="shared" ref="G954:J954" si="980">B954/B953-1</f>
        <v>-5.1902484147147154E-3</v>
      </c>
      <c r="H954">
        <f t="shared" si="980"/>
        <v>-1.1504475381177937E-2</v>
      </c>
      <c r="I954">
        <f t="shared" si="980"/>
        <v>-9.1754993129636087E-2</v>
      </c>
      <c r="J954">
        <f t="shared" si="980"/>
        <v>-1.2478002201771643E-2</v>
      </c>
      <c r="K954" s="38">
        <f t="shared" si="975"/>
        <v>-2.1429205045664701E-2</v>
      </c>
      <c r="L954" s="22">
        <f t="shared" si="956"/>
        <v>0.7632009153996383</v>
      </c>
      <c r="M954" s="22">
        <f t="shared" si="957"/>
        <v>1.6890722677583165</v>
      </c>
      <c r="N954" s="22">
        <f>COVAR(I924:I954,$K924:K954)/VAR($K924:$K954)</f>
        <v>1.5173134841862481</v>
      </c>
    </row>
    <row r="955" spans="1:14" ht="15.75" customHeight="1" x14ac:dyDescent="0.2">
      <c r="A955" s="2">
        <v>40906</v>
      </c>
      <c r="B955">
        <v>155.93338</v>
      </c>
      <c r="C955" s="10">
        <v>28.134899999999998</v>
      </c>
      <c r="D955" s="10">
        <v>13.28318</v>
      </c>
      <c r="E955">
        <v>1263.0200199999999</v>
      </c>
      <c r="F955" s="99">
        <v>744.97997999999995</v>
      </c>
      <c r="G955">
        <f t="shared" ref="G955:J955" si="981">B955/B954-1</f>
        <v>1.1902612315364491E-2</v>
      </c>
      <c r="H955">
        <f t="shared" si="981"/>
        <v>2.3583431532448129E-2</v>
      </c>
      <c r="I955">
        <f t="shared" si="981"/>
        <v>4.2321623623648774E-2</v>
      </c>
      <c r="J955">
        <f t="shared" si="981"/>
        <v>1.0707087512718649E-2</v>
      </c>
      <c r="K955" s="38">
        <f t="shared" si="975"/>
        <v>1.3288662705416732E-2</v>
      </c>
      <c r="L955" s="22">
        <f t="shared" si="956"/>
        <v>0.77924177763047831</v>
      </c>
      <c r="M955" s="22">
        <f t="shared" si="957"/>
        <v>1.687938199553882</v>
      </c>
      <c r="N955" s="22">
        <f>COVAR(I925:I955,$K925:K955)/VAR($K925:$K955)</f>
        <v>1.5488126402805433</v>
      </c>
    </row>
    <row r="956" spans="1:14" ht="15.75" customHeight="1" x14ac:dyDescent="0.2">
      <c r="A956" s="2">
        <v>40907</v>
      </c>
      <c r="B956">
        <v>154.007034</v>
      </c>
      <c r="C956" s="10">
        <v>27.991769999999999</v>
      </c>
      <c r="D956" s="10">
        <v>13.230980000000001</v>
      </c>
      <c r="E956">
        <v>1257.599976</v>
      </c>
      <c r="F956" s="99">
        <v>740.919983</v>
      </c>
      <c r="G956">
        <f t="shared" ref="G956:J956" si="982">B956/B955-1</f>
        <v>-1.2353647435847215E-2</v>
      </c>
      <c r="H956">
        <f t="shared" si="982"/>
        <v>-5.0872759455338201E-3</v>
      </c>
      <c r="I956">
        <f t="shared" si="982"/>
        <v>-3.9297818745209767E-3</v>
      </c>
      <c r="J956">
        <f t="shared" si="982"/>
        <v>-4.2913365696293226E-3</v>
      </c>
      <c r="K956" s="38">
        <f t="shared" si="975"/>
        <v>-5.4498068525277166E-3</v>
      </c>
      <c r="L956" s="22">
        <f t="shared" si="956"/>
        <v>0.78181796176491491</v>
      </c>
      <c r="M956" s="22">
        <f t="shared" si="957"/>
        <v>1.6897705609179186</v>
      </c>
      <c r="N956" s="22">
        <f>COVAR(I926:I956,$K926:K956)/VAR($K926:$K956)</f>
        <v>1.5558241163389595</v>
      </c>
    </row>
    <row r="957" spans="1:14" ht="15.75" customHeight="1" x14ac:dyDescent="0.2">
      <c r="A957" s="2">
        <v>40911</v>
      </c>
      <c r="B957">
        <v>156.033905</v>
      </c>
      <c r="C957" s="10">
        <v>29.44819</v>
      </c>
      <c r="D957" s="10">
        <v>13.987780000000001</v>
      </c>
      <c r="E957">
        <v>1277.0600589999999</v>
      </c>
      <c r="F957" s="99">
        <v>752.28002900000001</v>
      </c>
      <c r="G957">
        <f t="shared" ref="G957:J957" si="983">B957/B956-1</f>
        <v>1.3160898871670934E-2</v>
      </c>
      <c r="H957">
        <f t="shared" si="983"/>
        <v>5.2030293189748278E-2</v>
      </c>
      <c r="I957">
        <f t="shared" si="983"/>
        <v>5.7199088805213183E-2</v>
      </c>
      <c r="J957">
        <f t="shared" si="983"/>
        <v>1.5473984869096347E-2</v>
      </c>
      <c r="K957" s="38">
        <f t="shared" si="975"/>
        <v>1.5332352022688012E-2</v>
      </c>
      <c r="L957" s="22">
        <f t="shared" si="956"/>
        <v>0.79223707148769684</v>
      </c>
      <c r="M957" s="22">
        <f t="shared" si="957"/>
        <v>1.7150959964039187</v>
      </c>
      <c r="N957" s="22">
        <f>COVAR(I927:I957,$K927:K957)/VAR($K927:$K957)</f>
        <v>1.5614628008154678</v>
      </c>
    </row>
    <row r="958" spans="1:14" ht="15.75" customHeight="1" x14ac:dyDescent="0.2">
      <c r="A958" s="2">
        <v>40912</v>
      </c>
      <c r="B958">
        <v>155.397369</v>
      </c>
      <c r="C958" s="10">
        <v>29.634730000000001</v>
      </c>
      <c r="D958" s="10">
        <v>13.265779999999999</v>
      </c>
      <c r="E958">
        <v>1277.3000489999999</v>
      </c>
      <c r="F958" s="99">
        <v>747.28002900000001</v>
      </c>
      <c r="G958">
        <f t="shared" ref="G958:J958" si="984">B958/B957-1</f>
        <v>-4.0794723428860813E-3</v>
      </c>
      <c r="H958">
        <f t="shared" si="984"/>
        <v>6.3345149566069736E-3</v>
      </c>
      <c r="I958">
        <f t="shared" si="984"/>
        <v>-5.161648238676908E-2</v>
      </c>
      <c r="J958">
        <f t="shared" si="984"/>
        <v>1.8792381635357458E-4</v>
      </c>
      <c r="K958" s="38">
        <f t="shared" si="975"/>
        <v>-6.6464611677202745E-3</v>
      </c>
      <c r="L958" s="22">
        <f t="shared" si="956"/>
        <v>0.82008087775923588</v>
      </c>
      <c r="M958" s="22">
        <f t="shared" si="957"/>
        <v>1.7052385479979437</v>
      </c>
      <c r="N958" s="22">
        <f>COVAR(I928:I958,$K928:K958)/VAR($K928:$K958)</f>
        <v>1.5824589338806925</v>
      </c>
    </row>
    <row r="959" spans="1:14" ht="15.75" customHeight="1" x14ac:dyDescent="0.2">
      <c r="A959" s="2">
        <v>40913</v>
      </c>
      <c r="B959">
        <v>154.660324</v>
      </c>
      <c r="C959" s="10">
        <v>30.253720000000001</v>
      </c>
      <c r="D959" s="10">
        <v>13.048310000000001</v>
      </c>
      <c r="E959">
        <v>1281.0600589999999</v>
      </c>
      <c r="F959" s="99">
        <v>752.28997800000002</v>
      </c>
      <c r="G959">
        <f t="shared" ref="G959:J959" si="985">B959/B958-1</f>
        <v>-4.7429696187455406E-3</v>
      </c>
      <c r="H959">
        <f t="shared" si="985"/>
        <v>2.0887317009468331E-2</v>
      </c>
      <c r="I959">
        <f t="shared" si="985"/>
        <v>-1.6393306688336384E-2</v>
      </c>
      <c r="J959">
        <f t="shared" si="985"/>
        <v>2.9437171030750608E-3</v>
      </c>
      <c r="K959" s="38">
        <f t="shared" si="975"/>
        <v>6.7042458055572851E-3</v>
      </c>
      <c r="L959" s="22">
        <f t="shared" si="956"/>
        <v>0.81876660966073667</v>
      </c>
      <c r="M959" s="22">
        <f t="shared" si="957"/>
        <v>1.7084697793558761</v>
      </c>
      <c r="N959" s="22">
        <f>COVAR(I929:I959,$K929:K959)/VAR($K929:$K959)</f>
        <v>1.5709001992575933</v>
      </c>
    </row>
    <row r="960" spans="1:14" ht="15.75" customHeight="1" x14ac:dyDescent="0.2">
      <c r="A960" s="2">
        <v>40914</v>
      </c>
      <c r="B960">
        <v>152.88473500000001</v>
      </c>
      <c r="C960" s="10">
        <v>29.98237</v>
      </c>
      <c r="D960" s="10">
        <v>12.891730000000001</v>
      </c>
      <c r="E960">
        <v>1277.8100589999999</v>
      </c>
      <c r="F960" s="99">
        <v>749.71002199999998</v>
      </c>
      <c r="G960">
        <f t="shared" ref="G960:J960" si="986">B960/B959-1</f>
        <v>-1.1480572095529773E-2</v>
      </c>
      <c r="H960">
        <f t="shared" si="986"/>
        <v>-8.969144951430863E-3</v>
      </c>
      <c r="I960">
        <f t="shared" si="986"/>
        <v>-1.2000021458717591E-2</v>
      </c>
      <c r="J960">
        <f t="shared" si="986"/>
        <v>-2.5369614618513392E-3</v>
      </c>
      <c r="K960" s="38">
        <f t="shared" si="975"/>
        <v>-3.4294701185026977E-3</v>
      </c>
      <c r="L960" s="22">
        <f t="shared" si="956"/>
        <v>0.81477638270771191</v>
      </c>
      <c r="M960" s="22">
        <f t="shared" si="957"/>
        <v>1.7379552147747961</v>
      </c>
      <c r="N960" s="22">
        <f>COVAR(I930:I960,$K930:K960)/VAR($K930:$K960)</f>
        <v>1.5906820782094007</v>
      </c>
    </row>
    <row r="961" spans="1:14" ht="15.75" customHeight="1" x14ac:dyDescent="0.2">
      <c r="A961" s="2">
        <v>40917</v>
      </c>
      <c r="B961">
        <v>152.089066</v>
      </c>
      <c r="C961" s="10">
        <v>29.9315</v>
      </c>
      <c r="D961" s="10">
        <v>12.88303</v>
      </c>
      <c r="E961">
        <v>1280.6999510000001</v>
      </c>
      <c r="F961" s="99">
        <v>753.51000999999997</v>
      </c>
      <c r="G961">
        <f t="shared" ref="G961:J961" si="987">B961/B960-1</f>
        <v>-5.2043717772085607E-3</v>
      </c>
      <c r="H961">
        <f t="shared" si="987"/>
        <v>-1.6966637393908135E-3</v>
      </c>
      <c r="I961">
        <f t="shared" si="987"/>
        <v>-6.7485124184274436E-4</v>
      </c>
      <c r="J961">
        <f t="shared" si="987"/>
        <v>2.2615974726805099E-3</v>
      </c>
      <c r="K961" s="38">
        <f t="shared" si="975"/>
        <v>5.0686103806678595E-3</v>
      </c>
      <c r="L961" s="22">
        <f t="shared" si="956"/>
        <v>0.81947822812649906</v>
      </c>
      <c r="M961" s="22">
        <f t="shared" si="957"/>
        <v>1.7263193015365568</v>
      </c>
      <c r="N961" s="22">
        <f>COVAR(I931:I961,$K931:K961)/VAR($K931:$K961)</f>
        <v>1.5857811469220011</v>
      </c>
    </row>
    <row r="962" spans="1:14" ht="15.75" customHeight="1" x14ac:dyDescent="0.2">
      <c r="A962" s="2">
        <v>40918</v>
      </c>
      <c r="B962">
        <v>151.85455300000001</v>
      </c>
      <c r="C962" s="10">
        <v>30.567450000000001</v>
      </c>
      <c r="D962" s="10">
        <v>13.143990000000001</v>
      </c>
      <c r="E962">
        <v>1292.079956</v>
      </c>
      <c r="F962" s="99">
        <v>764.75</v>
      </c>
      <c r="G962">
        <f t="shared" ref="G962:J962" si="988">B962/B961-1</f>
        <v>-1.5419451652098903E-3</v>
      </c>
      <c r="H962">
        <f t="shared" si="988"/>
        <v>2.1246846967241995E-2</v>
      </c>
      <c r="I962">
        <f t="shared" si="988"/>
        <v>2.0256104348123083E-2</v>
      </c>
      <c r="J962">
        <f t="shared" si="988"/>
        <v>8.885769841026514E-3</v>
      </c>
      <c r="K962" s="38">
        <f t="shared" si="975"/>
        <v>1.4916842312419965E-2</v>
      </c>
      <c r="L962" s="22">
        <f t="shared" si="956"/>
        <v>0.82253033259012998</v>
      </c>
      <c r="M962" s="22">
        <f t="shared" si="957"/>
        <v>1.7398767794997074</v>
      </c>
      <c r="N962" s="22">
        <f>COVAR(I932:I962,$K932:K962)/VAR($K932:$K962)</f>
        <v>1.7592849538311015</v>
      </c>
    </row>
    <row r="963" spans="1:14" ht="15.75" customHeight="1" x14ac:dyDescent="0.2">
      <c r="A963" s="2">
        <v>40919</v>
      </c>
      <c r="B963">
        <v>152.70048499999999</v>
      </c>
      <c r="C963" s="10">
        <v>31.084679999999999</v>
      </c>
      <c r="D963" s="10">
        <v>13.0396</v>
      </c>
      <c r="E963">
        <v>1292.4799800000001</v>
      </c>
      <c r="F963" s="99">
        <v>767.23999000000003</v>
      </c>
      <c r="G963">
        <f t="shared" ref="G963:J963" si="989">B963/B962-1</f>
        <v>5.570672615920591E-3</v>
      </c>
      <c r="H963">
        <f t="shared" si="989"/>
        <v>1.6920940412104901E-2</v>
      </c>
      <c r="I963">
        <f t="shared" si="989"/>
        <v>-7.942032822605638E-3</v>
      </c>
      <c r="J963">
        <f t="shared" si="989"/>
        <v>3.0959693952570255E-4</v>
      </c>
      <c r="K963" s="38">
        <f t="shared" si="975"/>
        <v>3.2559529257927267E-3</v>
      </c>
      <c r="L963" s="22">
        <f t="shared" si="956"/>
        <v>0.81757008273018172</v>
      </c>
      <c r="M963" s="22">
        <f t="shared" si="957"/>
        <v>1.7385007918131956</v>
      </c>
      <c r="N963" s="22">
        <f>COVAR(I933:I963,$K933:K963)/VAR($K933:$K963)</f>
        <v>1.7666890421493806</v>
      </c>
    </row>
    <row r="964" spans="1:14" ht="15.75" customHeight="1" x14ac:dyDescent="0.2">
      <c r="A964" s="2">
        <v>40920</v>
      </c>
      <c r="B964">
        <v>151.21803299999999</v>
      </c>
      <c r="C964" s="10">
        <v>31.24578</v>
      </c>
      <c r="D964" s="10">
        <v>13.0831</v>
      </c>
      <c r="E964">
        <v>1295.5</v>
      </c>
      <c r="F964" s="99">
        <v>770.48999000000003</v>
      </c>
      <c r="G964">
        <f t="shared" ref="G964:J964" si="990">B964/B963-1</f>
        <v>-9.7082337361272808E-3</v>
      </c>
      <c r="H964">
        <f t="shared" si="990"/>
        <v>5.1826172892885936E-3</v>
      </c>
      <c r="I964">
        <f t="shared" si="990"/>
        <v>3.3359919015920614E-3</v>
      </c>
      <c r="J964">
        <f t="shared" si="990"/>
        <v>2.3366087264267144E-3</v>
      </c>
      <c r="K964" s="38">
        <f t="shared" si="975"/>
        <v>4.2359627266039812E-3</v>
      </c>
      <c r="L964" s="22">
        <f t="shared" si="956"/>
        <v>0.78391635565164919</v>
      </c>
      <c r="M964" s="22">
        <f t="shared" si="957"/>
        <v>1.905727099696872</v>
      </c>
      <c r="N964" s="22">
        <f>COVAR(I934:I964,$K934:K964)/VAR($K934:$K964)</f>
        <v>1.8487701994626635</v>
      </c>
    </row>
    <row r="965" spans="1:14" ht="15.75" customHeight="1" x14ac:dyDescent="0.2">
      <c r="A965" s="2">
        <v>40921</v>
      </c>
      <c r="B965">
        <v>150.05384799999999</v>
      </c>
      <c r="C965" s="10">
        <v>30.45722</v>
      </c>
      <c r="D965" s="10">
        <v>12.88303</v>
      </c>
      <c r="E965">
        <v>1289.089966</v>
      </c>
      <c r="F965" s="99">
        <v>764.20001200000002</v>
      </c>
      <c r="G965">
        <f t="shared" ref="G965:K980" si="991">B965/B964-1</f>
        <v>-7.698718049057085E-3</v>
      </c>
      <c r="H965">
        <f t="shared" si="991"/>
        <v>-2.5237328048779761E-2</v>
      </c>
      <c r="I965">
        <f t="shared" si="991"/>
        <v>-1.5292247250269453E-2</v>
      </c>
      <c r="J965">
        <f t="shared" si="991"/>
        <v>-4.947922809726002E-3</v>
      </c>
      <c r="K965" s="38">
        <f t="shared" si="991"/>
        <v>-8.1636076803541791E-3</v>
      </c>
      <c r="L965" s="22">
        <f t="shared" si="956"/>
        <v>0.78541598667046975</v>
      </c>
      <c r="M965" s="22">
        <f t="shared" si="957"/>
        <v>1.9315277899832617</v>
      </c>
      <c r="N965" s="22">
        <f>COVAR(I935:I965,$K935:K965)/VAR($K935:$K965)</f>
        <v>1.8308488651403105</v>
      </c>
    </row>
    <row r="966" spans="1:14" ht="15.75" customHeight="1" x14ac:dyDescent="0.2">
      <c r="A966" s="2">
        <v>40925</v>
      </c>
      <c r="B966">
        <v>150.757339</v>
      </c>
      <c r="C966" s="10">
        <v>29.600819999999999</v>
      </c>
      <c r="D966" s="10">
        <v>12.63076</v>
      </c>
      <c r="E966">
        <v>1293.670044</v>
      </c>
      <c r="F966" s="99">
        <v>765.53002900000001</v>
      </c>
      <c r="G966">
        <f t="shared" ref="G966:J966" si="992">B966/B965-1</f>
        <v>4.6882569782549233E-3</v>
      </c>
      <c r="H966">
        <f t="shared" si="992"/>
        <v>-2.8118127655774261E-2</v>
      </c>
      <c r="I966">
        <f t="shared" si="992"/>
        <v>-1.9581573589442791E-2</v>
      </c>
      <c r="J966">
        <f t="shared" si="992"/>
        <v>3.5529545034096444E-3</v>
      </c>
      <c r="K966" s="38">
        <f t="shared" si="991"/>
        <v>1.7404043170834438E-3</v>
      </c>
      <c r="L966" s="22">
        <f t="shared" si="956"/>
        <v>0.70770192477219929</v>
      </c>
      <c r="M966" s="22">
        <f t="shared" si="957"/>
        <v>1.9712860934410006</v>
      </c>
      <c r="N966" s="22">
        <f>COVAR(I936:I966,$K936:K966)/VAR($K936:$K966)</f>
        <v>1.2617175115184307</v>
      </c>
    </row>
    <row r="967" spans="1:14" ht="15.75" customHeight="1" x14ac:dyDescent="0.2">
      <c r="A967" s="2">
        <v>40926</v>
      </c>
      <c r="B967">
        <v>151.65353400000001</v>
      </c>
      <c r="C967" s="10">
        <v>30.98292</v>
      </c>
      <c r="D967" s="10">
        <v>12.97871</v>
      </c>
      <c r="E967">
        <v>1308.040039</v>
      </c>
      <c r="F967" s="99">
        <v>779.26000999999997</v>
      </c>
      <c r="G967">
        <f t="shared" ref="G967:J967" si="993">B967/B966-1</f>
        <v>5.9446193859922225E-3</v>
      </c>
      <c r="H967">
        <f t="shared" si="993"/>
        <v>4.6691274093082491E-2</v>
      </c>
      <c r="I967">
        <f t="shared" si="993"/>
        <v>2.7547827684161419E-2</v>
      </c>
      <c r="J967">
        <f t="shared" si="993"/>
        <v>1.1107929001407779E-2</v>
      </c>
      <c r="K967" s="38">
        <f t="shared" si="991"/>
        <v>1.793526116530697E-2</v>
      </c>
      <c r="L967" s="22">
        <f t="shared" si="956"/>
        <v>0.72019266061064302</v>
      </c>
      <c r="M967" s="22">
        <f t="shared" si="957"/>
        <v>2.0191590012274672</v>
      </c>
      <c r="N967" s="22">
        <f>COVAR(I937:I967,$K937:K967)/VAR($K937:$K967)</f>
        <v>1.2521240449341742</v>
      </c>
    </row>
    <row r="968" spans="1:14" ht="15.75" customHeight="1" x14ac:dyDescent="0.2">
      <c r="A968" s="2">
        <v>40927</v>
      </c>
      <c r="B968">
        <v>151.192902</v>
      </c>
      <c r="C968" s="10">
        <v>31.313610000000001</v>
      </c>
      <c r="D968" s="10">
        <v>12.987410000000001</v>
      </c>
      <c r="E968">
        <v>1314.5</v>
      </c>
      <c r="F968" s="99">
        <v>782.36999500000002</v>
      </c>
      <c r="G968">
        <f t="shared" ref="G968:J968" si="994">B968/B967-1</f>
        <v>-3.037397071142478E-3</v>
      </c>
      <c r="H968">
        <f t="shared" si="994"/>
        <v>1.0673299998838148E-2</v>
      </c>
      <c r="I968">
        <f t="shared" si="994"/>
        <v>6.7032856115911699E-4</v>
      </c>
      <c r="J968">
        <f t="shared" si="994"/>
        <v>4.938656927458096E-3</v>
      </c>
      <c r="K968" s="38">
        <f t="shared" si="991"/>
        <v>3.9909464878096212E-3</v>
      </c>
      <c r="L968" s="22">
        <f t="shared" si="956"/>
        <v>0.71878031635279294</v>
      </c>
      <c r="M968" s="22">
        <f t="shared" si="957"/>
        <v>2.0535366417537171</v>
      </c>
      <c r="N968" s="22">
        <f>COVAR(I938:I968,$K938:K968)/VAR($K938:$K968)</f>
        <v>1.2426673118657781</v>
      </c>
    </row>
    <row r="969" spans="1:14" ht="15.75" customHeight="1" x14ac:dyDescent="0.2">
      <c r="A969" s="2">
        <v>40928</v>
      </c>
      <c r="B969">
        <v>157.89323400000001</v>
      </c>
      <c r="C969" s="10">
        <v>31.67821</v>
      </c>
      <c r="D969" s="10">
        <v>13.0657</v>
      </c>
      <c r="E969">
        <v>1315.380005</v>
      </c>
      <c r="F969" s="99">
        <v>784.61999500000002</v>
      </c>
      <c r="G969">
        <f t="shared" ref="G969:J969" si="995">B969/B968-1</f>
        <v>4.4316445490278467E-2</v>
      </c>
      <c r="H969">
        <f t="shared" si="995"/>
        <v>1.1643499424052406E-2</v>
      </c>
      <c r="I969">
        <f t="shared" si="995"/>
        <v>6.0281457195852095E-3</v>
      </c>
      <c r="J969">
        <f t="shared" si="995"/>
        <v>6.6945987067335011E-4</v>
      </c>
      <c r="K969" s="38">
        <f t="shared" si="991"/>
        <v>2.8758771609076472E-3</v>
      </c>
      <c r="L969" s="22">
        <f t="shared" si="956"/>
        <v>0.70253887150392291</v>
      </c>
      <c r="M969" s="22">
        <f t="shared" si="957"/>
        <v>2.0138134107214061</v>
      </c>
      <c r="N969" s="22">
        <f>COVAR(I939:I969,$K939:K969)/VAR($K939:$K969)</f>
        <v>1.2495285983405129</v>
      </c>
    </row>
    <row r="970" spans="1:14" ht="15.75" customHeight="1" x14ac:dyDescent="0.2">
      <c r="A970" s="2">
        <v>40931</v>
      </c>
      <c r="B970">
        <v>159.11604299999999</v>
      </c>
      <c r="C970" s="10">
        <v>31.932600000000001</v>
      </c>
      <c r="D970" s="10">
        <v>12.848229999999999</v>
      </c>
      <c r="E970">
        <v>1316</v>
      </c>
      <c r="F970" s="99">
        <v>783.04998799999998</v>
      </c>
      <c r="G970">
        <f t="shared" ref="G970:J970" si="996">B970/B969-1</f>
        <v>7.7445307124432983E-3</v>
      </c>
      <c r="H970">
        <f t="shared" si="996"/>
        <v>8.0304411139391352E-3</v>
      </c>
      <c r="I970">
        <f t="shared" si="996"/>
        <v>-1.6644343586642907E-2</v>
      </c>
      <c r="J970">
        <f t="shared" si="996"/>
        <v>4.7134288011330128E-4</v>
      </c>
      <c r="K970" s="38">
        <f t="shared" si="991"/>
        <v>-2.0009775560206888E-3</v>
      </c>
      <c r="L970" s="22">
        <f t="shared" si="956"/>
        <v>0.70114103235116909</v>
      </c>
      <c r="M970" s="22">
        <f t="shared" si="957"/>
        <v>2.0104719871969401</v>
      </c>
      <c r="N970" s="22">
        <f>COVAR(I940:I970,$K940:K970)/VAR($K940:$K970)</f>
        <v>1.2630175172317035</v>
      </c>
    </row>
    <row r="971" spans="1:14" ht="15.75" customHeight="1" x14ac:dyDescent="0.2">
      <c r="A971" s="2">
        <v>40932</v>
      </c>
      <c r="B971">
        <v>160.74923699999999</v>
      </c>
      <c r="C971" s="10">
        <v>31.932600000000001</v>
      </c>
      <c r="D971" s="10">
        <v>13.022209999999999</v>
      </c>
      <c r="E971">
        <v>1314.650024</v>
      </c>
      <c r="F971" s="99">
        <v>788.27002000000005</v>
      </c>
      <c r="G971">
        <f t="shared" ref="G971:J971" si="997">B971/B970-1</f>
        <v>1.0264169276758661E-2</v>
      </c>
      <c r="H971">
        <f t="shared" si="997"/>
        <v>0</v>
      </c>
      <c r="I971">
        <f t="shared" si="997"/>
        <v>1.3541164814141693E-2</v>
      </c>
      <c r="J971">
        <f t="shared" si="997"/>
        <v>-1.0258176291793042E-3</v>
      </c>
      <c r="K971" s="38">
        <f t="shared" si="991"/>
        <v>6.6662819487841585E-3</v>
      </c>
      <c r="L971" s="22">
        <f t="shared" si="956"/>
        <v>0.69064402557973525</v>
      </c>
      <c r="M971" s="22">
        <f t="shared" si="957"/>
        <v>2.006605752633162</v>
      </c>
      <c r="N971" s="22">
        <f>COVAR(I941:I971,$K941:K971)/VAR($K941:$K971)</f>
        <v>1.2691485908258964</v>
      </c>
    </row>
    <row r="972" spans="1:14" ht="15.75" customHeight="1" x14ac:dyDescent="0.2">
      <c r="A972" s="2">
        <v>40933</v>
      </c>
      <c r="B972">
        <v>160.581726</v>
      </c>
      <c r="C972" s="10">
        <v>31.881720000000001</v>
      </c>
      <c r="D972" s="10">
        <v>13.1005</v>
      </c>
      <c r="E972">
        <v>1326.0600589999999</v>
      </c>
      <c r="F972" s="99">
        <v>795.580017</v>
      </c>
      <c r="G972">
        <f t="shared" ref="G972:J972" si="998">B972/B971-1</f>
        <v>-1.0420640441359819E-3</v>
      </c>
      <c r="H972">
        <f t="shared" si="998"/>
        <v>-1.5933560060877872E-3</v>
      </c>
      <c r="I972">
        <f t="shared" si="998"/>
        <v>6.0120363594198256E-3</v>
      </c>
      <c r="J972">
        <f t="shared" si="998"/>
        <v>8.6791425791659105E-3</v>
      </c>
      <c r="K972" s="38">
        <f t="shared" si="991"/>
        <v>9.2734682463249118E-3</v>
      </c>
      <c r="L972" s="22">
        <f t="shared" si="956"/>
        <v>0.70791486841801721</v>
      </c>
      <c r="M972" s="22">
        <f t="shared" si="957"/>
        <v>1.8772897591982698</v>
      </c>
      <c r="N972" s="22">
        <f>COVAR(I942:I972,$K942:K972)/VAR($K942:$K972)</f>
        <v>1.1950687561543321</v>
      </c>
    </row>
    <row r="973" spans="1:14" ht="15.75" customHeight="1" x14ac:dyDescent="0.2">
      <c r="A973" s="2">
        <v>40934</v>
      </c>
      <c r="B973">
        <v>159.953552</v>
      </c>
      <c r="C973" s="10">
        <v>31.788450000000001</v>
      </c>
      <c r="D973" s="10">
        <v>12.743840000000001</v>
      </c>
      <c r="E973">
        <v>1318.4300539999999</v>
      </c>
      <c r="F973" s="99">
        <v>792.90997300000004</v>
      </c>
      <c r="G973">
        <f t="shared" ref="G973:J973" si="999">B973/B972-1</f>
        <v>-3.9118647908915616E-3</v>
      </c>
      <c r="H973">
        <f t="shared" si="999"/>
        <v>-2.9255008826374329E-3</v>
      </c>
      <c r="I973">
        <f t="shared" si="999"/>
        <v>-2.7224915079577139E-2</v>
      </c>
      <c r="J973">
        <f t="shared" si="999"/>
        <v>-5.7538909706351671E-3</v>
      </c>
      <c r="K973" s="38">
        <f t="shared" si="991"/>
        <v>-3.3560973666335592E-3</v>
      </c>
      <c r="L973" s="22">
        <f t="shared" si="956"/>
        <v>0.67373247991839591</v>
      </c>
      <c r="M973" s="22">
        <f t="shared" si="957"/>
        <v>1.8791885689475551</v>
      </c>
      <c r="N973" s="22">
        <f>COVAR(I943:I973,$K943:K973)/VAR($K943:$K973)</f>
        <v>1.1394434878616808</v>
      </c>
    </row>
    <row r="974" spans="1:14" ht="15.75" customHeight="1" x14ac:dyDescent="0.2">
      <c r="A974" s="2">
        <v>40935</v>
      </c>
      <c r="B974">
        <v>159.518066</v>
      </c>
      <c r="C974" s="10">
        <v>31.551030000000001</v>
      </c>
      <c r="D974" s="10">
        <v>12.535069999999999</v>
      </c>
      <c r="E974">
        <v>1316.329956</v>
      </c>
      <c r="F974" s="99">
        <v>798.84997599999997</v>
      </c>
      <c r="G974">
        <f t="shared" ref="G974:J974" si="1000">B974/B973-1</f>
        <v>-2.7225778643540366E-3</v>
      </c>
      <c r="H974">
        <f t="shared" si="1000"/>
        <v>-7.468750442377714E-3</v>
      </c>
      <c r="I974">
        <f t="shared" si="1000"/>
        <v>-1.6382032417230685E-2</v>
      </c>
      <c r="J974">
        <f t="shared" si="1000"/>
        <v>-1.5928778274041377E-3</v>
      </c>
      <c r="K974" s="38">
        <f t="shared" si="991"/>
        <v>7.4913965043543751E-3</v>
      </c>
      <c r="L974" s="22">
        <f t="shared" si="956"/>
        <v>0.67213327166118375</v>
      </c>
      <c r="M974" s="22">
        <f t="shared" si="957"/>
        <v>1.8386110820364125</v>
      </c>
      <c r="N974" s="22">
        <f>COVAR(I944:I974,$K944:K974)/VAR($K944:$K974)</f>
        <v>1.2040342219096096</v>
      </c>
    </row>
    <row r="975" spans="1:14" ht="15.75" customHeight="1" x14ac:dyDescent="0.2">
      <c r="A975" s="2">
        <v>40938</v>
      </c>
      <c r="B975">
        <v>161.22663900000001</v>
      </c>
      <c r="C975" s="10">
        <v>31.381450000000001</v>
      </c>
      <c r="D975" s="10">
        <v>12.317600000000001</v>
      </c>
      <c r="E975">
        <v>1313.01001</v>
      </c>
      <c r="F975" s="99">
        <v>792.38000499999998</v>
      </c>
      <c r="G975">
        <f t="shared" ref="G975:J975" si="1001">B975/B974-1</f>
        <v>1.0710843247058843E-2</v>
      </c>
      <c r="H975">
        <f t="shared" si="1001"/>
        <v>-5.3747849119347713E-3</v>
      </c>
      <c r="I975">
        <f t="shared" si="1001"/>
        <v>-1.7348925853625019E-2</v>
      </c>
      <c r="J975">
        <f t="shared" si="1001"/>
        <v>-2.5221229562294445E-3</v>
      </c>
      <c r="K975" s="38">
        <f t="shared" si="991"/>
        <v>-8.0991064585073103E-3</v>
      </c>
      <c r="L975" s="22">
        <f t="shared" si="956"/>
        <v>0.6528109133412533</v>
      </c>
      <c r="M975" s="22">
        <f t="shared" si="957"/>
        <v>1.8013161151543666</v>
      </c>
      <c r="N975" s="22">
        <f>COVAR(I945:I975,$K945:K975)/VAR($K945:$K975)</f>
        <v>1.2600803970767431</v>
      </c>
    </row>
    <row r="976" spans="1:14" ht="15.75" customHeight="1" x14ac:dyDescent="0.2">
      <c r="A976" s="2">
        <v>40939</v>
      </c>
      <c r="B976">
        <v>161.310394</v>
      </c>
      <c r="C976" s="10">
        <v>31.62734</v>
      </c>
      <c r="D976" s="10">
        <v>12.61336</v>
      </c>
      <c r="E976">
        <v>1312.410034</v>
      </c>
      <c r="F976" s="99">
        <v>792.82000700000003</v>
      </c>
      <c r="G976">
        <f t="shared" ref="G976:J976" si="1002">B976/B975-1</f>
        <v>5.1948611296182001E-4</v>
      </c>
      <c r="H976">
        <f t="shared" si="1002"/>
        <v>7.8355206658711207E-3</v>
      </c>
      <c r="I976">
        <f t="shared" si="1002"/>
        <v>2.4011171007338961E-2</v>
      </c>
      <c r="J976">
        <f t="shared" si="1002"/>
        <v>-4.5694701139409322E-4</v>
      </c>
      <c r="K976" s="38">
        <f t="shared" si="991"/>
        <v>5.5529164949086329E-4</v>
      </c>
      <c r="L976" s="22">
        <f t="shared" si="956"/>
        <v>0.62270342972980541</v>
      </c>
      <c r="M976" s="22">
        <f t="shared" si="957"/>
        <v>1.9759818341764788</v>
      </c>
      <c r="N976" s="22">
        <f>COVAR(I946:I976,$K946:K976)/VAR($K946:$K976)</f>
        <v>1.7023255801373651</v>
      </c>
    </row>
    <row r="977" spans="1:14" ht="15.75" customHeight="1" x14ac:dyDescent="0.2">
      <c r="A977" s="2">
        <v>40940</v>
      </c>
      <c r="B977">
        <v>161.327133</v>
      </c>
      <c r="C977" s="10">
        <v>31.881720000000001</v>
      </c>
      <c r="D977" s="10">
        <v>13.0831</v>
      </c>
      <c r="E977">
        <v>1324.089966</v>
      </c>
      <c r="F977" s="99">
        <v>809.65997300000004</v>
      </c>
      <c r="G977">
        <f t="shared" ref="G977:J977" si="1003">B977/B976-1</f>
        <v>1.0376888670915463E-4</v>
      </c>
      <c r="H977">
        <f t="shared" si="1003"/>
        <v>8.043041242165927E-3</v>
      </c>
      <c r="I977">
        <f t="shared" si="1003"/>
        <v>3.7241464605783037E-2</v>
      </c>
      <c r="J977">
        <f t="shared" si="1003"/>
        <v>8.8996058376675791E-3</v>
      </c>
      <c r="K977" s="38">
        <f t="shared" si="991"/>
        <v>2.1240591623969962E-2</v>
      </c>
      <c r="L977" s="22">
        <f t="shared" si="956"/>
        <v>0.61032811314922042</v>
      </c>
      <c r="M977" s="22">
        <f t="shared" si="957"/>
        <v>1.9436253082531567</v>
      </c>
      <c r="N977" s="22">
        <f>COVAR(I947:I977,$K947:K977)/VAR($K947:$K977)</f>
        <v>1.6963481442909736</v>
      </c>
    </row>
    <row r="978" spans="1:14" ht="15.75" customHeight="1" x14ac:dyDescent="0.2">
      <c r="A978" s="2">
        <v>40941</v>
      </c>
      <c r="B978">
        <v>160.41424599999999</v>
      </c>
      <c r="C978" s="10">
        <v>31.83933</v>
      </c>
      <c r="D978" s="10">
        <v>13.935589999999999</v>
      </c>
      <c r="E978">
        <v>1325.540039</v>
      </c>
      <c r="F978" s="99">
        <v>812.89001499999995</v>
      </c>
      <c r="G978">
        <f t="shared" ref="G978:J978" si="1004">B978/B977-1</f>
        <v>-5.6586079664603384E-3</v>
      </c>
      <c r="H978">
        <f t="shared" si="1004"/>
        <v>-1.3296020415460852E-3</v>
      </c>
      <c r="I978">
        <f t="shared" si="1004"/>
        <v>6.5159633420213803E-2</v>
      </c>
      <c r="J978">
        <f t="shared" si="1004"/>
        <v>1.0951468836974954E-3</v>
      </c>
      <c r="K978" s="38">
        <f t="shared" si="991"/>
        <v>3.9893808607480707E-3</v>
      </c>
      <c r="L978" s="22">
        <f t="shared" si="956"/>
        <v>0.62014056793883754</v>
      </c>
      <c r="M978" s="22">
        <f t="shared" si="957"/>
        <v>1.9473345427865827</v>
      </c>
      <c r="N978" s="22">
        <f>COVAR(I948:I978,$K948:K978)/VAR($K948:$K978)</f>
        <v>1.6487928952318787</v>
      </c>
    </row>
    <row r="979" spans="1:14" ht="15.75" customHeight="1" x14ac:dyDescent="0.2">
      <c r="A979" s="2">
        <v>40942</v>
      </c>
      <c r="B979">
        <v>162.181488</v>
      </c>
      <c r="C979" s="10">
        <v>32.458300000000001</v>
      </c>
      <c r="D979" s="10">
        <v>14.788080000000001</v>
      </c>
      <c r="E979">
        <v>1344.900024</v>
      </c>
      <c r="F979" s="99">
        <v>831.10998500000005</v>
      </c>
      <c r="G979">
        <f t="shared" ref="G979:J979" si="1005">B979/B978-1</f>
        <v>1.1016739747665705E-2</v>
      </c>
      <c r="H979">
        <f t="shared" si="1005"/>
        <v>1.9440421642038297E-2</v>
      </c>
      <c r="I979">
        <f t="shared" si="1005"/>
        <v>6.1173585043762246E-2</v>
      </c>
      <c r="J979">
        <f t="shared" si="1005"/>
        <v>1.4605356632309219E-2</v>
      </c>
      <c r="K979" s="38">
        <f t="shared" si="991"/>
        <v>2.2413819414426106E-2</v>
      </c>
      <c r="L979" s="22">
        <f t="shared" si="956"/>
        <v>0.66360962122483369</v>
      </c>
      <c r="M979" s="22">
        <f t="shared" si="957"/>
        <v>1.7793322968212597</v>
      </c>
      <c r="N979" s="22">
        <f>COVAR(I949:I979,$K949:K979)/VAR($K949:$K979)</f>
        <v>1.9927879951151835</v>
      </c>
    </row>
    <row r="980" spans="1:14" ht="15.75" customHeight="1" x14ac:dyDescent="0.2">
      <c r="A980" s="2">
        <v>40945</v>
      </c>
      <c r="B980">
        <v>161.49464399999999</v>
      </c>
      <c r="C980" s="10">
        <v>32.339599999999997</v>
      </c>
      <c r="D980" s="10">
        <v>14.02258</v>
      </c>
      <c r="E980">
        <v>1344.329956</v>
      </c>
      <c r="F980" s="99">
        <v>828.36999500000002</v>
      </c>
      <c r="G980">
        <f t="shared" ref="G980:J980" si="1006">B980/B979-1</f>
        <v>-4.2350332856732065E-3</v>
      </c>
      <c r="H980">
        <f t="shared" si="1006"/>
        <v>-3.6569999044929746E-3</v>
      </c>
      <c r="I980">
        <f t="shared" si="1006"/>
        <v>-5.1764664513581304E-2</v>
      </c>
      <c r="J980">
        <f t="shared" si="1006"/>
        <v>-4.2387388640574564E-4</v>
      </c>
      <c r="K980" s="38">
        <f t="shared" si="991"/>
        <v>-3.2967838787305581E-3</v>
      </c>
      <c r="L980" s="22">
        <f t="shared" si="956"/>
        <v>0.5856882276711618</v>
      </c>
      <c r="M980" s="22">
        <f t="shared" si="957"/>
        <v>1.9378791491448213</v>
      </c>
      <c r="N980" s="22">
        <f>COVAR(I950:I980,$K950:K980)/VAR($K950:$K980)</f>
        <v>2.7574093814085936</v>
      </c>
    </row>
    <row r="981" spans="1:14" ht="15.75" customHeight="1" x14ac:dyDescent="0.2">
      <c r="A981" s="2">
        <v>40946</v>
      </c>
      <c r="B981">
        <v>161.938568</v>
      </c>
      <c r="C981" s="10">
        <v>32.11065</v>
      </c>
      <c r="D981" s="10">
        <v>13.95299</v>
      </c>
      <c r="E981">
        <v>1347.0500489999999</v>
      </c>
      <c r="F981" s="99">
        <v>827.36999500000002</v>
      </c>
      <c r="G981">
        <f t="shared" ref="G981:K996" si="1007">B981/B980-1</f>
        <v>2.7488465809430984E-3</v>
      </c>
      <c r="H981">
        <f t="shared" si="1007"/>
        <v>-7.0795557149747612E-3</v>
      </c>
      <c r="I981">
        <f t="shared" si="1007"/>
        <v>-4.9627101432118126E-3</v>
      </c>
      <c r="J981">
        <f t="shared" si="1007"/>
        <v>2.0233819739414738E-3</v>
      </c>
      <c r="K981" s="38">
        <f t="shared" si="1007"/>
        <v>-1.2071900310681727E-3</v>
      </c>
      <c r="L981" s="22">
        <f t="shared" si="956"/>
        <v>0.56796105782717687</v>
      </c>
      <c r="M981" s="22">
        <f t="shared" si="957"/>
        <v>1.9428308877572478</v>
      </c>
      <c r="N981" s="22">
        <f>COVAR(I951:I981,$K951:K981)/VAR($K951:$K981)</f>
        <v>2.7392889307053685</v>
      </c>
    </row>
    <row r="982" spans="1:14" ht="15.75" customHeight="1" x14ac:dyDescent="0.2">
      <c r="A982" s="2">
        <v>40947</v>
      </c>
      <c r="B982">
        <v>162.23281900000001</v>
      </c>
      <c r="C982" s="10">
        <v>32.475250000000003</v>
      </c>
      <c r="D982" s="10">
        <v>14.19655</v>
      </c>
      <c r="E982">
        <v>1349.959961</v>
      </c>
      <c r="F982" s="99">
        <v>828.39001499999995</v>
      </c>
      <c r="G982">
        <f t="shared" ref="G982:J982" si="1008">B982/B981-1</f>
        <v>1.8170532420664909E-3</v>
      </c>
      <c r="H982">
        <f t="shared" si="1008"/>
        <v>1.1354488308396249E-2</v>
      </c>
      <c r="I982">
        <f t="shared" si="1008"/>
        <v>1.7455756794780175E-2</v>
      </c>
      <c r="J982">
        <f t="shared" si="1008"/>
        <v>2.1602107524960612E-3</v>
      </c>
      <c r="K982" s="38">
        <f t="shared" si="1007"/>
        <v>1.2328462551991493E-3</v>
      </c>
      <c r="L982" s="22">
        <f t="shared" si="956"/>
        <v>0.57933570696069525</v>
      </c>
      <c r="M982" s="22">
        <f t="shared" si="957"/>
        <v>1.8517328533928503</v>
      </c>
      <c r="N982" s="22">
        <f>COVAR(I952:I982,$K952:K982)/VAR($K952:$K982)</f>
        <v>2.7518769863721619</v>
      </c>
    </row>
    <row r="983" spans="1:14" ht="15.75" customHeight="1" x14ac:dyDescent="0.2">
      <c r="A983" s="2">
        <v>40948</v>
      </c>
      <c r="B983">
        <v>162.38414</v>
      </c>
      <c r="C983" s="10">
        <v>32.10219</v>
      </c>
      <c r="D983" s="10">
        <v>14.387930000000001</v>
      </c>
      <c r="E983">
        <v>1351.9499510000001</v>
      </c>
      <c r="F983" s="99">
        <v>824.98999000000003</v>
      </c>
      <c r="G983">
        <f t="shared" ref="G983:J983" si="1009">B983/B982-1</f>
        <v>9.3273975594287961E-4</v>
      </c>
      <c r="H983">
        <f t="shared" si="1009"/>
        <v>-1.1487517417110071E-2</v>
      </c>
      <c r="I983">
        <f t="shared" si="1009"/>
        <v>1.3480740038953165E-2</v>
      </c>
      <c r="J983">
        <f t="shared" si="1009"/>
        <v>1.4741103865969496E-3</v>
      </c>
      <c r="K983" s="38">
        <f t="shared" si="1007"/>
        <v>-4.1043770910250688E-3</v>
      </c>
      <c r="L983" s="22">
        <f t="shared" si="956"/>
        <v>0.52599028253155111</v>
      </c>
      <c r="M983" s="22">
        <f t="shared" si="957"/>
        <v>1.9444857795776493</v>
      </c>
      <c r="N983" s="22">
        <f>COVAR(I953:I983,$K953:K983)/VAR($K953:$K983)</f>
        <v>2.6584161895473781</v>
      </c>
    </row>
    <row r="984" spans="1:14" ht="15.75" customHeight="1" x14ac:dyDescent="0.2">
      <c r="A984" s="2">
        <v>40949</v>
      </c>
      <c r="B984">
        <v>161.78718599999999</v>
      </c>
      <c r="C984" s="10">
        <v>31.8902</v>
      </c>
      <c r="D984" s="10">
        <v>13.961690000000001</v>
      </c>
      <c r="E984">
        <v>1342.6400149999999</v>
      </c>
      <c r="F984" s="99">
        <v>813.330017</v>
      </c>
      <c r="G984">
        <f t="shared" ref="G984:J984" si="1010">B984/B983-1</f>
        <v>-3.6761841396580897E-3</v>
      </c>
      <c r="H984">
        <f t="shared" si="1010"/>
        <v>-6.6035993183020114E-3</v>
      </c>
      <c r="I984">
        <f t="shared" si="1010"/>
        <v>-2.9624831369071125E-2</v>
      </c>
      <c r="J984">
        <f t="shared" si="1010"/>
        <v>-6.8863022577971833E-3</v>
      </c>
      <c r="K984" s="38">
        <f t="shared" si="1007"/>
        <v>-1.4133472092188737E-2</v>
      </c>
      <c r="L984" s="22">
        <f t="shared" si="956"/>
        <v>0.52961064509306466</v>
      </c>
      <c r="M984" s="22">
        <f t="shared" si="957"/>
        <v>1.8667244620723147</v>
      </c>
      <c r="N984" s="22">
        <f>COVAR(I954:I984,$K954:K984)/VAR($K954:$K984)</f>
        <v>2.5737909576801945</v>
      </c>
    </row>
    <row r="985" spans="1:14" ht="15.75" customHeight="1" x14ac:dyDescent="0.2">
      <c r="A985" s="2">
        <v>40952</v>
      </c>
      <c r="B985">
        <v>161.95538300000001</v>
      </c>
      <c r="C985" s="10">
        <v>32.475250000000003</v>
      </c>
      <c r="D985" s="10">
        <v>14.300940000000001</v>
      </c>
      <c r="E985">
        <v>1351.7700199999999</v>
      </c>
      <c r="F985" s="99">
        <v>824.80999799999995</v>
      </c>
      <c r="G985">
        <f t="shared" ref="G985:J985" si="1011">B985/B984-1</f>
        <v>1.0396187989820671E-3</v>
      </c>
      <c r="H985">
        <f t="shared" si="1011"/>
        <v>1.8345761393782523E-2</v>
      </c>
      <c r="I985">
        <f t="shared" si="1011"/>
        <v>2.4298634334382063E-2</v>
      </c>
      <c r="J985">
        <f t="shared" si="1011"/>
        <v>6.8000393984979368E-3</v>
      </c>
      <c r="K985" s="38">
        <f t="shared" si="1007"/>
        <v>1.4114788290175539E-2</v>
      </c>
      <c r="L985" s="22">
        <f t="shared" si="956"/>
        <v>0.53508497820935652</v>
      </c>
      <c r="M985" s="22">
        <f t="shared" si="957"/>
        <v>2.0594396437436684</v>
      </c>
      <c r="N985" s="22">
        <f>COVAR(I955:I985,$K955:K985)/VAR($K955:$K985)</f>
        <v>2.2674226011798191</v>
      </c>
    </row>
    <row r="986" spans="1:14" ht="15.75" customHeight="1" x14ac:dyDescent="0.2">
      <c r="A986" s="2">
        <v>40953</v>
      </c>
      <c r="B986">
        <v>161.61908</v>
      </c>
      <c r="C986" s="10">
        <v>32.15305</v>
      </c>
      <c r="D986" s="10">
        <v>13.961690000000001</v>
      </c>
      <c r="E986">
        <v>1350.5</v>
      </c>
      <c r="F986" s="99">
        <v>820.65002400000003</v>
      </c>
      <c r="G986">
        <f t="shared" ref="G986:J986" si="1012">B986/B985-1</f>
        <v>-2.0765163452456381E-3</v>
      </c>
      <c r="H986">
        <f t="shared" si="1012"/>
        <v>-9.9214016828200746E-3</v>
      </c>
      <c r="I986">
        <f t="shared" si="1012"/>
        <v>-2.3722216861269296E-2</v>
      </c>
      <c r="J986">
        <f t="shared" si="1012"/>
        <v>-9.3952372164607389E-4</v>
      </c>
      <c r="K986" s="38">
        <f t="shared" si="1007"/>
        <v>-5.0435542853348725E-3</v>
      </c>
      <c r="L986" s="22">
        <f t="shared" si="956"/>
        <v>0.48948655186528994</v>
      </c>
      <c r="M986" s="22">
        <f t="shared" si="957"/>
        <v>2.0795323770182113</v>
      </c>
      <c r="N986" s="22">
        <f>COVAR(I956:I986,$K956:K986)/VAR($K956:$K986)</f>
        <v>2.2273779103062195</v>
      </c>
    </row>
    <row r="987" spans="1:14" ht="15.75" customHeight="1" x14ac:dyDescent="0.2">
      <c r="A987" s="2">
        <v>40954</v>
      </c>
      <c r="B987">
        <v>161.644272</v>
      </c>
      <c r="C987" s="10">
        <v>31.712140000000002</v>
      </c>
      <c r="D987" s="10">
        <v>13.48325</v>
      </c>
      <c r="E987">
        <v>1343.2299800000001</v>
      </c>
      <c r="F987" s="99">
        <v>813.97997999999995</v>
      </c>
      <c r="G987">
        <f t="shared" ref="G987:J987" si="1013">B987/B986-1</f>
        <v>1.558726853290171E-4</v>
      </c>
      <c r="H987">
        <f t="shared" si="1013"/>
        <v>-1.3712851502423518E-2</v>
      </c>
      <c r="I987">
        <f t="shared" si="1013"/>
        <v>-3.426805780675557E-2</v>
      </c>
      <c r="J987">
        <f t="shared" si="1013"/>
        <v>-5.3832062199185016E-3</v>
      </c>
      <c r="K987" s="38">
        <f t="shared" si="1007"/>
        <v>-8.1277570278851519E-3</v>
      </c>
      <c r="L987" s="22">
        <f t="shared" si="956"/>
        <v>0.39932417631358186</v>
      </c>
      <c r="M987" s="22">
        <f t="shared" si="957"/>
        <v>2.1235420728497183</v>
      </c>
      <c r="N987" s="22">
        <f>COVAR(I957:I987,$K957:K987)/VAR($K957:$K987)</f>
        <v>2.3181053003020482</v>
      </c>
    </row>
    <row r="988" spans="1:14" ht="15.75" customHeight="1" x14ac:dyDescent="0.2">
      <c r="A988" s="2">
        <v>40955</v>
      </c>
      <c r="B988">
        <v>162.291718</v>
      </c>
      <c r="C988" s="10">
        <v>32.220880000000001</v>
      </c>
      <c r="D988" s="10">
        <v>13.61373</v>
      </c>
      <c r="E988">
        <v>1358.040039</v>
      </c>
      <c r="F988" s="99">
        <v>829.96002199999998</v>
      </c>
      <c r="G988">
        <f t="shared" ref="G988:J988" si="1014">B988/B987-1</f>
        <v>4.0053754580304801E-3</v>
      </c>
      <c r="H988">
        <f t="shared" si="1014"/>
        <v>1.6042436745044686E-2</v>
      </c>
      <c r="I988">
        <f t="shared" si="1014"/>
        <v>9.6771920716445248E-3</v>
      </c>
      <c r="J988">
        <f t="shared" si="1014"/>
        <v>1.1025706111770894E-2</v>
      </c>
      <c r="K988" s="38">
        <f t="shared" si="1007"/>
        <v>1.9631984069190533E-2</v>
      </c>
      <c r="L988" s="22">
        <f t="shared" si="956"/>
        <v>0.29155364118249466</v>
      </c>
      <c r="M988" s="22">
        <f t="shared" si="957"/>
        <v>1.7532671082014302</v>
      </c>
      <c r="N988" s="22">
        <f>COVAR(I958:I988,$K958:K988)/VAR($K958:$K988)</f>
        <v>2.0096565173987071</v>
      </c>
    </row>
    <row r="989" spans="1:14" ht="15.75" customHeight="1" x14ac:dyDescent="0.2">
      <c r="A989" s="2">
        <v>40956</v>
      </c>
      <c r="B989">
        <v>162.62803600000001</v>
      </c>
      <c r="C989" s="10">
        <v>32.619399999999999</v>
      </c>
      <c r="D989" s="10">
        <v>13.52674</v>
      </c>
      <c r="E989">
        <v>1361.2299800000001</v>
      </c>
      <c r="F989" s="99">
        <v>828.67999299999997</v>
      </c>
      <c r="G989">
        <f t="shared" ref="G989:J989" si="1015">B989/B988-1</f>
        <v>2.0723053778999301E-3</v>
      </c>
      <c r="H989">
        <f t="shared" si="1015"/>
        <v>1.2368377275853382E-2</v>
      </c>
      <c r="I989">
        <f t="shared" si="1015"/>
        <v>-6.3898725771702747E-3</v>
      </c>
      <c r="J989">
        <f t="shared" si="1015"/>
        <v>2.3489300082411013E-3</v>
      </c>
      <c r="K989" s="38">
        <f t="shared" si="1007"/>
        <v>-1.5422779002239873E-3</v>
      </c>
      <c r="L989" s="22">
        <f t="shared" si="956"/>
        <v>0.28115677537703282</v>
      </c>
      <c r="M989" s="22">
        <f t="shared" si="957"/>
        <v>1.7705520910536987</v>
      </c>
      <c r="N989" s="22">
        <f>COVAR(I959:I989,$K959:K989)/VAR($K959:$K989)</f>
        <v>1.8851588555186065</v>
      </c>
    </row>
    <row r="990" spans="1:14" ht="15.75" customHeight="1" x14ac:dyDescent="0.2">
      <c r="A990" s="2">
        <v>40960</v>
      </c>
      <c r="B990">
        <v>162.602768</v>
      </c>
      <c r="C990" s="10">
        <v>32.61092</v>
      </c>
      <c r="D990" s="10">
        <v>13.61373</v>
      </c>
      <c r="E990">
        <v>1362.209961</v>
      </c>
      <c r="F990" s="99">
        <v>823.20001200000002</v>
      </c>
      <c r="G990">
        <f t="shared" ref="G990:J990" si="1016">B990/B989-1</f>
        <v>-1.5537296410572665E-4</v>
      </c>
      <c r="H990">
        <f t="shared" si="1016"/>
        <v>-2.5996799450633823E-4</v>
      </c>
      <c r="I990">
        <f t="shared" si="1016"/>
        <v>6.430965628081875E-3</v>
      </c>
      <c r="J990">
        <f t="shared" si="1016"/>
        <v>7.1992316830993275E-4</v>
      </c>
      <c r="K990" s="38">
        <f t="shared" si="1007"/>
        <v>-6.6129037098642263E-3</v>
      </c>
      <c r="L990" s="22">
        <f t="shared" si="956"/>
        <v>0.29021879994841732</v>
      </c>
      <c r="M990" s="22">
        <f t="shared" si="957"/>
        <v>1.7543455598294377</v>
      </c>
      <c r="N990" s="22">
        <f>COVAR(I960:I990,$K960:K990)/VAR($K960:$K990)</f>
        <v>1.8301333974345115</v>
      </c>
    </row>
    <row r="991" spans="1:14" ht="15.75" customHeight="1" x14ac:dyDescent="0.2">
      <c r="A991" s="2">
        <v>40961</v>
      </c>
      <c r="B991">
        <v>163.006348</v>
      </c>
      <c r="C991" s="10">
        <v>32.280250000000002</v>
      </c>
      <c r="D991" s="10">
        <v>13.178789999999999</v>
      </c>
      <c r="E991">
        <v>1357.660034</v>
      </c>
      <c r="F991" s="99">
        <v>816.5</v>
      </c>
      <c r="G991">
        <f t="shared" ref="G991:J991" si="1017">B991/B990-1</f>
        <v>2.4819995684206564E-3</v>
      </c>
      <c r="H991">
        <f t="shared" si="1017"/>
        <v>-1.0139854993358011E-2</v>
      </c>
      <c r="I991">
        <f t="shared" si="1017"/>
        <v>-3.1948628333307694E-2</v>
      </c>
      <c r="J991">
        <f t="shared" si="1017"/>
        <v>-3.3401069807622585E-3</v>
      </c>
      <c r="K991" s="38">
        <f t="shared" si="1007"/>
        <v>-8.1389843322791089E-3</v>
      </c>
      <c r="L991" s="22">
        <f t="shared" si="956"/>
        <v>0.21426156236116312</v>
      </c>
      <c r="M991" s="22">
        <f t="shared" si="957"/>
        <v>1.755633528934617</v>
      </c>
      <c r="N991" s="22">
        <f>COVAR(I961:I991,$K961:K991)/VAR($K961:$K991)</f>
        <v>1.8760801924876611</v>
      </c>
    </row>
    <row r="992" spans="1:14" ht="15.75" customHeight="1" x14ac:dyDescent="0.2">
      <c r="A992" s="2">
        <v>40962</v>
      </c>
      <c r="B992">
        <v>166.15098599999999</v>
      </c>
      <c r="C992" s="10">
        <v>32.636369999999999</v>
      </c>
      <c r="D992" s="10">
        <v>13.35276</v>
      </c>
      <c r="E992">
        <v>1363.459961</v>
      </c>
      <c r="F992" s="99">
        <v>829.22997999999995</v>
      </c>
      <c r="G992">
        <f t="shared" ref="G992:J992" si="1018">B992/B991-1</f>
        <v>1.9291506365138433E-2</v>
      </c>
      <c r="H992">
        <f t="shared" si="1018"/>
        <v>1.1032132650769411E-2</v>
      </c>
      <c r="I992">
        <f t="shared" si="1018"/>
        <v>1.3200756670377123E-2</v>
      </c>
      <c r="J992">
        <f t="shared" si="1018"/>
        <v>4.2720024562497017E-3</v>
      </c>
      <c r="K992" s="38">
        <f t="shared" si="1007"/>
        <v>1.5590912431108439E-2</v>
      </c>
      <c r="L992" s="22">
        <f t="shared" si="956"/>
        <v>0.25883877105206199</v>
      </c>
      <c r="M992" s="22">
        <f t="shared" si="957"/>
        <v>1.7680294673634047</v>
      </c>
      <c r="N992" s="22">
        <f>COVAR(I962:I992,$K962:K992)/VAR($K962:$K992)</f>
        <v>1.8268021917180426</v>
      </c>
    </row>
    <row r="993" spans="1:14" ht="15.75" customHeight="1" x14ac:dyDescent="0.2">
      <c r="A993" s="2">
        <v>40963</v>
      </c>
      <c r="B993">
        <v>166.277084</v>
      </c>
      <c r="C993" s="10">
        <v>32.458300000000001</v>
      </c>
      <c r="D993" s="10">
        <v>13.274480000000001</v>
      </c>
      <c r="E993">
        <v>1365.73999</v>
      </c>
      <c r="F993" s="99">
        <v>826.919983</v>
      </c>
      <c r="G993">
        <f t="shared" ref="G993:J993" si="1019">B993/B992-1</f>
        <v>7.589362123918697E-4</v>
      </c>
      <c r="H993">
        <f t="shared" si="1019"/>
        <v>-5.45618278013138E-3</v>
      </c>
      <c r="I993">
        <f t="shared" si="1019"/>
        <v>-5.8624583981139455E-3</v>
      </c>
      <c r="J993">
        <f t="shared" si="1019"/>
        <v>1.6722375905544595E-3</v>
      </c>
      <c r="K993" s="38">
        <f t="shared" si="1007"/>
        <v>-2.7857133192410455E-3</v>
      </c>
      <c r="L993" s="22">
        <f t="shared" si="956"/>
        <v>0.31313249782163355</v>
      </c>
      <c r="M993" s="22">
        <f t="shared" si="957"/>
        <v>1.7191126969503825</v>
      </c>
      <c r="N993" s="22">
        <f>COVAR(I963:I993,$K963:K993)/VAR($K963:$K993)</f>
        <v>1.8346990286520359</v>
      </c>
    </row>
    <row r="994" spans="1:14" ht="15.75" customHeight="1" x14ac:dyDescent="0.2">
      <c r="A994" s="2">
        <v>40966</v>
      </c>
      <c r="B994">
        <v>166.083664</v>
      </c>
      <c r="C994" s="10">
        <v>33.119689999999999</v>
      </c>
      <c r="D994" s="10">
        <v>13.37886</v>
      </c>
      <c r="E994">
        <v>1367.589966</v>
      </c>
      <c r="F994" s="99">
        <v>826.65997300000004</v>
      </c>
      <c r="G994">
        <f t="shared" ref="G994:J994" si="1020">B994/B993-1</f>
        <v>-1.163239066665378E-3</v>
      </c>
      <c r="H994">
        <f t="shared" si="1020"/>
        <v>2.0376606291764965E-2</v>
      </c>
      <c r="I994">
        <f t="shared" si="1020"/>
        <v>7.8632082009990611E-3</v>
      </c>
      <c r="J994">
        <f t="shared" si="1020"/>
        <v>1.3545594428994168E-3</v>
      </c>
      <c r="K994" s="38">
        <f t="shared" si="1007"/>
        <v>-3.1443187411761553E-4</v>
      </c>
      <c r="L994" s="22">
        <f t="shared" si="956"/>
        <v>0.32119678967178322</v>
      </c>
      <c r="M994" s="22">
        <f t="shared" si="957"/>
        <v>1.7404764501817576</v>
      </c>
      <c r="N994" s="22">
        <f>COVAR(I964:I994,$K964:K994)/VAR($K964:$K994)</f>
        <v>1.8251653584375664</v>
      </c>
    </row>
    <row r="995" spans="1:14" ht="15.75" customHeight="1" x14ac:dyDescent="0.2">
      <c r="A995" s="2">
        <v>40967</v>
      </c>
      <c r="B995">
        <v>166.46206699999999</v>
      </c>
      <c r="C995" s="10">
        <v>33.246859999999998</v>
      </c>
      <c r="D995" s="10">
        <v>13.004810000000001</v>
      </c>
      <c r="E995">
        <v>1372.1800539999999</v>
      </c>
      <c r="F995" s="99">
        <v>823.79998799999998</v>
      </c>
      <c r="G995">
        <f t="shared" ref="G995:J995" si="1021">B995/B994-1</f>
        <v>2.278387837108431E-3</v>
      </c>
      <c r="H995">
        <f t="shared" si="1021"/>
        <v>3.8397098523565987E-3</v>
      </c>
      <c r="I995">
        <f t="shared" si="1021"/>
        <v>-2.7958286430981305E-2</v>
      </c>
      <c r="J995">
        <f t="shared" si="1021"/>
        <v>3.3563334874597839E-3</v>
      </c>
      <c r="K995" s="38">
        <f t="shared" si="1007"/>
        <v>-3.4596872878953633E-3</v>
      </c>
      <c r="L995" s="22">
        <f t="shared" ref="L995:L1058" si="1022">COVAR(G965:G995,$J965:$J995)/VAR($J965:$J995)</f>
        <v>0.32658343325568207</v>
      </c>
      <c r="M995" s="22">
        <f t="shared" ref="M995:M1058" si="1023">COVAR(H965:H995,$J965:$J995)/VAR($J965:$J995)</f>
        <v>1.7373809881810505</v>
      </c>
      <c r="N995" s="22">
        <f>COVAR(I965:I995,$K965:K995)/VAR($K965:$K995)</f>
        <v>1.8613955224028522</v>
      </c>
    </row>
    <row r="996" spans="1:14" ht="15.75" customHeight="1" x14ac:dyDescent="0.2">
      <c r="A996" s="2">
        <v>40968</v>
      </c>
      <c r="B996">
        <v>165.41108700000001</v>
      </c>
      <c r="C996" s="10">
        <v>33.272309999999997</v>
      </c>
      <c r="D996" s="10">
        <v>13.0396</v>
      </c>
      <c r="E996">
        <v>1365.6800539999999</v>
      </c>
      <c r="F996" s="99">
        <v>810.94000200000005</v>
      </c>
      <c r="G996">
        <f t="shared" ref="G996:J996" si="1024">B996/B995-1</f>
        <v>-6.3136306002975484E-3</v>
      </c>
      <c r="H996">
        <f t="shared" si="1024"/>
        <v>7.6548582332280901E-4</v>
      </c>
      <c r="I996">
        <f t="shared" si="1024"/>
        <v>2.6751640354607531E-3</v>
      </c>
      <c r="J996">
        <f t="shared" si="1024"/>
        <v>-4.7369876723190041E-3</v>
      </c>
      <c r="K996" s="38">
        <f t="shared" si="1007"/>
        <v>-1.5610568326446694E-2</v>
      </c>
      <c r="L996" s="22">
        <f t="shared" si="1022"/>
        <v>0.31380000669800773</v>
      </c>
      <c r="M996" s="22">
        <f t="shared" si="1023"/>
        <v>1.5270168957243166</v>
      </c>
      <c r="N996" s="22">
        <f>COVAR(I966:I996,$K966:K996)/VAR($K966:$K996)</f>
        <v>1.6669990375518868</v>
      </c>
    </row>
    <row r="997" spans="1:14" ht="15.75" customHeight="1" x14ac:dyDescent="0.2">
      <c r="A997" s="2">
        <v>40969</v>
      </c>
      <c r="B997">
        <v>166.083664</v>
      </c>
      <c r="C997" s="10">
        <v>34.230449999999998</v>
      </c>
      <c r="D997" s="10">
        <v>13.518039999999999</v>
      </c>
      <c r="E997">
        <v>1374.089966</v>
      </c>
      <c r="F997" s="99">
        <v>815.21997099999999</v>
      </c>
      <c r="G997">
        <f t="shared" ref="G997:K1012" si="1025">B997/B996-1</f>
        <v>4.066093828402062E-3</v>
      </c>
      <c r="H997">
        <f t="shared" si="1025"/>
        <v>2.8796918518732229E-2</v>
      </c>
      <c r="I997">
        <f t="shared" si="1025"/>
        <v>3.6691309549372608E-2</v>
      </c>
      <c r="J997">
        <f t="shared" si="1025"/>
        <v>6.1580397073004445E-3</v>
      </c>
      <c r="K997" s="38">
        <f t="shared" si="1025"/>
        <v>5.277787492840913E-3</v>
      </c>
      <c r="L997" s="22">
        <f t="shared" si="1022"/>
        <v>0.30941091672009224</v>
      </c>
      <c r="M997" s="22">
        <f t="shared" si="1023"/>
        <v>1.6870118107681336</v>
      </c>
      <c r="N997" s="22">
        <f>COVAR(I967:I997,$K967:K997)/VAR($K967:$K997)</f>
        <v>1.6960130011694037</v>
      </c>
    </row>
    <row r="998" spans="1:14" ht="15.75" customHeight="1" x14ac:dyDescent="0.2">
      <c r="A998" s="2">
        <v>40970</v>
      </c>
      <c r="B998">
        <v>167.159943</v>
      </c>
      <c r="C998" s="10">
        <v>34.45091</v>
      </c>
      <c r="D998" s="10">
        <v>12.587260000000001</v>
      </c>
      <c r="E998">
        <v>1369.630005</v>
      </c>
      <c r="F998" s="99">
        <v>802.419983</v>
      </c>
      <c r="G998">
        <f t="shared" ref="G998:J998" si="1026">B998/B997-1</f>
        <v>6.480342341194989E-3</v>
      </c>
      <c r="H998">
        <f t="shared" si="1026"/>
        <v>6.4404645571414232E-3</v>
      </c>
      <c r="I998">
        <f t="shared" si="1026"/>
        <v>-6.8854656444277351E-2</v>
      </c>
      <c r="J998">
        <f t="shared" si="1026"/>
        <v>-3.2457561807128776E-3</v>
      </c>
      <c r="K998" s="38">
        <f t="shared" si="1025"/>
        <v>-1.5701268927819201E-2</v>
      </c>
      <c r="L998" s="22">
        <f t="shared" si="1022"/>
        <v>0.28068833146148081</v>
      </c>
      <c r="M998" s="22">
        <f t="shared" si="1023"/>
        <v>1.2974596067836746</v>
      </c>
      <c r="N998" s="22">
        <f>COVAR(I968:I998,$K968:K998)/VAR($K968:$K998)</f>
        <v>1.9256558620687239</v>
      </c>
    </row>
    <row r="999" spans="1:14" ht="15.75" customHeight="1" x14ac:dyDescent="0.2">
      <c r="A999" s="2">
        <v>40973</v>
      </c>
      <c r="B999">
        <v>168.715408</v>
      </c>
      <c r="C999" s="10">
        <v>34.255890000000001</v>
      </c>
      <c r="D999" s="10">
        <v>12.587260000000001</v>
      </c>
      <c r="E999">
        <v>1364.329956</v>
      </c>
      <c r="F999" s="99">
        <v>803.65002400000003</v>
      </c>
      <c r="G999">
        <f t="shared" ref="G999:J999" si="1027">B999/B998-1</f>
        <v>9.3052496434506971E-3</v>
      </c>
      <c r="H999">
        <f t="shared" si="1027"/>
        <v>-5.6608083792271113E-3</v>
      </c>
      <c r="I999">
        <f t="shared" si="1027"/>
        <v>0</v>
      </c>
      <c r="J999">
        <f t="shared" si="1027"/>
        <v>-3.8696939908233752E-3</v>
      </c>
      <c r="K999" s="38">
        <f t="shared" si="1025"/>
        <v>1.5329142170679155E-3</v>
      </c>
      <c r="L999" s="22">
        <f t="shared" si="1022"/>
        <v>0.26529801523246782</v>
      </c>
      <c r="M999" s="22">
        <f t="shared" si="1023"/>
        <v>1.2978627555464719</v>
      </c>
      <c r="N999" s="22">
        <f>COVAR(I969:I999,$K969:K999)/VAR($K969:$K999)</f>
        <v>1.930218124546673</v>
      </c>
    </row>
    <row r="1000" spans="1:14" ht="15.75" customHeight="1" x14ac:dyDescent="0.2">
      <c r="A1000" s="2">
        <v>40974</v>
      </c>
      <c r="B1000">
        <v>165.856674</v>
      </c>
      <c r="C1000" s="10">
        <v>33.340130000000002</v>
      </c>
      <c r="D1000" s="10">
        <v>12.59596</v>
      </c>
      <c r="E1000">
        <v>1343.3599850000001</v>
      </c>
      <c r="F1000" s="99">
        <v>787.09002699999996</v>
      </c>
      <c r="G1000">
        <f t="shared" ref="G1000:J1000" si="1028">B1000/B999-1</f>
        <v>-1.694411929466455E-2</v>
      </c>
      <c r="H1000">
        <f t="shared" si="1028"/>
        <v>-2.6732920966292206E-2</v>
      </c>
      <c r="I1000">
        <f t="shared" si="1028"/>
        <v>6.9117504524407458E-4</v>
      </c>
      <c r="J1000">
        <f t="shared" si="1028"/>
        <v>-1.5370160940745281E-2</v>
      </c>
      <c r="K1000" s="38">
        <f t="shared" si="1025"/>
        <v>-2.0605980844218941E-2</v>
      </c>
      <c r="L1000" s="22">
        <f t="shared" si="1022"/>
        <v>0.50824296524177937</v>
      </c>
      <c r="M1000" s="22">
        <f t="shared" si="1023"/>
        <v>1.4108636770019984</v>
      </c>
      <c r="N1000" s="22">
        <f>COVAR(I970:I1000,$K970:K1000)/VAR($K970:$K1000)</f>
        <v>1.671750960451124</v>
      </c>
    </row>
    <row r="1001" spans="1:14" ht="15.75" customHeight="1" x14ac:dyDescent="0.2">
      <c r="A1001" s="2">
        <v>40975</v>
      </c>
      <c r="B1001">
        <v>166.285507</v>
      </c>
      <c r="C1001" s="10">
        <v>33.87433</v>
      </c>
      <c r="D1001" s="10">
        <v>12.82213</v>
      </c>
      <c r="E1001">
        <v>1352.630005</v>
      </c>
      <c r="F1001" s="99">
        <v>795.95001200000002</v>
      </c>
      <c r="G1001">
        <f t="shared" ref="G1001:J1001" si="1029">B1001/B1000-1</f>
        <v>2.5855637259433184E-3</v>
      </c>
      <c r="H1001">
        <f t="shared" si="1029"/>
        <v>1.6022732964748432E-2</v>
      </c>
      <c r="I1001">
        <f t="shared" si="1029"/>
        <v>1.7955757242798409E-2</v>
      </c>
      <c r="J1001">
        <f t="shared" si="1029"/>
        <v>6.900622397205014E-3</v>
      </c>
      <c r="K1001" s="38">
        <f t="shared" si="1025"/>
        <v>1.1256634814406086E-2</v>
      </c>
      <c r="L1001" s="22">
        <f t="shared" si="1022"/>
        <v>0.49825011917627404</v>
      </c>
      <c r="M1001" s="22">
        <f t="shared" si="1023"/>
        <v>1.4421389137765623</v>
      </c>
      <c r="N1001" s="22">
        <f>COVAR(I971:I1001,$K971:K1001)/VAR($K971:$K1001)</f>
        <v>1.6618970380045028</v>
      </c>
    </row>
    <row r="1002" spans="1:14" ht="15.75" customHeight="1" x14ac:dyDescent="0.2">
      <c r="A1002" s="2">
        <v>40976</v>
      </c>
      <c r="B1002">
        <v>168.00071700000001</v>
      </c>
      <c r="C1002" s="10">
        <v>34.289810000000003</v>
      </c>
      <c r="D1002" s="10">
        <v>12.830830000000001</v>
      </c>
      <c r="E1002">
        <v>1365.910034</v>
      </c>
      <c r="F1002" s="99">
        <v>806.34002699999996</v>
      </c>
      <c r="G1002">
        <f t="shared" ref="G1002:J1002" si="1030">B1002/B1001-1</f>
        <v>1.0314849627875322E-2</v>
      </c>
      <c r="H1002">
        <f t="shared" si="1030"/>
        <v>1.2265334842047171E-2</v>
      </c>
      <c r="I1002">
        <f t="shared" si="1030"/>
        <v>6.7851441219213271E-4</v>
      </c>
      <c r="J1002">
        <f t="shared" si="1030"/>
        <v>9.8179316967021979E-3</v>
      </c>
      <c r="K1002" s="38">
        <f t="shared" si="1025"/>
        <v>1.3053602416429166E-2</v>
      </c>
      <c r="L1002" s="22">
        <f t="shared" si="1022"/>
        <v>0.54853322135608895</v>
      </c>
      <c r="M1002" s="22">
        <f t="shared" si="1023"/>
        <v>1.4220180060391552</v>
      </c>
      <c r="N1002" s="22">
        <f>COVAR(I972:I1002,$K972:K1002)/VAR($K972:$K1002)</f>
        <v>1.5898996430325638</v>
      </c>
    </row>
    <row r="1003" spans="1:14" ht="15.75" customHeight="1" x14ac:dyDescent="0.2">
      <c r="A1003" s="2">
        <v>40977</v>
      </c>
      <c r="B1003">
        <v>168.68180799999999</v>
      </c>
      <c r="C1003" s="10">
        <v>34.79007</v>
      </c>
      <c r="D1003" s="10">
        <v>12.761240000000001</v>
      </c>
      <c r="E1003">
        <v>1370.869995</v>
      </c>
      <c r="F1003" s="99">
        <v>817</v>
      </c>
      <c r="G1003">
        <f t="shared" ref="G1003:J1003" si="1031">B1003/B1002-1</f>
        <v>4.054095792936252E-3</v>
      </c>
      <c r="H1003">
        <f t="shared" si="1031"/>
        <v>1.4589173868271521E-2</v>
      </c>
      <c r="I1003">
        <f t="shared" si="1031"/>
        <v>-5.4236553675794941E-3</v>
      </c>
      <c r="J1003">
        <f t="shared" si="1031"/>
        <v>3.6312501383968243E-3</v>
      </c>
      <c r="K1003" s="38">
        <f t="shared" si="1025"/>
        <v>1.3220195752480013E-2</v>
      </c>
      <c r="L1003" s="22">
        <f t="shared" si="1022"/>
        <v>0.59667494247784669</v>
      </c>
      <c r="M1003" s="22">
        <f t="shared" si="1023"/>
        <v>1.5423916143918845</v>
      </c>
      <c r="N1003" s="22">
        <f>COVAR(I973:I1003,$K973:K1003)/VAR($K973:$K1003)</f>
        <v>1.5254278043078091</v>
      </c>
    </row>
    <row r="1004" spans="1:14" ht="15.75" customHeight="1" x14ac:dyDescent="0.2">
      <c r="A1004" s="2">
        <v>40980</v>
      </c>
      <c r="B1004">
        <v>169.001282</v>
      </c>
      <c r="C1004" s="10">
        <v>34.374580000000002</v>
      </c>
      <c r="D1004" s="10">
        <v>12.65686</v>
      </c>
      <c r="E1004">
        <v>1371.089966</v>
      </c>
      <c r="F1004" s="99">
        <v>814.28997800000002</v>
      </c>
      <c r="G1004">
        <f t="shared" ref="G1004:J1004" si="1032">B1004/B1003-1</f>
        <v>1.8939446036765339E-3</v>
      </c>
      <c r="H1004">
        <f t="shared" si="1032"/>
        <v>-1.1942775625343627E-2</v>
      </c>
      <c r="I1004">
        <f t="shared" si="1032"/>
        <v>-8.1794559149425128E-3</v>
      </c>
      <c r="J1004">
        <f t="shared" si="1032"/>
        <v>1.6046087579590917E-4</v>
      </c>
      <c r="K1004" s="38">
        <f t="shared" si="1025"/>
        <v>-3.3170403916767954E-3</v>
      </c>
      <c r="L1004" s="22">
        <f t="shared" si="1022"/>
        <v>0.58725211319816861</v>
      </c>
      <c r="M1004" s="22">
        <f t="shared" si="1023"/>
        <v>1.5896720623965166</v>
      </c>
      <c r="N1004" s="22">
        <f>COVAR(I974:I1004,$K974:K1004)/VAR($K974:$K1004)</f>
        <v>1.5046099867660359</v>
      </c>
    </row>
    <row r="1005" spans="1:14" ht="15.75" customHeight="1" x14ac:dyDescent="0.2">
      <c r="A1005" s="2">
        <v>40981</v>
      </c>
      <c r="B1005">
        <v>171.33873</v>
      </c>
      <c r="C1005" s="10">
        <v>36.791159999999998</v>
      </c>
      <c r="D1005" s="10">
        <v>13.230980000000001</v>
      </c>
      <c r="E1005">
        <v>1395.9499510000001</v>
      </c>
      <c r="F1005" s="99">
        <v>831.22997999999995</v>
      </c>
      <c r="G1005">
        <f t="shared" ref="G1005:J1005" si="1033">B1005/B1004-1</f>
        <v>1.3830948335646243E-2</v>
      </c>
      <c r="H1005">
        <f t="shared" si="1033"/>
        <v>7.0301368045805779E-2</v>
      </c>
      <c r="I1005">
        <f t="shared" si="1033"/>
        <v>4.5360381642840286E-2</v>
      </c>
      <c r="J1005">
        <f t="shared" si="1033"/>
        <v>1.8131549071521702E-2</v>
      </c>
      <c r="K1005" s="38">
        <f t="shared" si="1025"/>
        <v>2.0803402298535945E-2</v>
      </c>
      <c r="L1005" s="22">
        <f t="shared" si="1022"/>
        <v>0.60181545711981399</v>
      </c>
      <c r="M1005" s="22">
        <f t="shared" si="1023"/>
        <v>2.057994036527198</v>
      </c>
      <c r="N1005" s="22">
        <f>COVAR(I975:I1005,$K975:K1005)/VAR($K975:$K1005)</f>
        <v>1.6083573784528404</v>
      </c>
    </row>
    <row r="1006" spans="1:14" ht="15.75" customHeight="1" x14ac:dyDescent="0.2">
      <c r="A1006" s="2">
        <v>40982</v>
      </c>
      <c r="B1006">
        <v>172.12910500000001</v>
      </c>
      <c r="C1006" s="10">
        <v>36.952269999999999</v>
      </c>
      <c r="D1006" s="10">
        <v>13.0657</v>
      </c>
      <c r="E1006">
        <v>1394.280029</v>
      </c>
      <c r="F1006" s="99">
        <v>823.40002400000003</v>
      </c>
      <c r="G1006">
        <f t="shared" ref="G1006:J1006" si="1034">B1006/B1005-1</f>
        <v>4.612938359003893E-3</v>
      </c>
      <c r="H1006">
        <f t="shared" si="1034"/>
        <v>4.3790410522528411E-3</v>
      </c>
      <c r="I1006">
        <f t="shared" si="1034"/>
        <v>-1.2491894024479033E-2</v>
      </c>
      <c r="J1006">
        <f t="shared" si="1034"/>
        <v>-1.1962620857601802E-3</v>
      </c>
      <c r="K1006" s="38">
        <f t="shared" si="1025"/>
        <v>-9.4197228064366589E-3</v>
      </c>
      <c r="L1006" s="22">
        <f t="shared" si="1022"/>
        <v>0.62924709123931521</v>
      </c>
      <c r="M1006" s="22">
        <f t="shared" si="1023"/>
        <v>2.0405596181612431</v>
      </c>
      <c r="N1006" s="22">
        <f>COVAR(I976:I1006,$K976:K1006)/VAR($K976:$K1006)</f>
        <v>1.591892042278946</v>
      </c>
    </row>
    <row r="1007" spans="1:14" ht="15.75" customHeight="1" x14ac:dyDescent="0.2">
      <c r="A1007" s="2">
        <v>40983</v>
      </c>
      <c r="B1007">
        <v>173.205276</v>
      </c>
      <c r="C1007" s="10">
        <v>37.901940000000003</v>
      </c>
      <c r="D1007" s="10">
        <v>13.057</v>
      </c>
      <c r="E1007">
        <v>1402.599976</v>
      </c>
      <c r="F1007" s="99">
        <v>831.46002199999998</v>
      </c>
      <c r="G1007">
        <f t="shared" ref="G1007:J1007" si="1035">B1007/B1006-1</f>
        <v>6.2521152364092281E-3</v>
      </c>
      <c r="H1007">
        <f t="shared" si="1035"/>
        <v>2.5699909640192642E-2</v>
      </c>
      <c r="I1007">
        <f t="shared" si="1035"/>
        <v>-6.6586558699488485E-4</v>
      </c>
      <c r="J1007">
        <f t="shared" si="1035"/>
        <v>5.9671994340815271E-3</v>
      </c>
      <c r="K1007" s="38">
        <f t="shared" si="1025"/>
        <v>9.7886783641871755E-3</v>
      </c>
      <c r="L1007" s="22">
        <f t="shared" si="1022"/>
        <v>0.63344071495512677</v>
      </c>
      <c r="M1007" s="22">
        <f t="shared" si="1023"/>
        <v>2.088633584841241</v>
      </c>
      <c r="N1007" s="22">
        <f>COVAR(I977:I1007,$K977:K1007)/VAR($K977:$K1007)</f>
        <v>1.5655464540054478</v>
      </c>
    </row>
    <row r="1008" spans="1:14" ht="15.75" customHeight="1" x14ac:dyDescent="0.2">
      <c r="A1008" s="2">
        <v>40984</v>
      </c>
      <c r="B1008">
        <v>173.21371500000001</v>
      </c>
      <c r="C1008" s="10">
        <v>37.791710000000002</v>
      </c>
      <c r="D1008" s="10">
        <v>12.78734</v>
      </c>
      <c r="E1008">
        <v>1404.170044</v>
      </c>
      <c r="F1008" s="99">
        <v>830.17999299999997</v>
      </c>
      <c r="G1008">
        <f t="shared" ref="G1008:J1008" si="1036">B1008/B1007-1</f>
        <v>4.8722534295109199E-5</v>
      </c>
      <c r="H1008">
        <f t="shared" si="1036"/>
        <v>-2.9082944039275915E-3</v>
      </c>
      <c r="I1008">
        <f t="shared" si="1036"/>
        <v>-2.0652523550585888E-2</v>
      </c>
      <c r="J1008">
        <f t="shared" si="1036"/>
        <v>1.1193982795276725E-3</v>
      </c>
      <c r="K1008" s="38">
        <f t="shared" si="1025"/>
        <v>-1.5394955453432724E-3</v>
      </c>
      <c r="L1008" s="22">
        <f t="shared" si="1022"/>
        <v>0.67008235987797393</v>
      </c>
      <c r="M1008" s="22">
        <f t="shared" si="1023"/>
        <v>2.1600063288603892</v>
      </c>
      <c r="N1008" s="22">
        <f>COVAR(I978:I1008,$K978:K1008)/VAR($K978:$K1008)</f>
        <v>1.5557226657085614</v>
      </c>
    </row>
    <row r="1009" spans="1:14" ht="15.75" customHeight="1" x14ac:dyDescent="0.2">
      <c r="A1009" s="2">
        <v>40987</v>
      </c>
      <c r="B1009">
        <v>172.96987899999999</v>
      </c>
      <c r="C1009" s="10">
        <v>38.156320000000001</v>
      </c>
      <c r="D1009" s="10">
        <v>13.18749</v>
      </c>
      <c r="E1009">
        <v>1409.75</v>
      </c>
      <c r="F1009" s="99">
        <v>837.77002000000005</v>
      </c>
      <c r="G1009">
        <f t="shared" ref="G1009:J1009" si="1037">B1009/B1008-1</f>
        <v>-1.4077176279027048E-3</v>
      </c>
      <c r="H1009">
        <f t="shared" si="1037"/>
        <v>9.6478830939377147E-3</v>
      </c>
      <c r="I1009">
        <f t="shared" si="1037"/>
        <v>3.1292669155586594E-2</v>
      </c>
      <c r="J1009">
        <f t="shared" si="1037"/>
        <v>3.9738463470597729E-3</v>
      </c>
      <c r="K1009" s="38">
        <f t="shared" si="1025"/>
        <v>9.1426281818383082E-3</v>
      </c>
      <c r="L1009" s="22">
        <f t="shared" si="1022"/>
        <v>0.65709100875011406</v>
      </c>
      <c r="M1009" s="22">
        <f t="shared" si="1023"/>
        <v>2.1554871023290758</v>
      </c>
      <c r="N1009" s="22">
        <f>COVAR(I979:I1009,$K979:K1009)/VAR($K979:$K1009)</f>
        <v>1.548211084313392</v>
      </c>
    </row>
    <row r="1010" spans="1:14" ht="15.75" customHeight="1" x14ac:dyDescent="0.2">
      <c r="A1010" s="2">
        <v>40988</v>
      </c>
      <c r="B1010">
        <v>171.73391699999999</v>
      </c>
      <c r="C1010" s="10">
        <v>38.478520000000003</v>
      </c>
      <c r="D1010" s="10">
        <v>13.03091</v>
      </c>
      <c r="E1010">
        <v>1405.5200199999999</v>
      </c>
      <c r="F1010" s="99">
        <v>829.23999000000003</v>
      </c>
      <c r="G1010">
        <f t="shared" ref="G1010:J1010" si="1038">B1010/B1009-1</f>
        <v>-7.1455331248743148E-3</v>
      </c>
      <c r="H1010">
        <f t="shared" si="1038"/>
        <v>8.444210552799758E-3</v>
      </c>
      <c r="I1010">
        <f t="shared" si="1038"/>
        <v>-1.1873373932416276E-2</v>
      </c>
      <c r="J1010">
        <f t="shared" si="1038"/>
        <v>-3.0005178223089235E-3</v>
      </c>
      <c r="K1010" s="38">
        <f t="shared" si="1025"/>
        <v>-1.0181827704935031E-2</v>
      </c>
      <c r="L1010" s="22">
        <f t="shared" si="1022"/>
        <v>0.68088476772416784</v>
      </c>
      <c r="M1010" s="22">
        <f t="shared" si="1023"/>
        <v>2.2701842798249459</v>
      </c>
      <c r="N1010" s="22">
        <f>COVAR(I980:I1010,$K980:K1010)/VAR($K980:$K1010)</f>
        <v>1.3520574242048982</v>
      </c>
    </row>
    <row r="1011" spans="1:14" ht="15.75" customHeight="1" x14ac:dyDescent="0.2">
      <c r="A1011" s="2">
        <v>40989</v>
      </c>
      <c r="B1011">
        <v>172.103836</v>
      </c>
      <c r="C1011" s="10">
        <v>38.25806</v>
      </c>
      <c r="D1011" s="10">
        <v>13.074400000000001</v>
      </c>
      <c r="E1011">
        <v>1402.8900149999999</v>
      </c>
      <c r="F1011" s="99">
        <v>829.919983</v>
      </c>
      <c r="G1011">
        <f t="shared" ref="G1011:J1011" si="1039">B1011/B1010-1</f>
        <v>2.1540241232604895E-3</v>
      </c>
      <c r="H1011">
        <f t="shared" si="1039"/>
        <v>-5.7294303419155312E-3</v>
      </c>
      <c r="I1011">
        <f t="shared" si="1039"/>
        <v>3.3374491881226209E-3</v>
      </c>
      <c r="J1011">
        <f t="shared" si="1039"/>
        <v>-1.8711971103763103E-3</v>
      </c>
      <c r="K1011" s="38">
        <f t="shared" si="1025"/>
        <v>8.2001954584942638E-4</v>
      </c>
      <c r="L1011" s="22">
        <f t="shared" si="1022"/>
        <v>0.66599809755417783</v>
      </c>
      <c r="M1011" s="22">
        <f t="shared" si="1023"/>
        <v>2.272615667475407</v>
      </c>
      <c r="N1011" s="22">
        <f>COVAR(I981:I1011,$K981:K1011)/VAR($K981:$K1011)</f>
        <v>1.3123091806411176</v>
      </c>
    </row>
    <row r="1012" spans="1:14" ht="15.75" customHeight="1" x14ac:dyDescent="0.2">
      <c r="A1012" s="2">
        <v>40990</v>
      </c>
      <c r="B1012">
        <v>172.77652</v>
      </c>
      <c r="C1012" s="10">
        <v>37.859529999999999</v>
      </c>
      <c r="D1012" s="10">
        <v>12.70035</v>
      </c>
      <c r="E1012">
        <v>1392.780029</v>
      </c>
      <c r="F1012" s="99">
        <v>821.44000200000005</v>
      </c>
      <c r="G1012">
        <f t="shared" ref="G1012:J1012" si="1040">B1012/B1011-1</f>
        <v>3.9085938793368413E-3</v>
      </c>
      <c r="H1012">
        <f t="shared" si="1040"/>
        <v>-1.0416889931167517E-2</v>
      </c>
      <c r="I1012">
        <f t="shared" si="1040"/>
        <v>-2.8609343449795044E-2</v>
      </c>
      <c r="J1012">
        <f t="shared" si="1040"/>
        <v>-7.2065421322425882E-3</v>
      </c>
      <c r="K1012" s="38">
        <f t="shared" si="1025"/>
        <v>-1.0217829638643594E-2</v>
      </c>
      <c r="L1012" s="22">
        <f t="shared" si="1022"/>
        <v>0.61357410050078054</v>
      </c>
      <c r="M1012" s="22">
        <f t="shared" si="1023"/>
        <v>2.254960866641007</v>
      </c>
      <c r="N1012" s="22">
        <f>COVAR(I982:I1012,$K982:K1012)/VAR($K982:$K1012)</f>
        <v>1.3459282527788974</v>
      </c>
    </row>
    <row r="1013" spans="1:14" ht="15.75" customHeight="1" x14ac:dyDescent="0.2">
      <c r="A1013" s="2">
        <v>40991</v>
      </c>
      <c r="B1013">
        <v>172.768066</v>
      </c>
      <c r="C1013" s="10">
        <v>38.291980000000002</v>
      </c>
      <c r="D1013" s="10">
        <v>12.70035</v>
      </c>
      <c r="E1013">
        <v>1397.1099850000001</v>
      </c>
      <c r="F1013" s="99">
        <v>830.03002900000001</v>
      </c>
      <c r="G1013">
        <f t="shared" ref="G1013:K1028" si="1041">B1013/B1012-1</f>
        <v>-4.8930259736734705E-5</v>
      </c>
      <c r="H1013">
        <f t="shared" si="1041"/>
        <v>1.1422487283915039E-2</v>
      </c>
      <c r="I1013">
        <f t="shared" si="1041"/>
        <v>0</v>
      </c>
      <c r="J1013">
        <f t="shared" si="1041"/>
        <v>3.1088584771774563E-3</v>
      </c>
      <c r="K1013" s="38">
        <f t="shared" si="1041"/>
        <v>1.0457278655879199E-2</v>
      </c>
      <c r="L1013" s="22">
        <f t="shared" si="1022"/>
        <v>0.60887217003954319</v>
      </c>
      <c r="M1013" s="22">
        <f t="shared" si="1023"/>
        <v>2.2541358951940849</v>
      </c>
      <c r="N1013" s="22">
        <f>COVAR(I983:I1013,$K983:K1013)/VAR($K983:$K1013)</f>
        <v>1.3082897655058758</v>
      </c>
    </row>
    <row r="1014" spans="1:14" ht="15.75" customHeight="1" x14ac:dyDescent="0.2">
      <c r="A1014" s="2">
        <v>40994</v>
      </c>
      <c r="B1014">
        <v>174.693512</v>
      </c>
      <c r="C1014" s="10">
        <v>39.14837</v>
      </c>
      <c r="D1014" s="10">
        <v>13.048310000000001</v>
      </c>
      <c r="E1014">
        <v>1416.51001</v>
      </c>
      <c r="F1014" s="99">
        <v>846.13000499999998</v>
      </c>
      <c r="G1014">
        <f t="shared" ref="G1014:J1014" si="1042">B1014/B1013-1</f>
        <v>1.1144686889069E-2</v>
      </c>
      <c r="H1014">
        <f t="shared" si="1042"/>
        <v>2.2364735383231693E-2</v>
      </c>
      <c r="I1014">
        <f t="shared" si="1042"/>
        <v>2.7397670142948805E-2</v>
      </c>
      <c r="J1014">
        <f t="shared" si="1042"/>
        <v>1.3885825173599375E-2</v>
      </c>
      <c r="K1014" s="38">
        <f t="shared" si="1041"/>
        <v>1.939685967674798E-2</v>
      </c>
      <c r="L1014" s="22">
        <f t="shared" si="1022"/>
        <v>0.61824287652041976</v>
      </c>
      <c r="M1014" s="22">
        <f t="shared" si="1023"/>
        <v>2.1400528209662553</v>
      </c>
      <c r="N1014" s="22">
        <f>COVAR(I984:I1014,$K984:K1014)/VAR($K984:$K1014)</f>
        <v>1.3557078903178719</v>
      </c>
    </row>
    <row r="1015" spans="1:14" ht="15.75" customHeight="1" x14ac:dyDescent="0.2">
      <c r="A1015" s="2">
        <v>40995</v>
      </c>
      <c r="B1015">
        <v>174.197464</v>
      </c>
      <c r="C1015" s="10">
        <v>38.910960000000003</v>
      </c>
      <c r="D1015" s="10">
        <v>13.30927</v>
      </c>
      <c r="E1015">
        <v>1412.5200199999999</v>
      </c>
      <c r="F1015" s="99">
        <v>839.97997999999995</v>
      </c>
      <c r="G1015">
        <f t="shared" ref="G1015:J1015" si="1043">B1015/B1014-1</f>
        <v>-2.8395330445929456E-3</v>
      </c>
      <c r="H1015">
        <f t="shared" si="1043"/>
        <v>-6.0643648764940883E-3</v>
      </c>
      <c r="I1015">
        <f t="shared" si="1043"/>
        <v>1.9999524842680749E-2</v>
      </c>
      <c r="J1015">
        <f t="shared" si="1043"/>
        <v>-2.8167750117064072E-3</v>
      </c>
      <c r="K1015" s="38">
        <f t="shared" si="1041"/>
        <v>-7.2684161578693285E-3</v>
      </c>
      <c r="L1015" s="22">
        <f t="shared" si="1022"/>
        <v>0.62205019185169663</v>
      </c>
      <c r="M1015" s="22">
        <f t="shared" si="1023"/>
        <v>2.1846756253061566</v>
      </c>
      <c r="N1015" s="22">
        <f>COVAR(I985:I1015,$K985:K1015)/VAR($K985:$K1015)</f>
        <v>1.2626662071824752</v>
      </c>
    </row>
    <row r="1016" spans="1:14" ht="15.75" customHeight="1" x14ac:dyDescent="0.2">
      <c r="A1016" s="2">
        <v>40996</v>
      </c>
      <c r="B1016">
        <v>174.28997799999999</v>
      </c>
      <c r="C1016" s="10">
        <v>39.233170000000001</v>
      </c>
      <c r="D1016" s="10">
        <v>13.317970000000001</v>
      </c>
      <c r="E1016">
        <v>1405.540039</v>
      </c>
      <c r="F1016" s="99">
        <v>834.45001200000002</v>
      </c>
      <c r="G1016">
        <f t="shared" ref="G1016:J1016" si="1044">B1016/B1015-1</f>
        <v>5.3108695084103097E-4</v>
      </c>
      <c r="H1016">
        <f t="shared" si="1044"/>
        <v>8.2807003476654817E-3</v>
      </c>
      <c r="I1016">
        <f t="shared" si="1044"/>
        <v>6.5367972849017519E-4</v>
      </c>
      <c r="J1016">
        <f t="shared" si="1044"/>
        <v>-4.9415094307830865E-3</v>
      </c>
      <c r="K1016" s="38">
        <f t="shared" si="1041"/>
        <v>-6.5834521437045934E-3</v>
      </c>
      <c r="L1016" s="22">
        <f t="shared" si="1022"/>
        <v>0.63020862676567235</v>
      </c>
      <c r="M1016" s="22">
        <f t="shared" si="1023"/>
        <v>2.1079817924292241</v>
      </c>
      <c r="N1016" s="22">
        <f>COVAR(I986:I1016,$K986:K1016)/VAR($K986:$K1016)</f>
        <v>1.2109371072320545</v>
      </c>
    </row>
    <row r="1017" spans="1:14" ht="15.75" customHeight="1" x14ac:dyDescent="0.2">
      <c r="A1017" s="2">
        <v>40997</v>
      </c>
      <c r="B1017">
        <v>175.113922</v>
      </c>
      <c r="C1017" s="10">
        <v>38.724420000000002</v>
      </c>
      <c r="D1017" s="10">
        <v>13.68332</v>
      </c>
      <c r="E1017">
        <v>1403.280029</v>
      </c>
      <c r="F1017" s="99">
        <v>832.21997099999999</v>
      </c>
      <c r="G1017">
        <f t="shared" ref="G1017:J1017" si="1045">B1017/B1016-1</f>
        <v>4.7274318893999467E-3</v>
      </c>
      <c r="H1017">
        <f t="shared" si="1045"/>
        <v>-1.2967343704319512E-2</v>
      </c>
      <c r="I1017">
        <f t="shared" si="1045"/>
        <v>2.7432859512373176E-2</v>
      </c>
      <c r="J1017">
        <f t="shared" si="1045"/>
        <v>-1.6079300036219157E-3</v>
      </c>
      <c r="K1017" s="38">
        <f t="shared" si="1041"/>
        <v>-2.6724680543237511E-3</v>
      </c>
      <c r="L1017" s="22">
        <f t="shared" si="1022"/>
        <v>0.61644241830219415</v>
      </c>
      <c r="M1017" s="22">
        <f t="shared" si="1023"/>
        <v>2.1169061569585779</v>
      </c>
      <c r="N1017" s="22">
        <f>COVAR(I987:I1017,$K987:K1017)/VAR($K987:$K1017)</f>
        <v>1.1622258945368402</v>
      </c>
    </row>
    <row r="1018" spans="1:14" ht="15.75" customHeight="1" x14ac:dyDescent="0.2">
      <c r="A1018" s="2">
        <v>40998</v>
      </c>
      <c r="B1018">
        <v>175.43341100000001</v>
      </c>
      <c r="C1018" s="10">
        <v>38.987270000000002</v>
      </c>
      <c r="D1018" s="10">
        <v>13.95299</v>
      </c>
      <c r="E1018">
        <v>1408.469971</v>
      </c>
      <c r="F1018" s="99">
        <v>830.29998799999998</v>
      </c>
      <c r="G1018">
        <f t="shared" ref="G1018:J1018" si="1046">B1018/B1017-1</f>
        <v>1.8244637339570602E-3</v>
      </c>
      <c r="H1018">
        <f t="shared" si="1046"/>
        <v>6.7877065686199334E-3</v>
      </c>
      <c r="I1018">
        <f t="shared" si="1046"/>
        <v>1.9707936378013491E-2</v>
      </c>
      <c r="J1018">
        <f t="shared" si="1046"/>
        <v>3.6984364437213646E-3</v>
      </c>
      <c r="K1018" s="38">
        <f t="shared" si="1041"/>
        <v>-2.3070619150041827E-3</v>
      </c>
      <c r="L1018" s="22">
        <f t="shared" si="1022"/>
        <v>0.62197144877045785</v>
      </c>
      <c r="M1018" s="22">
        <f t="shared" si="1023"/>
        <v>2.0811028204165267</v>
      </c>
      <c r="N1018" s="22">
        <f>COVAR(I988:I1018,$K988:K1018)/VAR($K988:$K1018)</f>
        <v>1.0890802327495801</v>
      </c>
    </row>
    <row r="1019" spans="1:14" ht="15.75" customHeight="1" x14ac:dyDescent="0.2">
      <c r="A1019" s="2">
        <v>41001</v>
      </c>
      <c r="B1019">
        <v>176.12287900000001</v>
      </c>
      <c r="C1019" s="10">
        <v>39.114460000000001</v>
      </c>
      <c r="D1019" s="10">
        <v>14.32704</v>
      </c>
      <c r="E1019">
        <v>1419.040039</v>
      </c>
      <c r="F1019" s="99">
        <v>840.63000499999998</v>
      </c>
      <c r="G1019">
        <f t="shared" ref="G1019:J1019" si="1047">B1019/B1018-1</f>
        <v>3.9300837626647933E-3</v>
      </c>
      <c r="H1019">
        <f t="shared" si="1047"/>
        <v>3.262346914775005E-3</v>
      </c>
      <c r="I1019">
        <f t="shared" si="1047"/>
        <v>2.6807874154571865E-2</v>
      </c>
      <c r="J1019">
        <f t="shared" si="1047"/>
        <v>7.5046456208756052E-3</v>
      </c>
      <c r="K1019" s="38">
        <f t="shared" si="1041"/>
        <v>1.2441306936403329E-2</v>
      </c>
      <c r="L1019" s="22">
        <f t="shared" si="1022"/>
        <v>0.64573692731491905</v>
      </c>
      <c r="M1019" s="22">
        <f t="shared" si="1023"/>
        <v>2.0871948283210249</v>
      </c>
      <c r="N1019" s="22">
        <f>COVAR(I989:I1019,$K989:K1019)/VAR($K989:$K1019)</f>
        <v>1.1997528780391042</v>
      </c>
    </row>
    <row r="1020" spans="1:14" ht="15.75" customHeight="1" x14ac:dyDescent="0.2">
      <c r="A1020" s="2">
        <v>41002</v>
      </c>
      <c r="B1020">
        <v>176.14811700000001</v>
      </c>
      <c r="C1020" s="10">
        <v>38.764530000000001</v>
      </c>
      <c r="D1020" s="10">
        <v>14.074769999999999</v>
      </c>
      <c r="E1020">
        <v>1413.380005</v>
      </c>
      <c r="F1020" s="99">
        <v>834.79998799999998</v>
      </c>
      <c r="G1020">
        <f t="shared" ref="G1020:J1020" si="1048">B1020/B1019-1</f>
        <v>1.4329768025200806E-4</v>
      </c>
      <c r="H1020">
        <f t="shared" si="1048"/>
        <v>-8.9463078360279003E-3</v>
      </c>
      <c r="I1020">
        <f t="shared" si="1048"/>
        <v>-1.7607963682658934E-2</v>
      </c>
      <c r="J1020">
        <f t="shared" si="1048"/>
        <v>-3.9886358696323843E-3</v>
      </c>
      <c r="K1020" s="38">
        <f t="shared" si="1041"/>
        <v>-6.9352949161027855E-3</v>
      </c>
      <c r="L1020" s="22">
        <f t="shared" si="1022"/>
        <v>0.64231181001729187</v>
      </c>
      <c r="M1020" s="22">
        <f t="shared" si="1023"/>
        <v>2.0985408511905574</v>
      </c>
      <c r="N1020" s="22">
        <f>COVAR(I990:I1020,$K990:K1020)/VAR($K990:$K1020)</f>
        <v>1.2174383333863836</v>
      </c>
    </row>
    <row r="1021" spans="1:14" ht="15.75" customHeight="1" x14ac:dyDescent="0.2">
      <c r="A1021" s="2">
        <v>41003</v>
      </c>
      <c r="B1021">
        <v>173.24735999999999</v>
      </c>
      <c r="C1021" s="10">
        <v>37.902529999999999</v>
      </c>
      <c r="D1021" s="10">
        <v>13.805099999999999</v>
      </c>
      <c r="E1021">
        <v>1398.959961</v>
      </c>
      <c r="F1021" s="99">
        <v>820.38000499999998</v>
      </c>
      <c r="G1021">
        <f t="shared" ref="G1021:J1021" si="1049">B1021/B1020-1</f>
        <v>-1.6467715065043964E-2</v>
      </c>
      <c r="H1021">
        <f t="shared" si="1049"/>
        <v>-2.2236823198939937E-2</v>
      </c>
      <c r="I1021">
        <f t="shared" si="1049"/>
        <v>-1.9159815755426135E-2</v>
      </c>
      <c r="J1021">
        <f t="shared" si="1049"/>
        <v>-1.020252440885494E-2</v>
      </c>
      <c r="K1021" s="38">
        <f t="shared" si="1041"/>
        <v>-1.7273578350842089E-2</v>
      </c>
      <c r="L1021" s="22">
        <f t="shared" si="1022"/>
        <v>0.73155476814767229</v>
      </c>
      <c r="M1021" s="22">
        <f t="shared" si="1023"/>
        <v>2.1226599797359738</v>
      </c>
      <c r="N1021" s="22">
        <f>COVAR(I991:I1021,$K991:K1021)/VAR($K991:$K1021)</f>
        <v>1.2341760016772156</v>
      </c>
    </row>
    <row r="1022" spans="1:14" ht="15.75" customHeight="1" x14ac:dyDescent="0.2">
      <c r="A1022" s="2">
        <v>41004</v>
      </c>
      <c r="B1022">
        <v>172.75967399999999</v>
      </c>
      <c r="C1022" s="10">
        <v>37.842799999999997</v>
      </c>
      <c r="D1022" s="10">
        <v>13.735519999999999</v>
      </c>
      <c r="E1022">
        <v>1398.079956</v>
      </c>
      <c r="F1022" s="99">
        <v>818.17999299999997</v>
      </c>
      <c r="G1022">
        <f t="shared" ref="G1022:J1022" si="1050">B1022/B1021-1</f>
        <v>-2.8149693016966681E-3</v>
      </c>
      <c r="H1022">
        <f t="shared" si="1050"/>
        <v>-1.5758842483603042E-3</v>
      </c>
      <c r="I1022">
        <f t="shared" si="1050"/>
        <v>-5.0401663153472054E-3</v>
      </c>
      <c r="J1022">
        <f t="shared" si="1050"/>
        <v>-6.2904230609350797E-4</v>
      </c>
      <c r="K1022" s="38">
        <f t="shared" si="1041"/>
        <v>-2.6816987086368815E-3</v>
      </c>
      <c r="L1022" s="22">
        <f t="shared" si="1022"/>
        <v>0.74685621791803491</v>
      </c>
      <c r="M1022" s="22">
        <f t="shared" si="1023"/>
        <v>2.1083019000501735</v>
      </c>
      <c r="N1022" s="22">
        <f>COVAR(I992:I1022,$K992:K1022)/VAR($K992:$K1022)</f>
        <v>1.1876780737593149</v>
      </c>
    </row>
    <row r="1023" spans="1:14" ht="15.75" customHeight="1" x14ac:dyDescent="0.2">
      <c r="A1023" s="2">
        <v>41008</v>
      </c>
      <c r="B1023">
        <v>172.31405599999999</v>
      </c>
      <c r="C1023" s="10">
        <v>37.45872</v>
      </c>
      <c r="D1023" s="10">
        <v>13.848599999999999</v>
      </c>
      <c r="E1023">
        <v>1382.1999510000001</v>
      </c>
      <c r="F1023" s="99">
        <v>803.46002199999998</v>
      </c>
      <c r="G1023">
        <f t="shared" ref="G1023:J1023" si="1051">B1023/B1022-1</f>
        <v>-2.5794098222250428E-3</v>
      </c>
      <c r="H1023">
        <f t="shared" si="1051"/>
        <v>-1.0149354698912316E-2</v>
      </c>
      <c r="I1023">
        <f t="shared" si="1051"/>
        <v>8.2326697496708512E-3</v>
      </c>
      <c r="J1023">
        <f t="shared" si="1051"/>
        <v>-1.135843835815642E-2</v>
      </c>
      <c r="K1023" s="38">
        <f t="shared" si="1041"/>
        <v>-1.7991115800848001E-2</v>
      </c>
      <c r="L1023" s="22">
        <f t="shared" si="1022"/>
        <v>0.67165980335551334</v>
      </c>
      <c r="M1023" s="22">
        <f t="shared" si="1023"/>
        <v>2.02441279022633</v>
      </c>
      <c r="N1023" s="22">
        <f>COVAR(I993:I1023,$K993:K1023)/VAR($K993:$K1023)</f>
        <v>1.0924248475916747</v>
      </c>
    </row>
    <row r="1024" spans="1:14" ht="15.75" customHeight="1" x14ac:dyDescent="0.2">
      <c r="A1024" s="2">
        <v>41009</v>
      </c>
      <c r="B1024">
        <v>170.11956799999999</v>
      </c>
      <c r="C1024" s="10">
        <v>36.664999999999999</v>
      </c>
      <c r="D1024" s="10">
        <v>13.62243</v>
      </c>
      <c r="E1024">
        <v>1358.589966</v>
      </c>
      <c r="F1024" s="99">
        <v>784.15002400000003</v>
      </c>
      <c r="G1024">
        <f t="shared" ref="G1024:J1024" si="1052">B1024/B1023-1</f>
        <v>-1.273539751162267E-2</v>
      </c>
      <c r="H1024">
        <f t="shared" si="1052"/>
        <v>-2.1189191728921863E-2</v>
      </c>
      <c r="I1024">
        <f t="shared" si="1052"/>
        <v>-1.6331614748061107E-2</v>
      </c>
      <c r="J1024">
        <f t="shared" si="1052"/>
        <v>-1.708145408550954E-2</v>
      </c>
      <c r="K1024" s="38">
        <f t="shared" si="1041"/>
        <v>-2.4033551727854263E-2</v>
      </c>
      <c r="L1024" s="22">
        <f t="shared" si="1022"/>
        <v>0.68900831650242955</v>
      </c>
      <c r="M1024" s="22">
        <f t="shared" si="1023"/>
        <v>1.936759049374603</v>
      </c>
      <c r="N1024" s="22">
        <f>COVAR(I994:I1024,$K994:K1024)/VAR($K994:$K1024)</f>
        <v>1.0490474988276524</v>
      </c>
    </row>
    <row r="1025" spans="1:14" ht="15.75" customHeight="1" x14ac:dyDescent="0.2">
      <c r="A1025" s="2">
        <v>41010</v>
      </c>
      <c r="B1025">
        <v>170.32974200000001</v>
      </c>
      <c r="C1025" s="10">
        <v>37.561149999999998</v>
      </c>
      <c r="D1025" s="10">
        <v>14.074769999999999</v>
      </c>
      <c r="E1025">
        <v>1368.709961</v>
      </c>
      <c r="F1025" s="99">
        <v>796.59002699999996</v>
      </c>
      <c r="G1025">
        <f t="shared" ref="G1025:J1025" si="1053">B1025/B1024-1</f>
        <v>1.2354487051131624E-3</v>
      </c>
      <c r="H1025">
        <f t="shared" si="1053"/>
        <v>2.4441565525705755E-2</v>
      </c>
      <c r="I1025">
        <f t="shared" si="1053"/>
        <v>3.320552940995114E-2</v>
      </c>
      <c r="J1025">
        <f t="shared" si="1053"/>
        <v>7.4488957325333782E-3</v>
      </c>
      <c r="K1025" s="38">
        <f t="shared" si="1041"/>
        <v>1.586431501531127E-2</v>
      </c>
      <c r="L1025" s="22">
        <f t="shared" si="1022"/>
        <v>0.67189803990031616</v>
      </c>
      <c r="M1025" s="22">
        <f t="shared" si="1023"/>
        <v>1.9477042297781262</v>
      </c>
      <c r="N1025" s="22">
        <f>COVAR(I995:I1025,$K995:K1025)/VAR($K995:$K1025)</f>
        <v>1.0953883723779214</v>
      </c>
    </row>
    <row r="1026" spans="1:14" ht="15.75" customHeight="1" x14ac:dyDescent="0.2">
      <c r="A1026" s="2">
        <v>41011</v>
      </c>
      <c r="B1026">
        <v>172.63351399999999</v>
      </c>
      <c r="C1026" s="10">
        <v>38.269530000000003</v>
      </c>
      <c r="D1026" s="10">
        <v>13.81381</v>
      </c>
      <c r="E1026">
        <v>1387.5699460000001</v>
      </c>
      <c r="F1026" s="99">
        <v>808.59002699999996</v>
      </c>
      <c r="G1026">
        <f t="shared" ref="G1026:J1026" si="1054">B1026/B1025-1</f>
        <v>1.3525365405649303E-2</v>
      </c>
      <c r="H1026">
        <f t="shared" si="1054"/>
        <v>1.8859379971060575E-2</v>
      </c>
      <c r="I1026">
        <f t="shared" si="1054"/>
        <v>-1.8540977934275227E-2</v>
      </c>
      <c r="J1026">
        <f t="shared" si="1054"/>
        <v>1.3779387552802502E-2</v>
      </c>
      <c r="K1026" s="38">
        <f t="shared" si="1041"/>
        <v>1.5064210689647473E-2</v>
      </c>
      <c r="L1026" s="22">
        <f t="shared" si="1022"/>
        <v>0.69340599888581389</v>
      </c>
      <c r="M1026" s="22">
        <f t="shared" si="1023"/>
        <v>1.8742071911196587</v>
      </c>
      <c r="N1026" s="22">
        <f>COVAR(I996:I1026,$K996:K1026)/VAR($K996:$K1026)</f>
        <v>0.95782563780854302</v>
      </c>
    </row>
    <row r="1027" spans="1:14" ht="15.75" customHeight="1" x14ac:dyDescent="0.2">
      <c r="A1027" s="2">
        <v>41012</v>
      </c>
      <c r="B1027">
        <v>170.514725</v>
      </c>
      <c r="C1027" s="10">
        <v>36.87838</v>
      </c>
      <c r="D1027" s="10">
        <v>13.32667</v>
      </c>
      <c r="E1027">
        <v>1370.26001</v>
      </c>
      <c r="F1027" s="99">
        <v>796.28997800000002</v>
      </c>
      <c r="G1027">
        <f t="shared" ref="G1027:J1027" si="1055">B1027/B1026-1</f>
        <v>-1.2273335292242282E-2</v>
      </c>
      <c r="H1027">
        <f t="shared" si="1055"/>
        <v>-3.6351374056592833E-2</v>
      </c>
      <c r="I1027">
        <f t="shared" si="1055"/>
        <v>-3.5264709736126387E-2</v>
      </c>
      <c r="J1027">
        <f t="shared" si="1055"/>
        <v>-1.2475000665660207E-2</v>
      </c>
      <c r="K1027" s="38">
        <f t="shared" si="1041"/>
        <v>-1.5211724841122654E-2</v>
      </c>
      <c r="L1027" s="22">
        <f t="shared" si="1022"/>
        <v>0.70911867374905646</v>
      </c>
      <c r="M1027" s="22">
        <f t="shared" si="1023"/>
        <v>1.978910920553651</v>
      </c>
      <c r="N1027" s="22">
        <f>COVAR(I997:I1027,$K997:K1027)/VAR($K997:$K1027)</f>
        <v>1.0726347542128896</v>
      </c>
    </row>
    <row r="1028" spans="1:14" ht="15.75" customHeight="1" x14ac:dyDescent="0.2">
      <c r="A1028" s="2">
        <v>41015</v>
      </c>
      <c r="B1028">
        <v>170.44743299999999</v>
      </c>
      <c r="C1028" s="10">
        <v>36.980780000000003</v>
      </c>
      <c r="D1028" s="10">
        <v>13.230980000000001</v>
      </c>
      <c r="E1028">
        <v>1369.5699460000001</v>
      </c>
      <c r="F1028" s="99">
        <v>798.080017</v>
      </c>
      <c r="G1028">
        <f t="shared" ref="G1028:J1028" si="1056">B1028/B1027-1</f>
        <v>-3.9464040422321212E-4</v>
      </c>
      <c r="H1028">
        <f t="shared" si="1056"/>
        <v>2.7766946378882107E-3</v>
      </c>
      <c r="I1028">
        <f t="shared" si="1056"/>
        <v>-7.1803383741023685E-3</v>
      </c>
      <c r="J1028">
        <f t="shared" si="1056"/>
        <v>-5.0360077281963456E-4</v>
      </c>
      <c r="K1028" s="38">
        <f t="shared" si="1041"/>
        <v>2.2479737902716401E-3</v>
      </c>
      <c r="L1028" s="22">
        <f t="shared" si="1022"/>
        <v>0.71315411775393456</v>
      </c>
      <c r="M1028" s="22">
        <f t="shared" si="1023"/>
        <v>1.9418227049529535</v>
      </c>
      <c r="N1028" s="22">
        <f>COVAR(I998:I1028,$K998:K1028)/VAR($K998:$K1028)</f>
        <v>1.0312107489416429</v>
      </c>
    </row>
    <row r="1029" spans="1:14" ht="15.75" customHeight="1" x14ac:dyDescent="0.2">
      <c r="A1029" s="2">
        <v>41016</v>
      </c>
      <c r="B1029">
        <v>174.42446899999999</v>
      </c>
      <c r="C1029" s="10">
        <v>37.467260000000003</v>
      </c>
      <c r="D1029" s="10">
        <v>13.23968</v>
      </c>
      <c r="E1029">
        <v>1390.780029</v>
      </c>
      <c r="F1029" s="99">
        <v>810.63000499999998</v>
      </c>
      <c r="G1029">
        <f t="shared" ref="G1029:K1044" si="1057">B1029/B1028-1</f>
        <v>2.3332918132008551E-2</v>
      </c>
      <c r="H1029">
        <f t="shared" si="1057"/>
        <v>1.3154941566943634E-2</v>
      </c>
      <c r="I1029">
        <f t="shared" si="1057"/>
        <v>6.5754766464753978E-4</v>
      </c>
      <c r="J1029">
        <f t="shared" si="1057"/>
        <v>1.5486673800010564E-2</v>
      </c>
      <c r="K1029" s="38">
        <f t="shared" si="1057"/>
        <v>1.5725225206334237E-2</v>
      </c>
      <c r="L1029" s="22">
        <f t="shared" si="1022"/>
        <v>0.79373405917440676</v>
      </c>
      <c r="M1029" s="22">
        <f t="shared" si="1023"/>
        <v>1.8291770222778079</v>
      </c>
      <c r="N1029" s="22">
        <f>COVAR(I999:I1029,$K999:K1029)/VAR($K999:$K1029)</f>
        <v>0.8100197447229579</v>
      </c>
    </row>
    <row r="1030" spans="1:14" ht="15.75" customHeight="1" x14ac:dyDescent="0.2">
      <c r="A1030" s="2">
        <v>41017</v>
      </c>
      <c r="B1030">
        <v>168.26980599999999</v>
      </c>
      <c r="C1030" s="10">
        <v>36.946640000000002</v>
      </c>
      <c r="D1030" s="10">
        <v>12.935219999999999</v>
      </c>
      <c r="E1030">
        <v>1385.1400149999999</v>
      </c>
      <c r="F1030" s="99">
        <v>803.32000700000003</v>
      </c>
      <c r="G1030">
        <f t="shared" ref="G1030:J1030" si="1058">B1030/B1029-1</f>
        <v>-3.5285548153223822E-2</v>
      </c>
      <c r="H1030">
        <f t="shared" si="1058"/>
        <v>-1.3895331550799361E-2</v>
      </c>
      <c r="I1030">
        <f t="shared" si="1058"/>
        <v>-2.2996024073089427E-2</v>
      </c>
      <c r="J1030">
        <f t="shared" si="1058"/>
        <v>-4.0552883147562113E-3</v>
      </c>
      <c r="K1030" s="38">
        <f t="shared" si="1057"/>
        <v>-9.0176750859350951E-3</v>
      </c>
      <c r="L1030" s="22">
        <f t="shared" si="1022"/>
        <v>0.87711061732003559</v>
      </c>
      <c r="M1030" s="22">
        <f t="shared" si="1023"/>
        <v>1.8441437236077751</v>
      </c>
      <c r="N1030" s="22">
        <f>COVAR(I1000:I1030,$K1000:K1030)/VAR($K1000:$K1030)</f>
        <v>0.84139747840130874</v>
      </c>
    </row>
    <row r="1031" spans="1:14" ht="15.75" customHeight="1" x14ac:dyDescent="0.2">
      <c r="A1031" s="2">
        <v>41018</v>
      </c>
      <c r="B1031">
        <v>167.748459</v>
      </c>
      <c r="C1031" s="10">
        <v>36.88691</v>
      </c>
      <c r="D1031" s="10">
        <v>12.52637</v>
      </c>
      <c r="E1031">
        <v>1376.920044</v>
      </c>
      <c r="F1031" s="99">
        <v>798.90002400000003</v>
      </c>
      <c r="G1031">
        <f t="shared" ref="G1031:J1031" si="1059">B1031/B1030-1</f>
        <v>-3.0982801513421698E-3</v>
      </c>
      <c r="H1031">
        <f t="shared" si="1059"/>
        <v>-1.6166558041543766E-3</v>
      </c>
      <c r="I1031">
        <f t="shared" si="1059"/>
        <v>-3.1607502616886274E-2</v>
      </c>
      <c r="J1031">
        <f t="shared" si="1059"/>
        <v>-5.9343971807788165E-3</v>
      </c>
      <c r="K1031" s="38">
        <f t="shared" si="1057"/>
        <v>-5.5021448009323626E-3</v>
      </c>
      <c r="L1031" s="22">
        <f t="shared" si="1022"/>
        <v>0.85001767865732503</v>
      </c>
      <c r="M1031" s="22">
        <f t="shared" si="1023"/>
        <v>1.8261410680768033</v>
      </c>
      <c r="N1031" s="22">
        <f>COVAR(I1001:I1031,$K1001:K1031)/VAR($K1001:$K1031)</f>
        <v>0.95862957607401078</v>
      </c>
    </row>
    <row r="1032" spans="1:14" ht="15.75" customHeight="1" x14ac:dyDescent="0.2">
      <c r="A1032" s="2">
        <v>41019</v>
      </c>
      <c r="B1032">
        <v>167.82415800000001</v>
      </c>
      <c r="C1032" s="10">
        <v>36.460169999999998</v>
      </c>
      <c r="D1032" s="10">
        <v>13.22228</v>
      </c>
      <c r="E1032">
        <v>1378.530029</v>
      </c>
      <c r="F1032" s="99">
        <v>804.04998799999998</v>
      </c>
      <c r="G1032">
        <f t="shared" ref="G1032:J1032" si="1060">B1032/B1031-1</f>
        <v>4.5126495021929891E-4</v>
      </c>
      <c r="H1032">
        <f t="shared" si="1060"/>
        <v>-1.1568873619395181E-2</v>
      </c>
      <c r="I1032">
        <f t="shared" si="1060"/>
        <v>5.5555599906437436E-2</v>
      </c>
      <c r="J1032">
        <f t="shared" si="1060"/>
        <v>1.1692654246815426E-3</v>
      </c>
      <c r="K1032" s="38">
        <f t="shared" si="1057"/>
        <v>6.4463184945404706E-3</v>
      </c>
      <c r="L1032" s="22">
        <f t="shared" si="1022"/>
        <v>0.85913247473554666</v>
      </c>
      <c r="M1032" s="22">
        <f t="shared" si="1023"/>
        <v>1.8190736923755744</v>
      </c>
      <c r="N1032" s="22">
        <f>COVAR(I1002:I1032,$K1002:K1032)/VAR($K1002:$K1032)</f>
        <v>1.0074422360155242</v>
      </c>
    </row>
    <row r="1033" spans="1:14" ht="15.75" customHeight="1" x14ac:dyDescent="0.2">
      <c r="A1033" s="2">
        <v>41022</v>
      </c>
      <c r="B1033">
        <v>167.00018299999999</v>
      </c>
      <c r="C1033" s="10">
        <v>36.571120000000001</v>
      </c>
      <c r="D1033" s="10">
        <v>12.82213</v>
      </c>
      <c r="E1033">
        <v>1366.9399410000001</v>
      </c>
      <c r="F1033" s="99">
        <v>791.84997599999997</v>
      </c>
      <c r="G1033">
        <f t="shared" ref="G1033:J1033" si="1061">B1033/B1032-1</f>
        <v>-4.909752027476344E-3</v>
      </c>
      <c r="H1033">
        <f t="shared" si="1061"/>
        <v>3.0430467000017725E-3</v>
      </c>
      <c r="I1033">
        <f t="shared" si="1061"/>
        <v>-3.0263313135102221E-2</v>
      </c>
      <c r="J1033">
        <f t="shared" si="1061"/>
        <v>-8.4075702060748547E-3</v>
      </c>
      <c r="K1033" s="38">
        <f t="shared" si="1057"/>
        <v>-1.5173200898051631E-2</v>
      </c>
      <c r="L1033" s="22">
        <f t="shared" si="1022"/>
        <v>0.83985548212290673</v>
      </c>
      <c r="M1033" s="22">
        <f t="shared" si="1023"/>
        <v>1.7841978185677154</v>
      </c>
      <c r="N1033" s="22">
        <f>COVAR(I1003:I1033,$K1003:K1033)/VAR($K1003:$K1033)</f>
        <v>1.0969954291791397</v>
      </c>
    </row>
    <row r="1034" spans="1:14" ht="15.75" customHeight="1" x14ac:dyDescent="0.2">
      <c r="A1034" s="2">
        <v>41023</v>
      </c>
      <c r="B1034">
        <v>168.16044600000001</v>
      </c>
      <c r="C1034" s="10">
        <v>36.938119999999998</v>
      </c>
      <c r="D1034" s="10">
        <v>13.17009</v>
      </c>
      <c r="E1034">
        <v>1371.969971</v>
      </c>
      <c r="F1034" s="99">
        <v>798.04998799999998</v>
      </c>
      <c r="G1034">
        <f t="shared" ref="G1034:J1034" si="1062">B1034/B1033-1</f>
        <v>6.9476750214101379E-3</v>
      </c>
      <c r="H1034">
        <f t="shared" si="1062"/>
        <v>1.0035240922345201E-2</v>
      </c>
      <c r="I1034">
        <f t="shared" si="1062"/>
        <v>2.713745688118907E-2</v>
      </c>
      <c r="J1034">
        <f t="shared" si="1062"/>
        <v>3.6797739601639456E-3</v>
      </c>
      <c r="K1034" s="38">
        <f t="shared" si="1057"/>
        <v>7.8297811301568654E-3</v>
      </c>
      <c r="L1034" s="22">
        <f t="shared" si="1022"/>
        <v>0.84469709356053824</v>
      </c>
      <c r="M1034" s="22">
        <f t="shared" si="1023"/>
        <v>1.7764840787986227</v>
      </c>
      <c r="N1034" s="22">
        <f>COVAR(I1004:I1034,$K1004:K1034)/VAR($K1004:$K1034)</f>
        <v>1.1964402071265612</v>
      </c>
    </row>
    <row r="1035" spans="1:14" ht="15.75" customHeight="1" x14ac:dyDescent="0.2">
      <c r="A1035" s="2">
        <v>41024</v>
      </c>
      <c r="B1035">
        <v>171.16218599999999</v>
      </c>
      <c r="C1035" s="10">
        <v>36.835700000000003</v>
      </c>
      <c r="D1035" s="10">
        <v>13.18749</v>
      </c>
      <c r="E1035">
        <v>1390.6899410000001</v>
      </c>
      <c r="F1035" s="99">
        <v>812.11999500000002</v>
      </c>
      <c r="G1035">
        <f t="shared" ref="G1035:J1035" si="1063">B1035/B1034-1</f>
        <v>1.7850452180651288E-2</v>
      </c>
      <c r="H1035">
        <f t="shared" si="1063"/>
        <v>-2.7727453373370681E-3</v>
      </c>
      <c r="I1035">
        <f t="shared" si="1063"/>
        <v>1.3211754817166188E-3</v>
      </c>
      <c r="J1035">
        <f t="shared" si="1063"/>
        <v>1.3644591642450798E-2</v>
      </c>
      <c r="K1035" s="38">
        <f t="shared" si="1057"/>
        <v>1.7630483317543799E-2</v>
      </c>
      <c r="L1035" s="22">
        <f t="shared" si="1022"/>
        <v>0.87908874892101163</v>
      </c>
      <c r="M1035" s="22">
        <f t="shared" si="1023"/>
        <v>1.6059945068222219</v>
      </c>
      <c r="N1035" s="22">
        <f>COVAR(I1005:I1035,$K1005:K1035)/VAR($K1005:$K1035)</f>
        <v>1.1087794860431111</v>
      </c>
    </row>
    <row r="1036" spans="1:14" ht="15.75" customHeight="1" x14ac:dyDescent="0.2">
      <c r="A1036" s="2">
        <v>41025</v>
      </c>
      <c r="B1036">
        <v>172.85214199999999</v>
      </c>
      <c r="C1036" s="10">
        <v>37.381920000000001</v>
      </c>
      <c r="D1036" s="10">
        <v>12.99611</v>
      </c>
      <c r="E1036">
        <v>1399.9799800000001</v>
      </c>
      <c r="F1036" s="99">
        <v>818.330017</v>
      </c>
      <c r="G1036">
        <f t="shared" ref="G1036:J1036" si="1064">B1036/B1035-1</f>
        <v>9.8734191207396904E-3</v>
      </c>
      <c r="H1036">
        <f t="shared" si="1064"/>
        <v>1.48285494778162E-2</v>
      </c>
      <c r="I1036">
        <f t="shared" si="1064"/>
        <v>-1.4512238492692786E-2</v>
      </c>
      <c r="J1036">
        <f t="shared" si="1064"/>
        <v>6.6801655251205183E-3</v>
      </c>
      <c r="K1036" s="38">
        <f t="shared" si="1057"/>
        <v>7.6466803406312067E-3</v>
      </c>
      <c r="L1036" s="22">
        <f t="shared" si="1022"/>
        <v>0.9146836168154987</v>
      </c>
      <c r="M1036" s="22">
        <f t="shared" si="1023"/>
        <v>1.2722365227857546</v>
      </c>
      <c r="N1036" s="22">
        <f>COVAR(I1006:I1036,$K1006:K1036)/VAR($K1006:$K1036)</f>
        <v>0.96682191348996016</v>
      </c>
    </row>
    <row r="1037" spans="1:14" ht="15.75" customHeight="1" x14ac:dyDescent="0.2">
      <c r="A1037" s="2">
        <v>41026</v>
      </c>
      <c r="B1037">
        <v>173.886368</v>
      </c>
      <c r="C1037" s="10">
        <v>36.989330000000002</v>
      </c>
      <c r="D1037" s="10">
        <v>13.074400000000001</v>
      </c>
      <c r="E1037">
        <v>1403.3599850000001</v>
      </c>
      <c r="F1037" s="99">
        <v>825.46997099999999</v>
      </c>
      <c r="G1037">
        <f t="shared" ref="G1037:J1037" si="1065">B1037/B1036-1</f>
        <v>5.9832987201282606E-3</v>
      </c>
      <c r="H1037">
        <f t="shared" si="1065"/>
        <v>-1.0502135791848E-2</v>
      </c>
      <c r="I1037">
        <f t="shared" si="1065"/>
        <v>6.0241102914642131E-3</v>
      </c>
      <c r="J1037">
        <f t="shared" si="1065"/>
        <v>2.4143238105447384E-3</v>
      </c>
      <c r="K1037" s="38">
        <f t="shared" si="1057"/>
        <v>8.725030063268413E-3</v>
      </c>
      <c r="L1037" s="22">
        <f t="shared" si="1022"/>
        <v>0.92226566454113046</v>
      </c>
      <c r="M1037" s="22">
        <f t="shared" si="1023"/>
        <v>1.2610926247126022</v>
      </c>
      <c r="N1037" s="22">
        <f>COVAR(I1007:I1037,$K1007:K1037)/VAR($K1007:$K1037)</f>
        <v>0.95438131274308591</v>
      </c>
    </row>
    <row r="1038" spans="1:14" ht="15.75" customHeight="1" x14ac:dyDescent="0.2">
      <c r="A1038" s="2">
        <v>41029</v>
      </c>
      <c r="B1038">
        <v>174.11335800000001</v>
      </c>
      <c r="C1038" s="10">
        <v>36.682070000000003</v>
      </c>
      <c r="D1038" s="10">
        <v>12.68295</v>
      </c>
      <c r="E1038">
        <v>1397.910034</v>
      </c>
      <c r="F1038" s="99">
        <v>816.88000499999998</v>
      </c>
      <c r="G1038">
        <f t="shared" ref="G1038:J1038" si="1066">B1038/B1037-1</f>
        <v>1.3053927263579901E-3</v>
      </c>
      <c r="H1038">
        <f t="shared" si="1066"/>
        <v>-8.3067198027106937E-3</v>
      </c>
      <c r="I1038">
        <f t="shared" si="1066"/>
        <v>-2.9940188459891104E-2</v>
      </c>
      <c r="J1038">
        <f t="shared" si="1066"/>
        <v>-3.8835017801936988E-3</v>
      </c>
      <c r="K1038" s="38">
        <f t="shared" si="1057"/>
        <v>-1.0406152012524261E-2</v>
      </c>
      <c r="L1038" s="22">
        <f t="shared" si="1022"/>
        <v>0.91191059863788981</v>
      </c>
      <c r="M1038" s="22">
        <f t="shared" si="1023"/>
        <v>1.2128305597149525</v>
      </c>
      <c r="N1038" s="22">
        <f>COVAR(I1008:I1038,$K1008:K1038)/VAR($K1008:$K1038)</f>
        <v>1.0234899872727714</v>
      </c>
    </row>
    <row r="1039" spans="1:14" ht="15.75" customHeight="1" x14ac:dyDescent="0.2">
      <c r="A1039" s="2">
        <v>41030</v>
      </c>
      <c r="B1039">
        <v>174.886932</v>
      </c>
      <c r="C1039" s="10">
        <v>37.373379999999997</v>
      </c>
      <c r="D1039" s="10">
        <v>12.21321</v>
      </c>
      <c r="E1039">
        <v>1405.8199460000001</v>
      </c>
      <c r="F1039" s="99">
        <v>815.89001499999995</v>
      </c>
      <c r="G1039">
        <f t="shared" ref="G1039:J1039" si="1067">B1039/B1038-1</f>
        <v>4.4429330918998033E-3</v>
      </c>
      <c r="H1039">
        <f t="shared" si="1067"/>
        <v>1.8845992060971373E-2</v>
      </c>
      <c r="I1039">
        <f t="shared" si="1067"/>
        <v>-3.7037124643714558E-2</v>
      </c>
      <c r="J1039">
        <f t="shared" si="1067"/>
        <v>5.6583841646564714E-3</v>
      </c>
      <c r="K1039" s="38">
        <f t="shared" si="1057"/>
        <v>-1.2119160634860293E-3</v>
      </c>
      <c r="L1039" s="22">
        <f t="shared" si="1022"/>
        <v>0.90935747142463241</v>
      </c>
      <c r="M1039" s="22">
        <f t="shared" si="1023"/>
        <v>1.248876051738252</v>
      </c>
      <c r="N1039" s="22">
        <f>COVAR(I1009:I1039,$K1009:K1039)/VAR($K1009:$K1039)</f>
        <v>1.0248263747070601</v>
      </c>
    </row>
    <row r="1040" spans="1:14" ht="15.75" customHeight="1" x14ac:dyDescent="0.2">
      <c r="A1040" s="2">
        <v>41031</v>
      </c>
      <c r="B1040">
        <v>174.93730199999999</v>
      </c>
      <c r="C1040" s="10">
        <v>36.869840000000003</v>
      </c>
      <c r="D1040" s="10">
        <v>12.195819999999999</v>
      </c>
      <c r="E1040">
        <v>1402.3100589999999</v>
      </c>
      <c r="F1040" s="99">
        <v>818.59997599999997</v>
      </c>
      <c r="G1040">
        <f t="shared" ref="G1040:J1040" si="1068">B1040/B1039-1</f>
        <v>2.8801465852223984E-4</v>
      </c>
      <c r="H1040">
        <f t="shared" si="1068"/>
        <v>-1.3473226130470195E-2</v>
      </c>
      <c r="I1040">
        <f t="shared" si="1068"/>
        <v>-1.4238680903710943E-3</v>
      </c>
      <c r="J1040">
        <f t="shared" si="1068"/>
        <v>-2.4966831705488524E-3</v>
      </c>
      <c r="K1040" s="38">
        <f t="shared" si="1057"/>
        <v>3.3214783245019142E-3</v>
      </c>
      <c r="L1040" s="22">
        <f t="shared" si="1022"/>
        <v>0.91760013444190602</v>
      </c>
      <c r="M1040" s="22">
        <f t="shared" si="1023"/>
        <v>1.2504935459438715</v>
      </c>
      <c r="N1040" s="22">
        <f>COVAR(I1010:I1040,$K1010:K1040)/VAR($K1010:$K1040)</f>
        <v>0.9700838368487833</v>
      </c>
    </row>
    <row r="1041" spans="1:14" ht="15.75" customHeight="1" x14ac:dyDescent="0.2">
      <c r="A1041" s="2">
        <v>41032</v>
      </c>
      <c r="B1041">
        <v>174.24792500000001</v>
      </c>
      <c r="C1041" s="10">
        <v>36.707680000000003</v>
      </c>
      <c r="D1041" s="10">
        <v>12.07403</v>
      </c>
      <c r="E1041">
        <v>1391.5699460000001</v>
      </c>
      <c r="F1041" s="99">
        <v>806.59002699999996</v>
      </c>
      <c r="G1041">
        <f t="shared" ref="G1041:J1041" si="1069">B1041/B1040-1</f>
        <v>-3.9407089975583842E-3</v>
      </c>
      <c r="H1041">
        <f t="shared" si="1069"/>
        <v>-4.3981747683201622E-3</v>
      </c>
      <c r="I1041">
        <f t="shared" si="1069"/>
        <v>-9.98620838943165E-3</v>
      </c>
      <c r="J1041">
        <f t="shared" si="1069"/>
        <v>-7.6588718244371412E-3</v>
      </c>
      <c r="K1041" s="38">
        <f t="shared" si="1057"/>
        <v>-1.4671328307002018E-2</v>
      </c>
      <c r="L1041" s="22">
        <f t="shared" si="1022"/>
        <v>0.90158352305615919</v>
      </c>
      <c r="M1041" s="22">
        <f t="shared" si="1023"/>
        <v>1.2452604256603521</v>
      </c>
      <c r="N1041" s="22">
        <f>COVAR(I1011:I1041,$K1011:K1041)/VAR($K1011:$K1041)</f>
        <v>0.95016174447325796</v>
      </c>
    </row>
    <row r="1042" spans="1:14" ht="15.75" customHeight="1" x14ac:dyDescent="0.2">
      <c r="A1042" s="2">
        <v>41033</v>
      </c>
      <c r="B1042">
        <v>172.35611</v>
      </c>
      <c r="C1042" s="10">
        <v>35.632309999999997</v>
      </c>
      <c r="D1042" s="10">
        <v>11.90875</v>
      </c>
      <c r="E1042">
        <v>1369.099976</v>
      </c>
      <c r="F1042" s="99">
        <v>791.84002699999996</v>
      </c>
      <c r="G1042">
        <f t="shared" ref="G1042:J1042" si="1070">B1042/B1041-1</f>
        <v>-1.0857030291752445E-2</v>
      </c>
      <c r="H1042">
        <f t="shared" si="1070"/>
        <v>-2.9295504374016734E-2</v>
      </c>
      <c r="I1042">
        <f t="shared" si="1070"/>
        <v>-1.3688884324455142E-2</v>
      </c>
      <c r="J1042">
        <f t="shared" si="1070"/>
        <v>-1.6147208456598894E-2</v>
      </c>
      <c r="K1042" s="38">
        <f t="shared" si="1057"/>
        <v>-1.8286861362346141E-2</v>
      </c>
      <c r="L1042" s="22">
        <f t="shared" si="1022"/>
        <v>0.88079595443787917</v>
      </c>
      <c r="M1042" s="22">
        <f t="shared" si="1023"/>
        <v>1.2931821741646212</v>
      </c>
      <c r="N1042" s="22">
        <f>COVAR(I1012:I1042,$K1012:K1042)/VAR($K1012:$K1042)</f>
        <v>0.92811108769238204</v>
      </c>
    </row>
    <row r="1043" spans="1:14" ht="15.75" customHeight="1" x14ac:dyDescent="0.2">
      <c r="A1043" s="2">
        <v>41036</v>
      </c>
      <c r="B1043">
        <v>171.313492</v>
      </c>
      <c r="C1043" s="10">
        <v>35.657910000000001</v>
      </c>
      <c r="D1043" s="10">
        <v>12.047929999999999</v>
      </c>
      <c r="E1043">
        <v>1369.579956</v>
      </c>
      <c r="F1043" s="99">
        <v>793.80999799999995</v>
      </c>
      <c r="G1043">
        <f t="shared" ref="G1043:J1043" si="1071">B1043/B1042-1</f>
        <v>-6.0492082352056054E-3</v>
      </c>
      <c r="H1043">
        <f t="shared" si="1071"/>
        <v>7.1844907052076579E-4</v>
      </c>
      <c r="I1043">
        <f t="shared" si="1071"/>
        <v>1.168720478639651E-2</v>
      </c>
      <c r="J1043">
        <f t="shared" si="1071"/>
        <v>3.5058067958071426E-4</v>
      </c>
      <c r="K1043" s="38">
        <f t="shared" si="1057"/>
        <v>2.4878396302641104E-3</v>
      </c>
      <c r="L1043" s="22">
        <f t="shared" si="1022"/>
        <v>0.90630983930986941</v>
      </c>
      <c r="M1043" s="22">
        <f t="shared" si="1023"/>
        <v>1.2948572536898932</v>
      </c>
      <c r="N1043" s="22">
        <f>COVAR(I1013:I1043,$K1013:K1043)/VAR($K1013:$K1043)</f>
        <v>0.90170772099992469</v>
      </c>
    </row>
    <row r="1044" spans="1:14" ht="15.75" customHeight="1" x14ac:dyDescent="0.2">
      <c r="A1044" s="2">
        <v>41037</v>
      </c>
      <c r="B1044">
        <v>170.11454800000001</v>
      </c>
      <c r="C1044" s="10">
        <v>35.31653</v>
      </c>
      <c r="D1044" s="10">
        <v>12.65686</v>
      </c>
      <c r="E1044">
        <v>1363.719971</v>
      </c>
      <c r="F1044" s="99">
        <v>793.05999799999995</v>
      </c>
      <c r="G1044">
        <f t="shared" ref="G1044:J1044" si="1072">B1044/B1043-1</f>
        <v>-6.9985380952948262E-3</v>
      </c>
      <c r="H1044">
        <f t="shared" si="1072"/>
        <v>-9.5737523595746943E-3</v>
      </c>
      <c r="I1044">
        <f t="shared" si="1072"/>
        <v>5.054229232739571E-2</v>
      </c>
      <c r="J1044">
        <f t="shared" si="1072"/>
        <v>-4.2786731613061457E-3</v>
      </c>
      <c r="K1044" s="38">
        <f t="shared" si="1057"/>
        <v>-9.4481047340000401E-4</v>
      </c>
      <c r="L1044" s="22">
        <f t="shared" si="1022"/>
        <v>0.91667791566260814</v>
      </c>
      <c r="M1044" s="22">
        <f t="shared" si="1023"/>
        <v>1.2849355738921586</v>
      </c>
      <c r="N1044" s="22">
        <f>COVAR(I1014:I1044,$K1014:K1044)/VAR($K1014:$K1044)</f>
        <v>0.93127147017522915</v>
      </c>
    </row>
    <row r="1045" spans="1:14" ht="15.75" customHeight="1" x14ac:dyDescent="0.2">
      <c r="A1045" s="2">
        <v>41038</v>
      </c>
      <c r="B1045">
        <v>169.903458</v>
      </c>
      <c r="C1045" s="10">
        <v>34.684959999999997</v>
      </c>
      <c r="D1045" s="10">
        <v>13.17009</v>
      </c>
      <c r="E1045">
        <v>1354.579956</v>
      </c>
      <c r="F1045" s="99">
        <v>788.919983</v>
      </c>
      <c r="G1045">
        <f t="shared" ref="G1045:K1060" si="1073">B1045/B1044-1</f>
        <v>-1.240869769703723E-3</v>
      </c>
      <c r="H1045">
        <f t="shared" si="1073"/>
        <v>-1.7883127249477937E-2</v>
      </c>
      <c r="I1045">
        <f t="shared" si="1073"/>
        <v>4.0549551784565763E-2</v>
      </c>
      <c r="J1045">
        <f t="shared" si="1073"/>
        <v>-6.7022667368416E-3</v>
      </c>
      <c r="K1045" s="38">
        <f t="shared" si="1073"/>
        <v>-5.2203049081287478E-3</v>
      </c>
      <c r="L1045" s="22">
        <f t="shared" si="1022"/>
        <v>0.92099628562418012</v>
      </c>
      <c r="M1045" s="22">
        <f t="shared" si="1023"/>
        <v>1.2641960682012574</v>
      </c>
      <c r="N1045" s="22">
        <f>COVAR(I1015:I1045,$K1015:K1045)/VAR($K1015:$K1045)</f>
        <v>0.86009660781797148</v>
      </c>
    </row>
    <row r="1046" spans="1:14" ht="15.75" customHeight="1" x14ac:dyDescent="0.2">
      <c r="A1046" s="2">
        <v>41039</v>
      </c>
      <c r="B1046">
        <v>169.37155200000001</v>
      </c>
      <c r="C1046" s="10">
        <v>34.770299999999999</v>
      </c>
      <c r="D1046" s="10">
        <v>12.92652</v>
      </c>
      <c r="E1046">
        <v>1357.98999</v>
      </c>
      <c r="F1046" s="99">
        <v>791.75</v>
      </c>
      <c r="G1046">
        <f t="shared" ref="G1046:J1046" si="1074">B1046/B1045-1</f>
        <v>-3.1306366936921792E-3</v>
      </c>
      <c r="H1046">
        <f t="shared" si="1074"/>
        <v>2.4604324179702264E-3</v>
      </c>
      <c r="I1046">
        <f t="shared" si="1074"/>
        <v>-1.8494178855269827E-2</v>
      </c>
      <c r="J1046">
        <f t="shared" si="1074"/>
        <v>2.5174106444552091E-3</v>
      </c>
      <c r="K1046" s="38">
        <f t="shared" si="1073"/>
        <v>3.5872041030553525E-3</v>
      </c>
      <c r="L1046" s="22">
        <f t="shared" si="1022"/>
        <v>0.90982017959953698</v>
      </c>
      <c r="M1046" s="22">
        <f t="shared" si="1023"/>
        <v>1.2658817520790713</v>
      </c>
      <c r="N1046" s="22">
        <f>COVAR(I1016:I1046,$K1016:K1046)/VAR($K1016:$K1046)</f>
        <v>0.85962211187575122</v>
      </c>
    </row>
    <row r="1047" spans="1:14" ht="15.75" customHeight="1" x14ac:dyDescent="0.2">
      <c r="A1047" s="2">
        <v>41040</v>
      </c>
      <c r="B1047">
        <v>169.85279800000001</v>
      </c>
      <c r="C1047" s="10">
        <v>31.544180000000001</v>
      </c>
      <c r="D1047" s="10">
        <v>12.55247</v>
      </c>
      <c r="E1047">
        <v>1353.3900149999999</v>
      </c>
      <c r="F1047" s="99">
        <v>790.05999799999995</v>
      </c>
      <c r="G1047">
        <f t="shared" ref="G1047:J1047" si="1075">B1047/B1046-1</f>
        <v>2.8413626392229663E-3</v>
      </c>
      <c r="H1047">
        <f t="shared" si="1075"/>
        <v>-9.278378386151398E-2</v>
      </c>
      <c r="I1047">
        <f t="shared" si="1075"/>
        <v>-2.8936635691585999E-2</v>
      </c>
      <c r="J1047">
        <f t="shared" si="1075"/>
        <v>-3.3873408742873812E-3</v>
      </c>
      <c r="K1047" s="38">
        <f t="shared" si="1073"/>
        <v>-2.1345146826650119E-3</v>
      </c>
      <c r="L1047" s="22">
        <f t="shared" si="1022"/>
        <v>0.91252215566023454</v>
      </c>
      <c r="M1047" s="22">
        <f t="shared" si="1023"/>
        <v>1.3858785636687039</v>
      </c>
      <c r="N1047" s="22">
        <f>COVAR(I1017:I1047,$K1017:K1047)/VAR($K1017:$K1047)</f>
        <v>0.86929920860758425</v>
      </c>
    </row>
    <row r="1048" spans="1:14" ht="15.75" customHeight="1" x14ac:dyDescent="0.2">
      <c r="A1048" s="2">
        <v>41043</v>
      </c>
      <c r="B1048">
        <v>168.39215100000001</v>
      </c>
      <c r="C1048" s="10">
        <v>30.545639999999999</v>
      </c>
      <c r="D1048" s="10">
        <v>12.587260000000001</v>
      </c>
      <c r="E1048">
        <v>1338.349976</v>
      </c>
      <c r="F1048" s="99">
        <v>778.95001200000002</v>
      </c>
      <c r="G1048">
        <f t="shared" ref="G1048:J1048" si="1076">B1048/B1047-1</f>
        <v>-8.5994874220440831E-3</v>
      </c>
      <c r="H1048">
        <f t="shared" si="1076"/>
        <v>-3.1655284746663348E-2</v>
      </c>
      <c r="I1048">
        <f t="shared" si="1076"/>
        <v>2.7715660742468895E-3</v>
      </c>
      <c r="J1048">
        <f t="shared" si="1076"/>
        <v>-1.1112863870212597E-2</v>
      </c>
      <c r="K1048" s="38">
        <f t="shared" si="1073"/>
        <v>-1.4062205437719077E-2</v>
      </c>
      <c r="L1048" s="22">
        <f t="shared" si="1022"/>
        <v>0.9061245753100452</v>
      </c>
      <c r="M1048" s="22">
        <f t="shared" si="1023"/>
        <v>1.4320666388351893</v>
      </c>
      <c r="N1048" s="22">
        <f>COVAR(I1018:I1048,$K1018:K1048)/VAR($K1018:$K1048)</f>
        <v>0.82935754434689668</v>
      </c>
    </row>
    <row r="1049" spans="1:14" ht="15.75" customHeight="1" x14ac:dyDescent="0.2">
      <c r="A1049" s="2">
        <v>41044</v>
      </c>
      <c r="B1049">
        <v>168.05436700000001</v>
      </c>
      <c r="C1049" s="10">
        <v>30.9297</v>
      </c>
      <c r="D1049" s="10">
        <v>12.56987</v>
      </c>
      <c r="E1049">
        <v>1330.660034</v>
      </c>
      <c r="F1049" s="99">
        <v>777.35998500000005</v>
      </c>
      <c r="G1049">
        <f t="shared" ref="G1049:J1049" si="1077">B1049/B1048-1</f>
        <v>-2.005936725637536E-3</v>
      </c>
      <c r="H1049">
        <f t="shared" si="1077"/>
        <v>1.2573316519149724E-2</v>
      </c>
      <c r="I1049">
        <f t="shared" si="1077"/>
        <v>-1.3815556364134007E-3</v>
      </c>
      <c r="J1049">
        <f t="shared" si="1077"/>
        <v>-5.7458378883700201E-3</v>
      </c>
      <c r="K1049" s="38">
        <f t="shared" si="1073"/>
        <v>-2.0412439508377123E-3</v>
      </c>
      <c r="L1049" s="22">
        <f t="shared" si="1022"/>
        <v>0.90497884636278836</v>
      </c>
      <c r="M1049" s="22">
        <f t="shared" si="1023"/>
        <v>1.36854252783348</v>
      </c>
      <c r="N1049" s="22">
        <f>COVAR(I1019:I1049,$K1019:K1049)/VAR($K1019:$K1049)</f>
        <v>0.83068937695112188</v>
      </c>
    </row>
    <row r="1050" spans="1:14" ht="15.75" customHeight="1" x14ac:dyDescent="0.2">
      <c r="A1050" s="2">
        <v>41045</v>
      </c>
      <c r="B1050">
        <v>168.636978</v>
      </c>
      <c r="C1050" s="10">
        <v>30.26399</v>
      </c>
      <c r="D1050" s="10">
        <v>12.421989999999999</v>
      </c>
      <c r="E1050">
        <v>1324.8000489999999</v>
      </c>
      <c r="F1050" s="99">
        <v>772.10998500000005</v>
      </c>
      <c r="G1050">
        <f t="shared" ref="G1050:J1050" si="1078">B1050/B1049-1</f>
        <v>3.4668007169369464E-3</v>
      </c>
      <c r="H1050">
        <f t="shared" si="1078"/>
        <v>-2.1523325476807131E-2</v>
      </c>
      <c r="I1050">
        <f t="shared" si="1078"/>
        <v>-1.1764640366209056E-2</v>
      </c>
      <c r="J1050">
        <f t="shared" si="1078"/>
        <v>-4.4038182933808789E-3</v>
      </c>
      <c r="K1050" s="38">
        <f t="shared" si="1073"/>
        <v>-6.7536277931774524E-3</v>
      </c>
      <c r="L1050" s="22">
        <f t="shared" si="1022"/>
        <v>0.91315790321439938</v>
      </c>
      <c r="M1050" s="22">
        <f t="shared" si="1023"/>
        <v>1.3921497363050745</v>
      </c>
      <c r="N1050" s="22">
        <f>COVAR(I1020:I1050,$K1020:K1050)/VAR($K1020:$K1050)</f>
        <v>0.76934616615791962</v>
      </c>
    </row>
    <row r="1051" spans="1:14" ht="15.75" customHeight="1" x14ac:dyDescent="0.2">
      <c r="A1051" s="2">
        <v>41046</v>
      </c>
      <c r="B1051">
        <v>167.08343500000001</v>
      </c>
      <c r="C1051" s="10">
        <v>28.958179999999999</v>
      </c>
      <c r="D1051" s="10">
        <v>12.091430000000001</v>
      </c>
      <c r="E1051">
        <v>1304.8599850000001</v>
      </c>
      <c r="F1051" s="99">
        <v>754.330017</v>
      </c>
      <c r="G1051">
        <f t="shared" ref="G1051:J1051" si="1079">B1051/B1050-1</f>
        <v>-9.2123508048157499E-3</v>
      </c>
      <c r="H1051">
        <f t="shared" si="1079"/>
        <v>-4.314731798417859E-2</v>
      </c>
      <c r="I1051">
        <f t="shared" si="1079"/>
        <v>-2.6610873137073776E-2</v>
      </c>
      <c r="J1051">
        <f t="shared" si="1079"/>
        <v>-1.5051376254893167E-2</v>
      </c>
      <c r="K1051" s="38">
        <f t="shared" si="1073"/>
        <v>-2.3027765921198484E-2</v>
      </c>
      <c r="L1051" s="22">
        <f t="shared" si="1022"/>
        <v>0.89162438824422496</v>
      </c>
      <c r="M1051" s="22">
        <f t="shared" si="1023"/>
        <v>1.4848979276647523</v>
      </c>
      <c r="N1051" s="22">
        <f>COVAR(I1021:I1051,$K1021:K1051)/VAR($K1021:$K1051)</f>
        <v>0.78860043490581688</v>
      </c>
    </row>
    <row r="1052" spans="1:14" ht="15.75" customHeight="1" x14ac:dyDescent="0.2">
      <c r="A1052" s="2">
        <v>41047</v>
      </c>
      <c r="B1052">
        <v>165.386368</v>
      </c>
      <c r="C1052" s="10">
        <v>28.582660000000001</v>
      </c>
      <c r="D1052" s="10">
        <v>12.361090000000001</v>
      </c>
      <c r="E1052">
        <v>1295.219971</v>
      </c>
      <c r="F1052" s="99">
        <v>747.21002199999998</v>
      </c>
      <c r="G1052">
        <f t="shared" ref="G1052:J1052" si="1080">B1052/B1051-1</f>
        <v>-1.015700329598801E-2</v>
      </c>
      <c r="H1052">
        <f t="shared" si="1080"/>
        <v>-1.2967665785625915E-2</v>
      </c>
      <c r="I1052">
        <f t="shared" si="1080"/>
        <v>2.2301745947336249E-2</v>
      </c>
      <c r="J1052">
        <f t="shared" si="1080"/>
        <v>-7.3877765513670202E-3</v>
      </c>
      <c r="K1052" s="38">
        <f t="shared" si="1073"/>
        <v>-9.4388329239720736E-3</v>
      </c>
      <c r="L1052" s="22">
        <f t="shared" si="1022"/>
        <v>0.87362231320686656</v>
      </c>
      <c r="M1052" s="22">
        <f t="shared" si="1023"/>
        <v>1.4722152950523872</v>
      </c>
      <c r="N1052" s="22">
        <f>COVAR(I1022:I1052,$K1022:K1052)/VAR($K1022:$K1052)</f>
        <v>0.72883178953740535</v>
      </c>
    </row>
    <row r="1053" spans="1:14" ht="15.75" customHeight="1" x14ac:dyDescent="0.2">
      <c r="A1053" s="2">
        <v>41050</v>
      </c>
      <c r="B1053">
        <v>166.97363300000001</v>
      </c>
      <c r="C1053" s="10">
        <v>27.746259999999999</v>
      </c>
      <c r="D1053" s="10">
        <v>12.865629999999999</v>
      </c>
      <c r="E1053">
        <v>1315.98999</v>
      </c>
      <c r="F1053" s="99">
        <v>764.64001499999995</v>
      </c>
      <c r="G1053">
        <f t="shared" ref="G1053:J1053" si="1081">B1053/B1052-1</f>
        <v>9.5973145743184496E-3</v>
      </c>
      <c r="H1053">
        <f t="shared" si="1081"/>
        <v>-2.9262496912463742E-2</v>
      </c>
      <c r="I1053">
        <f t="shared" si="1081"/>
        <v>4.0816788810695392E-2</v>
      </c>
      <c r="J1053">
        <f t="shared" si="1081"/>
        <v>1.6035900823829996E-2</v>
      </c>
      <c r="K1053" s="38">
        <f t="shared" si="1073"/>
        <v>2.3326765550261808E-2</v>
      </c>
      <c r="L1053" s="22">
        <f t="shared" si="1022"/>
        <v>0.8357599643265109</v>
      </c>
      <c r="M1053" s="22">
        <f t="shared" si="1023"/>
        <v>1.1312797625903983</v>
      </c>
      <c r="N1053" s="22">
        <f>COVAR(I1023:I1053,$K1023:K1053)/VAR($K1023:$K1053)</f>
        <v>0.85446043003199279</v>
      </c>
    </row>
    <row r="1054" spans="1:14" ht="15.75" customHeight="1" x14ac:dyDescent="0.2">
      <c r="A1054" s="2">
        <v>41051</v>
      </c>
      <c r="B1054">
        <v>166.18002300000001</v>
      </c>
      <c r="C1054" s="10">
        <v>29.02646</v>
      </c>
      <c r="D1054" s="10">
        <v>12.195819999999999</v>
      </c>
      <c r="E1054">
        <v>1316.630005</v>
      </c>
      <c r="F1054" s="99">
        <v>759.63000499999998</v>
      </c>
      <c r="G1054">
        <f t="shared" ref="G1054:J1054" si="1082">B1054/B1053-1</f>
        <v>-4.7529061070378242E-3</v>
      </c>
      <c r="H1054">
        <f t="shared" si="1082"/>
        <v>4.6139551781032795E-2</v>
      </c>
      <c r="I1054">
        <f t="shared" si="1082"/>
        <v>-5.2061966650680969E-2</v>
      </c>
      <c r="J1054">
        <f t="shared" si="1082"/>
        <v>4.8633728589364544E-4</v>
      </c>
      <c r="K1054" s="38">
        <f t="shared" si="1073"/>
        <v>-6.5521158999244378E-3</v>
      </c>
      <c r="L1054" s="22">
        <f t="shared" si="1022"/>
        <v>0.85729671152313425</v>
      </c>
      <c r="M1054" s="22">
        <f t="shared" si="1023"/>
        <v>1.2162433676541056</v>
      </c>
      <c r="N1054" s="22">
        <f>COVAR(I1024:I1054,$K1024:K1054)/VAR($K1024:$K1054)</f>
        <v>0.98614321830997742</v>
      </c>
    </row>
    <row r="1055" spans="1:14" ht="15.75" customHeight="1" x14ac:dyDescent="0.2">
      <c r="A1055" s="2">
        <v>41052</v>
      </c>
      <c r="B1055">
        <v>165.58895899999999</v>
      </c>
      <c r="C1055" s="10">
        <v>29.239820000000002</v>
      </c>
      <c r="D1055" s="10">
        <v>11.96095</v>
      </c>
      <c r="E1055">
        <v>1318.8599850000001</v>
      </c>
      <c r="F1055" s="99">
        <v>765.169983</v>
      </c>
      <c r="G1055">
        <f t="shared" ref="G1055:J1055" si="1083">B1055/B1054-1</f>
        <v>-3.5567692754502334E-3</v>
      </c>
      <c r="H1055">
        <f t="shared" si="1083"/>
        <v>7.3505346501090418E-3</v>
      </c>
      <c r="I1055">
        <f t="shared" si="1083"/>
        <v>-1.925823765847634E-2</v>
      </c>
      <c r="J1055">
        <f t="shared" si="1083"/>
        <v>1.6937028561794243E-3</v>
      </c>
      <c r="K1055" s="38">
        <f t="shared" si="1073"/>
        <v>7.2929952260114561E-3</v>
      </c>
      <c r="L1055" s="22">
        <f t="shared" si="1022"/>
        <v>0.86669851430310252</v>
      </c>
      <c r="M1055" s="22">
        <f t="shared" si="1023"/>
        <v>1.2745220681890526</v>
      </c>
      <c r="N1055" s="22">
        <f>COVAR(I1025:I1055,$K1025:K1055)/VAR($K1025:$K1055)</f>
        <v>0.99506280430466842</v>
      </c>
    </row>
    <row r="1056" spans="1:14" ht="15.75" customHeight="1" x14ac:dyDescent="0.2">
      <c r="A1056" s="2">
        <v>41053</v>
      </c>
      <c r="B1056">
        <v>165.563614</v>
      </c>
      <c r="C1056" s="10">
        <v>28.992319999999999</v>
      </c>
      <c r="D1056" s="10">
        <v>12.578569999999999</v>
      </c>
      <c r="E1056">
        <v>1320.6800539999999</v>
      </c>
      <c r="F1056" s="99">
        <v>766.57000700000003</v>
      </c>
      <c r="G1056">
        <f t="shared" ref="G1056:J1056" si="1084">B1056/B1055-1</f>
        <v>-1.5305972181389738E-4</v>
      </c>
      <c r="H1056">
        <f t="shared" si="1084"/>
        <v>-8.4644843914908341E-3</v>
      </c>
      <c r="I1056">
        <f t="shared" si="1084"/>
        <v>5.1636366676559797E-2</v>
      </c>
      <c r="J1056">
        <f t="shared" si="1084"/>
        <v>1.3800320130266108E-3</v>
      </c>
      <c r="K1056" s="38">
        <f t="shared" si="1073"/>
        <v>1.8296901748693362E-3</v>
      </c>
      <c r="L1056" s="22">
        <f t="shared" si="1022"/>
        <v>0.88664302545404261</v>
      </c>
      <c r="M1056" s="22">
        <f t="shared" si="1023"/>
        <v>1.1886028278846617</v>
      </c>
      <c r="N1056" s="22">
        <f>COVAR(I1026:I1056,$K1026:K1056)/VAR($K1026:$K1056)</f>
        <v>0.94874592489637333</v>
      </c>
    </row>
    <row r="1057" spans="1:14" ht="15.75" customHeight="1" x14ac:dyDescent="0.2">
      <c r="A1057" s="2">
        <v>41054</v>
      </c>
      <c r="B1057">
        <v>164.05230700000001</v>
      </c>
      <c r="C1057" s="10">
        <v>28.591190000000001</v>
      </c>
      <c r="D1057" s="10">
        <v>12.561170000000001</v>
      </c>
      <c r="E1057">
        <v>1317.8199460000001</v>
      </c>
      <c r="F1057" s="99">
        <v>766.40997300000004</v>
      </c>
      <c r="G1057">
        <f t="shared" ref="G1057:J1057" si="1085">B1057/B1056-1</f>
        <v>-9.1282556806230319E-3</v>
      </c>
      <c r="H1057">
        <f t="shared" si="1085"/>
        <v>-1.3835733049304078E-2</v>
      </c>
      <c r="I1057">
        <f t="shared" si="1085"/>
        <v>-1.3833050974791927E-3</v>
      </c>
      <c r="J1057">
        <f t="shared" si="1085"/>
        <v>-2.1656327672530118E-3</v>
      </c>
      <c r="K1057" s="38">
        <f t="shared" si="1073"/>
        <v>-2.0876632080391033E-4</v>
      </c>
      <c r="L1057" s="22">
        <f t="shared" si="1022"/>
        <v>0.88276216769022908</v>
      </c>
      <c r="M1057" s="22">
        <f t="shared" si="1023"/>
        <v>1.1212062837058052</v>
      </c>
      <c r="N1057" s="22">
        <f>COVAR(I1027:I1057,$K1027:K1057)/VAR($K1027:$K1057)</f>
        <v>1.0928206373564517</v>
      </c>
    </row>
    <row r="1058" spans="1:14" ht="15.75" customHeight="1" x14ac:dyDescent="0.2">
      <c r="A1058" s="2">
        <v>41058</v>
      </c>
      <c r="B1058">
        <v>165.87605300000001</v>
      </c>
      <c r="C1058" s="10">
        <v>28.70215</v>
      </c>
      <c r="D1058" s="10">
        <v>12.3263</v>
      </c>
      <c r="E1058">
        <v>1332.420044</v>
      </c>
      <c r="F1058" s="99">
        <v>777.15997300000004</v>
      </c>
      <c r="G1058">
        <f t="shared" ref="G1058:J1058" si="1086">B1058/B1057-1</f>
        <v>1.1116856771785644E-2</v>
      </c>
      <c r="H1058">
        <f t="shared" si="1086"/>
        <v>3.880915764611359E-3</v>
      </c>
      <c r="I1058">
        <f t="shared" si="1086"/>
        <v>-1.8698098982817712E-2</v>
      </c>
      <c r="J1058">
        <f t="shared" si="1086"/>
        <v>1.1078977856053607E-2</v>
      </c>
      <c r="K1058" s="38">
        <f t="shared" si="1073"/>
        <v>1.402643543105353E-2</v>
      </c>
      <c r="L1058" s="22">
        <f t="shared" si="1022"/>
        <v>0.88488395663923947</v>
      </c>
      <c r="M1058" s="22">
        <f t="shared" si="1023"/>
        <v>1.0230088231323557</v>
      </c>
      <c r="N1058" s="22">
        <f>COVAR(I1028:I1058,$K1028:K1058)/VAR($K1028:$K1058)</f>
        <v>0.8890751691813491</v>
      </c>
    </row>
    <row r="1059" spans="1:14" ht="15.75" customHeight="1" x14ac:dyDescent="0.2">
      <c r="A1059" s="2">
        <v>41059</v>
      </c>
      <c r="B1059">
        <v>164.24650600000001</v>
      </c>
      <c r="C1059" s="10">
        <v>28.130320000000001</v>
      </c>
      <c r="D1059" s="10">
        <v>11.891360000000001</v>
      </c>
      <c r="E1059">
        <v>1313.3199460000001</v>
      </c>
      <c r="F1059" s="99">
        <v>762</v>
      </c>
      <c r="G1059">
        <f t="shared" ref="G1059:J1059" si="1087">B1059/B1058-1</f>
        <v>-9.8238833787539503E-3</v>
      </c>
      <c r="H1059">
        <f t="shared" si="1087"/>
        <v>-1.992289776201428E-2</v>
      </c>
      <c r="I1059">
        <f t="shared" si="1087"/>
        <v>-3.5285527692819341E-2</v>
      </c>
      <c r="J1059">
        <f t="shared" si="1087"/>
        <v>-1.4334892428261803E-2</v>
      </c>
      <c r="K1059" s="38">
        <f t="shared" si="1073"/>
        <v>-1.9506888577237702E-2</v>
      </c>
      <c r="L1059" s="22">
        <f t="shared" ref="L1059:L1122" si="1088">COVAR(G1029:G1059,$J1029:$J1059)/VAR($J1029:$J1059)</f>
        <v>0.86457693150255721</v>
      </c>
      <c r="M1059" s="22">
        <f t="shared" ref="M1059:M1122" si="1089">COVAR(H1029:H1059,$J1029:$J1059)/VAR($J1029:$J1059)</f>
        <v>1.0064060788673783</v>
      </c>
      <c r="N1059" s="22">
        <f>COVAR(I1029:I1059,$K1029:K1059)/VAR($K1029:$K1059)</f>
        <v>0.96779776774566106</v>
      </c>
    </row>
    <row r="1060" spans="1:14" ht="15.75" customHeight="1" x14ac:dyDescent="0.2">
      <c r="A1060" s="2">
        <v>41060</v>
      </c>
      <c r="B1060">
        <v>162.87020899999999</v>
      </c>
      <c r="C1060" s="10">
        <v>28.292480000000001</v>
      </c>
      <c r="D1060" s="10">
        <v>11.552099999999999</v>
      </c>
      <c r="E1060">
        <v>1310.329956</v>
      </c>
      <c r="F1060" s="99">
        <v>761.82000700000003</v>
      </c>
      <c r="G1060">
        <f t="shared" ref="G1060:J1060" si="1090">B1060/B1059-1</f>
        <v>-8.3794598345977578E-3</v>
      </c>
      <c r="H1060">
        <f t="shared" si="1090"/>
        <v>5.7645984830603236E-3</v>
      </c>
      <c r="I1060">
        <f t="shared" si="1090"/>
        <v>-2.8529957885389146E-2</v>
      </c>
      <c r="J1060">
        <f t="shared" si="1090"/>
        <v>-2.2766653389425517E-3</v>
      </c>
      <c r="K1060" s="38">
        <f t="shared" si="1073"/>
        <v>-2.3621128608919406E-4</v>
      </c>
      <c r="L1060" s="22">
        <f t="shared" si="1088"/>
        <v>0.77623130405689178</v>
      </c>
      <c r="M1060" s="22">
        <f t="shared" si="1089"/>
        <v>0.96349472559279836</v>
      </c>
      <c r="N1060" s="22">
        <f>COVAR(I1030:I1060,$K1030:K1060)/VAR($K1030:$K1060)</f>
        <v>1.0197008403679351</v>
      </c>
    </row>
    <row r="1061" spans="1:14" ht="15.75" customHeight="1" x14ac:dyDescent="0.2">
      <c r="A1061" s="2">
        <v>41061</v>
      </c>
      <c r="B1061">
        <v>159.64492799999999</v>
      </c>
      <c r="C1061" s="10">
        <v>27.251249999999999</v>
      </c>
      <c r="D1061" s="10">
        <v>11.265040000000001</v>
      </c>
      <c r="E1061">
        <v>1278.040039</v>
      </c>
      <c r="F1061" s="99">
        <v>737.419983</v>
      </c>
      <c r="G1061">
        <f t="shared" ref="G1061:K1076" si="1091">B1061/B1060-1</f>
        <v>-1.9802768227552225E-2</v>
      </c>
      <c r="H1061">
        <f t="shared" si="1091"/>
        <v>-3.6802358789332135E-2</v>
      </c>
      <c r="I1061">
        <f t="shared" si="1091"/>
        <v>-2.4849161624293292E-2</v>
      </c>
      <c r="J1061">
        <f t="shared" si="1091"/>
        <v>-2.4642584756720654E-2</v>
      </c>
      <c r="K1061" s="38">
        <f t="shared" si="1091"/>
        <v>-3.2028594386862896E-2</v>
      </c>
      <c r="L1061" s="22">
        <f t="shared" si="1088"/>
        <v>0.75045394770724139</v>
      </c>
      <c r="M1061" s="22">
        <f t="shared" si="1089"/>
        <v>1.0123797909673962</v>
      </c>
      <c r="N1061" s="22">
        <f>COVAR(I1031:I1061,$K1031:K1061)/VAR($K1031:$K1061)</f>
        <v>0.93408461823104905</v>
      </c>
    </row>
    <row r="1062" spans="1:14" ht="15.75" customHeight="1" x14ac:dyDescent="0.2">
      <c r="A1062" s="2">
        <v>41064</v>
      </c>
      <c r="B1062">
        <v>159.188965</v>
      </c>
      <c r="C1062" s="10">
        <v>26.457519999999999</v>
      </c>
      <c r="D1062" s="10">
        <v>11.204140000000001</v>
      </c>
      <c r="E1062">
        <v>1278.1800539999999</v>
      </c>
      <c r="F1062" s="99">
        <v>737.23999000000003</v>
      </c>
      <c r="G1062">
        <f t="shared" ref="G1062:J1062" si="1092">B1062/B1061-1</f>
        <v>-2.8561070227047791E-3</v>
      </c>
      <c r="H1062">
        <f t="shared" si="1092"/>
        <v>-2.9126370349983999E-2</v>
      </c>
      <c r="I1062">
        <f t="shared" si="1092"/>
        <v>-5.4061059703294223E-3</v>
      </c>
      <c r="J1062">
        <f t="shared" si="1092"/>
        <v>1.0955447069527224E-4</v>
      </c>
      <c r="K1062" s="38">
        <f t="shared" si="1091"/>
        <v>-2.4408478770499009E-4</v>
      </c>
      <c r="L1062" s="22">
        <f t="shared" si="1088"/>
        <v>0.74883072317697963</v>
      </c>
      <c r="M1062" s="22">
        <f t="shared" si="1089"/>
        <v>1.006130984738588</v>
      </c>
      <c r="N1062" s="22">
        <f>COVAR(I1032:I1062,$K1032:K1062)/VAR($K1032:$K1062)</f>
        <v>0.91598430562118738</v>
      </c>
    </row>
    <row r="1063" spans="1:14" ht="15.75" customHeight="1" x14ac:dyDescent="0.2">
      <c r="A1063" s="2">
        <v>41065</v>
      </c>
      <c r="B1063">
        <v>159.746262</v>
      </c>
      <c r="C1063" s="10">
        <v>27.30245</v>
      </c>
      <c r="D1063" s="10">
        <v>11.178050000000001</v>
      </c>
      <c r="E1063">
        <v>1285.5</v>
      </c>
      <c r="F1063" s="99">
        <v>746.09002699999996</v>
      </c>
      <c r="G1063">
        <f t="shared" ref="G1063:J1063" si="1093">B1063/B1062-1</f>
        <v>3.5008519591794851E-3</v>
      </c>
      <c r="H1063">
        <f t="shared" si="1093"/>
        <v>3.1935343902225188E-2</v>
      </c>
      <c r="I1063">
        <f t="shared" si="1093"/>
        <v>-2.3286035340508437E-3</v>
      </c>
      <c r="J1063">
        <f t="shared" si="1093"/>
        <v>5.7268504363627848E-3</v>
      </c>
      <c r="K1063" s="38">
        <f t="shared" si="1091"/>
        <v>1.2004282350445816E-2</v>
      </c>
      <c r="L1063" s="22">
        <f t="shared" si="1088"/>
        <v>0.74606737778940557</v>
      </c>
      <c r="M1063" s="22">
        <f t="shared" si="1089"/>
        <v>1.1252781526754043</v>
      </c>
      <c r="N1063" s="22">
        <f>COVAR(I1033:I1063,$K1033:K1063)/VAR($K1033:$K1063)</f>
        <v>0.78273992395006309</v>
      </c>
    </row>
    <row r="1064" spans="1:14" ht="15.75" customHeight="1" x14ac:dyDescent="0.2">
      <c r="A1064" s="2">
        <v>41066</v>
      </c>
      <c r="B1064">
        <v>163.79057299999999</v>
      </c>
      <c r="C1064" s="10">
        <v>28.2242</v>
      </c>
      <c r="D1064" s="10">
        <v>12.3089</v>
      </c>
      <c r="E1064">
        <v>1315.130005</v>
      </c>
      <c r="F1064" s="99">
        <v>765.169983</v>
      </c>
      <c r="G1064">
        <f t="shared" ref="G1064:J1064" si="1094">B1064/B1063-1</f>
        <v>2.5317093178681027E-2</v>
      </c>
      <c r="H1064">
        <f t="shared" si="1094"/>
        <v>3.3760706456746448E-2</v>
      </c>
      <c r="I1064">
        <f t="shared" si="1094"/>
        <v>0.10116701929227356</v>
      </c>
      <c r="J1064">
        <f t="shared" si="1094"/>
        <v>2.3049401011279613E-2</v>
      </c>
      <c r="K1064" s="38">
        <f t="shared" si="1091"/>
        <v>2.5573262353767001E-2</v>
      </c>
      <c r="L1064" s="22">
        <f t="shared" si="1088"/>
        <v>0.80963543063080423</v>
      </c>
      <c r="M1064" s="22">
        <f t="shared" si="1089"/>
        <v>1.2802185873170258</v>
      </c>
      <c r="N1064" s="22">
        <f>COVAR(I1034:I1064,$K1034:K1064)/VAR($K1034:$K1064)</f>
        <v>1.1645262741701803</v>
      </c>
    </row>
    <row r="1065" spans="1:14" ht="15.75" customHeight="1" x14ac:dyDescent="0.2">
      <c r="A1065" s="2">
        <v>41067</v>
      </c>
      <c r="B1065">
        <v>164.170502</v>
      </c>
      <c r="C1065" s="10">
        <v>28.002300000000002</v>
      </c>
      <c r="D1065" s="10">
        <v>12.3002</v>
      </c>
      <c r="E1065">
        <v>1314.98999</v>
      </c>
      <c r="F1065" s="99">
        <v>760.34002699999996</v>
      </c>
      <c r="G1065">
        <f t="shared" ref="G1065:J1065" si="1095">B1065/B1064-1</f>
        <v>2.3196023619747042E-3</v>
      </c>
      <c r="H1065">
        <f t="shared" si="1095"/>
        <v>-7.8620474628154913E-3</v>
      </c>
      <c r="I1065">
        <f t="shared" si="1095"/>
        <v>-7.0680564469605134E-4</v>
      </c>
      <c r="J1065">
        <f t="shared" si="1095"/>
        <v>-1.0646475973297154E-4</v>
      </c>
      <c r="K1065" s="38">
        <f t="shared" si="1091"/>
        <v>-6.3122653884869484E-3</v>
      </c>
      <c r="L1065" s="22">
        <f t="shared" si="1088"/>
        <v>0.80462369949076684</v>
      </c>
      <c r="M1065" s="22">
        <f t="shared" si="1089"/>
        <v>1.2601440424353527</v>
      </c>
      <c r="N1065" s="22">
        <f>COVAR(I1035:I1065,$K1035:K1065)/VAR($K1035:$K1065)</f>
        <v>1.1276499610490567</v>
      </c>
    </row>
    <row r="1066" spans="1:14" ht="15.75" customHeight="1" x14ac:dyDescent="0.2">
      <c r="A1066" s="2">
        <v>41068</v>
      </c>
      <c r="B1066">
        <v>164.76149000000001</v>
      </c>
      <c r="C1066" s="10">
        <v>28.744820000000001</v>
      </c>
      <c r="D1066" s="10">
        <v>12.578569999999999</v>
      </c>
      <c r="E1066">
        <v>1325.660034</v>
      </c>
      <c r="F1066" s="99">
        <v>769.19000200000005</v>
      </c>
      <c r="G1066">
        <f t="shared" ref="G1066:J1066" si="1096">B1066/B1065-1</f>
        <v>3.5998428024544005E-3</v>
      </c>
      <c r="H1066">
        <f t="shared" si="1096"/>
        <v>2.6516393296264873E-2</v>
      </c>
      <c r="I1066">
        <f t="shared" si="1096"/>
        <v>2.2631339327815692E-2</v>
      </c>
      <c r="J1066">
        <f t="shared" si="1096"/>
        <v>8.1141636675119422E-3</v>
      </c>
      <c r="K1066" s="38">
        <f t="shared" si="1091"/>
        <v>1.1639496390738024E-2</v>
      </c>
      <c r="L1066" s="22">
        <f t="shared" si="1088"/>
        <v>0.75967580391915779</v>
      </c>
      <c r="M1066" s="22">
        <f t="shared" si="1089"/>
        <v>1.4114127319957701</v>
      </c>
      <c r="N1066" s="22">
        <f>COVAR(I1036:I1066,$K1036:K1066)/VAR($K1036:$K1066)</f>
        <v>1.2256219172695251</v>
      </c>
    </row>
    <row r="1067" spans="1:14" ht="15.75" customHeight="1" x14ac:dyDescent="0.2">
      <c r="A1067" s="2">
        <v>41071</v>
      </c>
      <c r="B1067">
        <v>162.54093900000001</v>
      </c>
      <c r="C1067" s="10">
        <v>28.010829999999999</v>
      </c>
      <c r="D1067" s="10">
        <v>12.195819999999999</v>
      </c>
      <c r="E1067">
        <v>1308.9300539999999</v>
      </c>
      <c r="F1067" s="99">
        <v>751.01000999999997</v>
      </c>
      <c r="G1067">
        <f t="shared" ref="G1067:J1067" si="1097">B1067/B1066-1</f>
        <v>-1.3477366586087558E-2</v>
      </c>
      <c r="H1067">
        <f t="shared" si="1097"/>
        <v>-2.5534687641112441E-2</v>
      </c>
      <c r="I1067">
        <f t="shared" si="1097"/>
        <v>-3.0428737129896355E-2</v>
      </c>
      <c r="J1067">
        <f t="shared" si="1097"/>
        <v>-1.262011343098246E-2</v>
      </c>
      <c r="K1067" s="38">
        <f t="shared" si="1091"/>
        <v>-2.3635242206385465E-2</v>
      </c>
      <c r="L1067" s="22">
        <f t="shared" si="1088"/>
        <v>0.7584275713749663</v>
      </c>
      <c r="M1067" s="22">
        <f t="shared" si="1089"/>
        <v>1.3853664434375743</v>
      </c>
      <c r="N1067" s="22">
        <f>COVAR(I1037:I1067,$K1037:K1067)/VAR($K1037:$K1067)</f>
        <v>1.2801239463575886</v>
      </c>
    </row>
    <row r="1068" spans="1:14" ht="15.75" customHeight="1" x14ac:dyDescent="0.2">
      <c r="A1068" s="2">
        <v>41072</v>
      </c>
      <c r="B1068">
        <v>164.26338200000001</v>
      </c>
      <c r="C1068" s="10">
        <v>28.821629999999999</v>
      </c>
      <c r="D1068" s="10">
        <v>12.665559999999999</v>
      </c>
      <c r="E1068">
        <v>1324.1800539999999</v>
      </c>
      <c r="F1068" s="99">
        <v>761.53002900000001</v>
      </c>
      <c r="G1068">
        <f t="shared" ref="G1068:J1068" si="1098">B1068/B1067-1</f>
        <v>1.0596979509266857E-2</v>
      </c>
      <c r="H1068">
        <f t="shared" si="1098"/>
        <v>2.8945946978365278E-2</v>
      </c>
      <c r="I1068">
        <f t="shared" si="1098"/>
        <v>3.8516475316952903E-2</v>
      </c>
      <c r="J1068">
        <f t="shared" si="1098"/>
        <v>1.1650737144736745E-2</v>
      </c>
      <c r="K1068" s="38">
        <f t="shared" si="1091"/>
        <v>1.4007827938272044E-2</v>
      </c>
      <c r="L1068" s="22">
        <f t="shared" si="1088"/>
        <v>0.7600844276291574</v>
      </c>
      <c r="M1068" s="22">
        <f t="shared" si="1089"/>
        <v>1.4771144718002445</v>
      </c>
      <c r="N1068" s="22">
        <f>COVAR(I1038:I1068,$K1038:K1068)/VAR($K1038:$K1068)</f>
        <v>1.3489081468287696</v>
      </c>
    </row>
    <row r="1069" spans="1:14" ht="15.75" customHeight="1" x14ac:dyDescent="0.2">
      <c r="A1069" s="2">
        <v>41073</v>
      </c>
      <c r="B1069">
        <v>163.03913900000001</v>
      </c>
      <c r="C1069" s="10">
        <v>29.273969999999998</v>
      </c>
      <c r="D1069" s="10">
        <v>13.01351</v>
      </c>
      <c r="E1069">
        <v>1314.880005</v>
      </c>
      <c r="F1069" s="99">
        <v>752.38000499999998</v>
      </c>
      <c r="G1069">
        <f t="shared" ref="G1069:J1069" si="1099">B1069/B1068-1</f>
        <v>-7.4529270315401019E-3</v>
      </c>
      <c r="H1069">
        <f t="shared" si="1099"/>
        <v>1.5694462804497933E-2</v>
      </c>
      <c r="I1069">
        <f t="shared" si="1099"/>
        <v>2.7472137039341371E-2</v>
      </c>
      <c r="J1069">
        <f t="shared" si="1099"/>
        <v>-7.0232510842517248E-3</v>
      </c>
      <c r="K1069" s="38">
        <f t="shared" si="1091"/>
        <v>-1.201531607626205E-2</v>
      </c>
      <c r="L1069" s="22">
        <f t="shared" si="1088"/>
        <v>0.76572077070924272</v>
      </c>
      <c r="M1069" s="22">
        <f t="shared" si="1089"/>
        <v>1.4266262555401559</v>
      </c>
      <c r="N1069" s="22">
        <f>COVAR(I1039:I1069,$K1039:K1069)/VAR($K1039:$K1069)</f>
        <v>1.2531059356346712</v>
      </c>
    </row>
    <row r="1070" spans="1:14" ht="15.75" customHeight="1" x14ac:dyDescent="0.2">
      <c r="A1070" s="2">
        <v>41074</v>
      </c>
      <c r="B1070">
        <v>164.727768</v>
      </c>
      <c r="C1070" s="10">
        <v>29.572679999999998</v>
      </c>
      <c r="D1070" s="10">
        <v>13.178789999999999</v>
      </c>
      <c r="E1070">
        <v>1329.099976</v>
      </c>
      <c r="F1070" s="99">
        <v>762.34002699999996</v>
      </c>
      <c r="G1070">
        <f t="shared" ref="G1070:J1070" si="1100">B1070/B1069-1</f>
        <v>1.0357200181239756E-2</v>
      </c>
      <c r="H1070">
        <f t="shared" si="1100"/>
        <v>1.0203945689634786E-2</v>
      </c>
      <c r="I1070">
        <f t="shared" si="1100"/>
        <v>1.2700647250434294E-2</v>
      </c>
      <c r="J1070">
        <f t="shared" si="1100"/>
        <v>1.0814653007062747E-2</v>
      </c>
      <c r="K1070" s="38">
        <f t="shared" si="1091"/>
        <v>1.3238020593064448E-2</v>
      </c>
      <c r="L1070" s="22">
        <f t="shared" si="1088"/>
        <v>0.77384971561375449</v>
      </c>
      <c r="M1070" s="22">
        <f t="shared" si="1089"/>
        <v>1.3858239103258858</v>
      </c>
      <c r="N1070" s="22">
        <f>COVAR(I1040:I1070,$K1040:K1070)/VAR($K1040:$K1070)</f>
        <v>1.2352240120551734</v>
      </c>
    </row>
    <row r="1071" spans="1:14" ht="15.75" customHeight="1" x14ac:dyDescent="0.2">
      <c r="A1071" s="2">
        <v>41075</v>
      </c>
      <c r="B1071">
        <v>168.10507200000001</v>
      </c>
      <c r="C1071" s="10">
        <v>29.896999999999998</v>
      </c>
      <c r="D1071" s="10">
        <v>12.97002</v>
      </c>
      <c r="E1071">
        <v>1342.839966</v>
      </c>
      <c r="F1071" s="99">
        <v>771.32000700000003</v>
      </c>
      <c r="G1071">
        <f t="shared" ref="G1071:J1071" si="1101">B1071/B1070-1</f>
        <v>2.0502335708209252E-2</v>
      </c>
      <c r="H1071">
        <f t="shared" si="1101"/>
        <v>1.0966878889569598E-2</v>
      </c>
      <c r="I1071">
        <f t="shared" si="1101"/>
        <v>-1.5841363281454468E-2</v>
      </c>
      <c r="J1071">
        <f t="shared" si="1101"/>
        <v>1.033781524949795E-2</v>
      </c>
      <c r="K1071" s="38">
        <f t="shared" si="1091"/>
        <v>1.1779494296447313E-2</v>
      </c>
      <c r="L1071" s="22">
        <f t="shared" si="1088"/>
        <v>0.81964817183240279</v>
      </c>
      <c r="M1071" s="22">
        <f t="shared" si="1089"/>
        <v>1.3867818046171905</v>
      </c>
      <c r="N1071" s="22">
        <f>COVAR(I1041:I1071,$K1041:K1071)/VAR($K1041:$K1071)</f>
        <v>1.1620445327713342</v>
      </c>
    </row>
    <row r="1072" spans="1:14" ht="15.75" customHeight="1" x14ac:dyDescent="0.2">
      <c r="A1072" s="2">
        <v>41078</v>
      </c>
      <c r="B1072">
        <v>167.42115799999999</v>
      </c>
      <c r="C1072" s="10">
        <v>29.547070000000001</v>
      </c>
      <c r="D1072" s="10">
        <v>13.19619</v>
      </c>
      <c r="E1072">
        <v>1344.780029</v>
      </c>
      <c r="F1072" s="99">
        <v>772.53002900000001</v>
      </c>
      <c r="G1072">
        <f t="shared" ref="G1072:J1072" si="1102">B1072/B1071-1</f>
        <v>-4.0683721904596348E-3</v>
      </c>
      <c r="H1072">
        <f t="shared" si="1102"/>
        <v>-1.1704518848044798E-2</v>
      </c>
      <c r="I1072">
        <f t="shared" si="1102"/>
        <v>1.7437906803536185E-2</v>
      </c>
      <c r="J1072">
        <f t="shared" si="1102"/>
        <v>1.4447462461062432E-3</v>
      </c>
      <c r="K1072" s="38">
        <f t="shared" si="1091"/>
        <v>1.5687678123459392E-3</v>
      </c>
      <c r="L1072" s="22">
        <f t="shared" si="1088"/>
        <v>0.82102278279607532</v>
      </c>
      <c r="M1072" s="22">
        <f t="shared" si="1089"/>
        <v>1.4018555726607553</v>
      </c>
      <c r="N1072" s="22">
        <f>COVAR(I1042:I1072,$K1042:K1072)/VAR($K1042:$K1072)</f>
        <v>1.1741785615081621</v>
      </c>
    </row>
    <row r="1073" spans="1:14" ht="15.75" customHeight="1" x14ac:dyDescent="0.2">
      <c r="A1073" s="2">
        <v>41079</v>
      </c>
      <c r="B1073">
        <v>167.96151699999999</v>
      </c>
      <c r="C1073" s="10">
        <v>30.195709999999998</v>
      </c>
      <c r="D1073" s="10">
        <v>13.404960000000001</v>
      </c>
      <c r="E1073">
        <v>1357.9799800000001</v>
      </c>
      <c r="F1073" s="99">
        <v>786.42999299999997</v>
      </c>
      <c r="G1073">
        <f t="shared" ref="G1073:J1073" si="1103">B1073/B1072-1</f>
        <v>3.2275430803077043E-3</v>
      </c>
      <c r="H1073">
        <f t="shared" si="1103"/>
        <v>2.1952768920911581E-2</v>
      </c>
      <c r="I1073">
        <f t="shared" si="1103"/>
        <v>1.582047545541565E-2</v>
      </c>
      <c r="J1073">
        <f t="shared" si="1103"/>
        <v>9.815695292423321E-3</v>
      </c>
      <c r="K1073" s="38">
        <f t="shared" si="1091"/>
        <v>1.7992781481896314E-2</v>
      </c>
      <c r="L1073" s="22">
        <f t="shared" si="1088"/>
        <v>0.82204282302952958</v>
      </c>
      <c r="M1073" s="22">
        <f t="shared" si="1089"/>
        <v>1.4385034963089876</v>
      </c>
      <c r="N1073" s="22">
        <f>COVAR(I1043:I1073,$K1043:K1073)/VAR($K1043:$K1073)</f>
        <v>1.1513057013209391</v>
      </c>
    </row>
    <row r="1074" spans="1:14" ht="15.75" customHeight="1" x14ac:dyDescent="0.2">
      <c r="A1074" s="2">
        <v>41080</v>
      </c>
      <c r="B1074">
        <v>167.83485400000001</v>
      </c>
      <c r="C1074" s="10">
        <v>31.108920000000001</v>
      </c>
      <c r="D1074" s="10">
        <v>12.85693</v>
      </c>
      <c r="E1074">
        <v>1355.6899410000001</v>
      </c>
      <c r="F1074" s="99">
        <v>784.04998799999998</v>
      </c>
      <c r="G1074">
        <f t="shared" ref="G1074:J1074" si="1104">B1074/B1073-1</f>
        <v>-7.5411917123835437E-4</v>
      </c>
      <c r="H1074">
        <f t="shared" si="1104"/>
        <v>3.0243037835507192E-2</v>
      </c>
      <c r="I1074">
        <f t="shared" si="1104"/>
        <v>-4.088262851959279E-2</v>
      </c>
      <c r="J1074">
        <f t="shared" si="1104"/>
        <v>-1.6863569667646683E-3</v>
      </c>
      <c r="K1074" s="38">
        <f t="shared" si="1091"/>
        <v>-3.0263405785440067E-3</v>
      </c>
      <c r="L1074" s="22">
        <f t="shared" si="1088"/>
        <v>0.82261943282701155</v>
      </c>
      <c r="M1074" s="22">
        <f t="shared" si="1089"/>
        <v>1.4208154544697527</v>
      </c>
      <c r="N1074" s="22">
        <f>COVAR(I1044:I1074,$K1044:K1074)/VAR($K1044:$K1074)</f>
        <v>1.168635021975013</v>
      </c>
    </row>
    <row r="1075" spans="1:14" ht="15.75" customHeight="1" x14ac:dyDescent="0.2">
      <c r="A1075" s="2">
        <v>41081</v>
      </c>
      <c r="B1075">
        <v>163.283951</v>
      </c>
      <c r="C1075" s="10">
        <v>30.30667</v>
      </c>
      <c r="D1075" s="10">
        <v>12.16972</v>
      </c>
      <c r="E1075">
        <v>1325.51001</v>
      </c>
      <c r="F1075" s="99">
        <v>764.830017</v>
      </c>
      <c r="G1075">
        <f t="shared" ref="G1075:J1075" si="1105">B1075/B1074-1</f>
        <v>-2.7115363058021313E-2</v>
      </c>
      <c r="H1075">
        <f t="shared" si="1105"/>
        <v>-2.5788423384675574E-2</v>
      </c>
      <c r="I1075">
        <f t="shared" si="1105"/>
        <v>-5.3450551570242699E-2</v>
      </c>
      <c r="J1075">
        <f t="shared" si="1105"/>
        <v>-2.2261676573139155E-2</v>
      </c>
      <c r="K1075" s="38">
        <f t="shared" si="1091"/>
        <v>-2.4513706133747148E-2</v>
      </c>
      <c r="L1075" s="22">
        <f t="shared" si="1088"/>
        <v>0.8660446215964982</v>
      </c>
      <c r="M1075" s="22">
        <f t="shared" si="1089"/>
        <v>1.3590931586721267</v>
      </c>
      <c r="N1075" s="22">
        <f>COVAR(I1045:I1075,$K1045:K1075)/VAR($K1045:$K1075)</f>
        <v>1.2652427883486179</v>
      </c>
    </row>
    <row r="1076" spans="1:14" ht="15.75" customHeight="1" x14ac:dyDescent="0.2">
      <c r="A1076" s="2">
        <v>41082</v>
      </c>
      <c r="B1076">
        <v>163.545715</v>
      </c>
      <c r="C1076" s="10">
        <v>30.716329999999999</v>
      </c>
      <c r="D1076" s="10">
        <v>12.52637</v>
      </c>
      <c r="E1076">
        <v>1335.0200199999999</v>
      </c>
      <c r="F1076" s="99">
        <v>775.15997300000004</v>
      </c>
      <c r="G1076">
        <f t="shared" ref="G1076:J1076" si="1106">B1076/B1075-1</f>
        <v>1.6031214237337554E-3</v>
      </c>
      <c r="H1076">
        <f t="shared" si="1106"/>
        <v>1.3517156454338153E-2</v>
      </c>
      <c r="I1076">
        <f t="shared" si="1106"/>
        <v>2.9306343942177904E-2</v>
      </c>
      <c r="J1076">
        <f t="shared" si="1106"/>
        <v>7.174604437728771E-3</v>
      </c>
      <c r="K1076" s="38">
        <f t="shared" si="1091"/>
        <v>1.3506211537720025E-2</v>
      </c>
      <c r="L1076" s="22">
        <f t="shared" si="1088"/>
        <v>0.8661144960587307</v>
      </c>
      <c r="M1076" s="22">
        <f t="shared" si="1089"/>
        <v>1.3642250298322947</v>
      </c>
      <c r="N1076" s="22">
        <f>COVAR(I1046:I1076,$K1046:K1076)/VAR($K1046:$K1076)</f>
        <v>1.3217615091498922</v>
      </c>
    </row>
    <row r="1077" spans="1:14" ht="15.75" customHeight="1" x14ac:dyDescent="0.2">
      <c r="A1077" s="2">
        <v>41085</v>
      </c>
      <c r="B1077">
        <v>162.83644100000001</v>
      </c>
      <c r="C1077" s="10">
        <v>30.144500000000001</v>
      </c>
      <c r="D1077" s="10">
        <v>12.23061</v>
      </c>
      <c r="E1077">
        <v>1313.719971</v>
      </c>
      <c r="F1077" s="99">
        <v>761.90002400000003</v>
      </c>
      <c r="G1077">
        <f t="shared" ref="G1077:K1092" si="1107">B1077/B1076-1</f>
        <v>-4.3368546831079602E-3</v>
      </c>
      <c r="H1077">
        <f t="shared" si="1107"/>
        <v>-1.8616481851835731E-2</v>
      </c>
      <c r="I1077">
        <f t="shared" si="1107"/>
        <v>-2.3610990254958053E-2</v>
      </c>
      <c r="J1077">
        <f t="shared" si="1107"/>
        <v>-1.5954853620846809E-2</v>
      </c>
      <c r="K1077" s="38">
        <f t="shared" si="1107"/>
        <v>-1.7106080630920339E-2</v>
      </c>
      <c r="L1077" s="22">
        <f t="shared" si="1088"/>
        <v>0.82878112772464074</v>
      </c>
      <c r="M1077" s="22">
        <f t="shared" si="1089"/>
        <v>1.3363234547149432</v>
      </c>
      <c r="N1077" s="22">
        <f>COVAR(I1047:I1077,$K1047:K1077)/VAR($K1047:$K1077)</f>
        <v>1.3369676219042208</v>
      </c>
    </row>
    <row r="1078" spans="1:14" ht="15.75" customHeight="1" x14ac:dyDescent="0.2">
      <c r="A1078" s="2">
        <v>41086</v>
      </c>
      <c r="B1078">
        <v>162.06814600000001</v>
      </c>
      <c r="C1078" s="10">
        <v>30.477350000000001</v>
      </c>
      <c r="D1078" s="10">
        <v>12.047929999999999</v>
      </c>
      <c r="E1078">
        <v>1319.98999</v>
      </c>
      <c r="F1078" s="99">
        <v>765.02002000000005</v>
      </c>
      <c r="G1078">
        <f t="shared" ref="G1078:J1078" si="1108">B1078/B1077-1</f>
        <v>-4.7182006391308651E-3</v>
      </c>
      <c r="H1078">
        <f t="shared" si="1108"/>
        <v>1.1041815256514376E-2</v>
      </c>
      <c r="I1078">
        <f t="shared" si="1108"/>
        <v>-1.4936295082583873E-2</v>
      </c>
      <c r="J1078">
        <f t="shared" si="1108"/>
        <v>4.7727210809067611E-3</v>
      </c>
      <c r="K1078" s="38">
        <f t="shared" si="1107"/>
        <v>4.0950202148832826E-3</v>
      </c>
      <c r="L1078" s="22">
        <f t="shared" si="1088"/>
        <v>0.82093855549497485</v>
      </c>
      <c r="M1078" s="22">
        <f t="shared" si="1089"/>
        <v>1.2887148759661919</v>
      </c>
      <c r="N1078" s="22">
        <f>COVAR(I1048:I1078,$K1048:K1078)/VAR($K1048:$K1078)</f>
        <v>1.317225489175311</v>
      </c>
    </row>
    <row r="1079" spans="1:14" ht="15.75" customHeight="1" x14ac:dyDescent="0.2">
      <c r="A1079" s="2">
        <v>41087</v>
      </c>
      <c r="B1079">
        <v>162.954666</v>
      </c>
      <c r="C1079" s="10">
        <v>31.39057</v>
      </c>
      <c r="D1079" s="10">
        <v>12.648160000000001</v>
      </c>
      <c r="E1079">
        <v>1331.849976</v>
      </c>
      <c r="F1079" s="99">
        <v>776.23999000000003</v>
      </c>
      <c r="G1079">
        <f t="shared" ref="G1079:J1079" si="1109">B1079/B1078-1</f>
        <v>5.4700446810811432E-3</v>
      </c>
      <c r="H1079">
        <f t="shared" si="1109"/>
        <v>2.9963891217576366E-2</v>
      </c>
      <c r="I1079">
        <f t="shared" si="1109"/>
        <v>4.9820176578051267E-2</v>
      </c>
      <c r="J1079">
        <f t="shared" si="1109"/>
        <v>8.9849060143250004E-3</v>
      </c>
      <c r="K1079" s="38">
        <f t="shared" si="1107"/>
        <v>1.4666243636342946E-2</v>
      </c>
      <c r="L1079" s="22">
        <f t="shared" si="1088"/>
        <v>0.82252658567220094</v>
      </c>
      <c r="M1079" s="22">
        <f t="shared" si="1089"/>
        <v>1.2821264550558278</v>
      </c>
      <c r="N1079" s="22">
        <f>COVAR(I1049:I1079,$K1049:K1079)/VAR($K1049:$K1079)</f>
        <v>1.4223383472756375</v>
      </c>
    </row>
    <row r="1080" spans="1:14" ht="15.75" customHeight="1" x14ac:dyDescent="0.2">
      <c r="A1080" s="2">
        <v>41088</v>
      </c>
      <c r="B1080">
        <v>161.603745</v>
      </c>
      <c r="C1080" s="10">
        <v>30.622450000000001</v>
      </c>
      <c r="D1080" s="10">
        <v>12.3002</v>
      </c>
      <c r="E1080">
        <v>1329.040039</v>
      </c>
      <c r="F1080" s="99">
        <v>775.89001499999995</v>
      </c>
      <c r="G1080">
        <f t="shared" ref="G1080:J1080" si="1110">B1080/B1079-1</f>
        <v>-8.2901645786565004E-3</v>
      </c>
      <c r="H1080">
        <f t="shared" si="1110"/>
        <v>-2.446976910581744E-2</v>
      </c>
      <c r="I1080">
        <f t="shared" si="1110"/>
        <v>-2.7510720926996579E-2</v>
      </c>
      <c r="J1080">
        <f t="shared" si="1110"/>
        <v>-2.1097999404100509E-3</v>
      </c>
      <c r="K1080" s="38">
        <f t="shared" si="1107"/>
        <v>-4.5085927613708332E-4</v>
      </c>
      <c r="L1080" s="22">
        <f t="shared" si="1088"/>
        <v>0.83132254286653584</v>
      </c>
      <c r="M1080" s="22">
        <f t="shared" si="1089"/>
        <v>1.3232395824468781</v>
      </c>
      <c r="N1080" s="22">
        <f>COVAR(I1050:I1080,$K1050:K1080)/VAR($K1050:$K1080)</f>
        <v>1.4245819826028467</v>
      </c>
    </row>
    <row r="1081" spans="1:14" ht="15.75" customHeight="1" x14ac:dyDescent="0.2">
      <c r="A1081" s="2">
        <v>41089</v>
      </c>
      <c r="B1081">
        <v>165.13305700000001</v>
      </c>
      <c r="C1081" s="10">
        <v>30.494430000000001</v>
      </c>
      <c r="D1081" s="10">
        <v>12.161020000000001</v>
      </c>
      <c r="E1081">
        <v>1362.160034</v>
      </c>
      <c r="F1081" s="99">
        <v>798.48999000000003</v>
      </c>
      <c r="G1081">
        <f t="shared" ref="G1081:J1081" si="1111">B1081/B1080-1</f>
        <v>2.1839295865327957E-2</v>
      </c>
      <c r="H1081">
        <f t="shared" si="1111"/>
        <v>-4.1805929963147914E-3</v>
      </c>
      <c r="I1081">
        <f t="shared" si="1111"/>
        <v>-1.1315263166452594E-2</v>
      </c>
      <c r="J1081">
        <f t="shared" si="1111"/>
        <v>2.4920238689663643E-2</v>
      </c>
      <c r="K1081" s="38">
        <f t="shared" si="1107"/>
        <v>2.9127807502459024E-2</v>
      </c>
      <c r="L1081" s="22">
        <f t="shared" si="1088"/>
        <v>0.85053199768200005</v>
      </c>
      <c r="M1081" s="22">
        <f t="shared" si="1089"/>
        <v>1.0981640254655747</v>
      </c>
      <c r="N1081" s="22">
        <f>COVAR(I1051:I1081,$K1051:K1081)/VAR($K1051:$K1081)</f>
        <v>1.2283608656021907</v>
      </c>
    </row>
    <row r="1082" spans="1:14" ht="15.75" customHeight="1" x14ac:dyDescent="0.2">
      <c r="A1082" s="2">
        <v>41092</v>
      </c>
      <c r="B1082">
        <v>165.344086</v>
      </c>
      <c r="C1082" s="10">
        <v>30.963840000000001</v>
      </c>
      <c r="D1082" s="10">
        <v>11.94355</v>
      </c>
      <c r="E1082">
        <v>1365.51001</v>
      </c>
      <c r="F1082" s="99">
        <v>807.94000200000005</v>
      </c>
      <c r="G1082">
        <f t="shared" ref="G1082:J1082" si="1112">B1082/B1081-1</f>
        <v>1.2779331033641039E-3</v>
      </c>
      <c r="H1082">
        <f t="shared" si="1112"/>
        <v>1.539330297369057E-2</v>
      </c>
      <c r="I1082">
        <f t="shared" si="1112"/>
        <v>-1.7882546036434466E-2</v>
      </c>
      <c r="J1082">
        <f t="shared" si="1112"/>
        <v>2.4593116200617438E-3</v>
      </c>
      <c r="K1082" s="38">
        <f t="shared" si="1107"/>
        <v>1.1834853433791981E-2</v>
      </c>
      <c r="L1082" s="22">
        <f t="shared" si="1088"/>
        <v>0.87250114976572646</v>
      </c>
      <c r="M1082" s="22">
        <f t="shared" si="1089"/>
        <v>0.99947077977408183</v>
      </c>
      <c r="N1082" s="22">
        <f>COVAR(I1052:I1082,$K1052:K1082)/VAR($K1052:$K1082)</f>
        <v>1.2021655986011466</v>
      </c>
    </row>
    <row r="1083" spans="1:14" ht="15.75" customHeight="1" x14ac:dyDescent="0.2">
      <c r="A1083" s="2">
        <v>41093</v>
      </c>
      <c r="B1083">
        <v>165.42855800000001</v>
      </c>
      <c r="C1083" s="10">
        <v>30.877780000000001</v>
      </c>
      <c r="D1083" s="10">
        <v>11.934850000000001</v>
      </c>
      <c r="E1083">
        <v>1374.0200199999999</v>
      </c>
      <c r="F1083" s="99">
        <v>818.48999000000003</v>
      </c>
      <c r="G1083">
        <f t="shared" ref="G1083:J1083" si="1113">B1083/B1082-1</f>
        <v>5.1088612870020533E-4</v>
      </c>
      <c r="H1083">
        <f t="shared" si="1113"/>
        <v>-2.7793710340836553E-3</v>
      </c>
      <c r="I1083">
        <f t="shared" si="1113"/>
        <v>-7.2842664032046756E-4</v>
      </c>
      <c r="J1083">
        <f t="shared" si="1113"/>
        <v>6.2321110337375529E-3</v>
      </c>
      <c r="K1083" s="38">
        <f t="shared" si="1107"/>
        <v>1.305788545422204E-2</v>
      </c>
      <c r="L1083" s="22">
        <f t="shared" si="1088"/>
        <v>0.86469818069554694</v>
      </c>
      <c r="M1083" s="22">
        <f t="shared" si="1089"/>
        <v>0.97491951587844661</v>
      </c>
      <c r="N1083" s="22">
        <f>COVAR(I1053:I1083,$K1053:K1083)/VAR($K1053:$K1083)</f>
        <v>1.2463189013586116</v>
      </c>
    </row>
    <row r="1084" spans="1:14" ht="15.75" customHeight="1" x14ac:dyDescent="0.2">
      <c r="A1084" s="2">
        <v>41095</v>
      </c>
      <c r="B1084">
        <v>164.888184</v>
      </c>
      <c r="C1084" s="10">
        <v>29.5869</v>
      </c>
      <c r="D1084" s="10">
        <v>11.917450000000001</v>
      </c>
      <c r="E1084">
        <v>1367.579956</v>
      </c>
      <c r="F1084" s="99">
        <v>817.42999299999997</v>
      </c>
      <c r="G1084">
        <f t="shared" ref="G1084:J1084" si="1114">B1084/B1083-1</f>
        <v>-3.2665097642936569E-3</v>
      </c>
      <c r="H1084">
        <f t="shared" si="1114"/>
        <v>-4.1806114299667962E-2</v>
      </c>
      <c r="I1084">
        <f t="shared" si="1114"/>
        <v>-1.4579152649594196E-3</v>
      </c>
      <c r="J1084">
        <f t="shared" si="1114"/>
        <v>-4.6870234103284503E-3</v>
      </c>
      <c r="K1084" s="38">
        <f t="shared" si="1107"/>
        <v>-1.2950640972408944E-3</v>
      </c>
      <c r="L1084" s="22">
        <f t="shared" si="1088"/>
        <v>0.87213026197859633</v>
      </c>
      <c r="M1084" s="22">
        <f t="shared" si="1089"/>
        <v>1.206204774106048</v>
      </c>
      <c r="N1084" s="22">
        <f>COVAR(I1054:I1084,$K1054:K1084)/VAR($K1054:$K1084)</f>
        <v>1.1961552045130759</v>
      </c>
    </row>
    <row r="1085" spans="1:14" ht="15.75" customHeight="1" x14ac:dyDescent="0.2">
      <c r="A1085" s="2">
        <v>41096</v>
      </c>
      <c r="B1085">
        <v>161.61219800000001</v>
      </c>
      <c r="C1085" s="10">
        <v>29.173819999999999</v>
      </c>
      <c r="D1085" s="10">
        <v>11.75217</v>
      </c>
      <c r="E1085">
        <v>1354.6800539999999</v>
      </c>
      <c r="F1085" s="99">
        <v>807.14001499999995</v>
      </c>
      <c r="G1085">
        <f t="shared" ref="G1085:J1085" si="1115">B1085/B1084-1</f>
        <v>-1.9867924556680072E-2</v>
      </c>
      <c r="H1085">
        <f t="shared" si="1115"/>
        <v>-1.3961584349830525E-2</v>
      </c>
      <c r="I1085">
        <f t="shared" si="1115"/>
        <v>-1.3868738698295413E-2</v>
      </c>
      <c r="J1085">
        <f t="shared" si="1115"/>
        <v>-9.4326492161603825E-3</v>
      </c>
      <c r="K1085" s="38">
        <f t="shared" si="1107"/>
        <v>-1.2588207049065381E-2</v>
      </c>
      <c r="L1085" s="22">
        <f t="shared" si="1088"/>
        <v>0.89709209511263632</v>
      </c>
      <c r="M1085" s="22">
        <f t="shared" si="1089"/>
        <v>1.2192393165419302</v>
      </c>
      <c r="N1085" s="22">
        <f>COVAR(I1055:I1085,$K1055:K1085)/VAR($K1055:$K1085)</f>
        <v>1.1335001341561988</v>
      </c>
    </row>
    <row r="1086" spans="1:14" ht="15.75" customHeight="1" x14ac:dyDescent="0.2">
      <c r="A1086" s="2">
        <v>41099</v>
      </c>
      <c r="B1086">
        <v>160.14308199999999</v>
      </c>
      <c r="C1086" s="10">
        <v>29.225460000000002</v>
      </c>
      <c r="D1086" s="10">
        <v>11.847860000000001</v>
      </c>
      <c r="E1086">
        <v>1352.459961</v>
      </c>
      <c r="F1086" s="99">
        <v>804.79998799999998</v>
      </c>
      <c r="G1086">
        <f t="shared" ref="G1086:J1086" si="1116">B1086/B1085-1</f>
        <v>-9.0903781903889369E-3</v>
      </c>
      <c r="H1086">
        <f t="shared" si="1116"/>
        <v>1.7700801609115135E-3</v>
      </c>
      <c r="I1086">
        <f t="shared" si="1116"/>
        <v>8.1423260555286703E-3</v>
      </c>
      <c r="J1086">
        <f t="shared" si="1116"/>
        <v>-1.638831983570288E-3</v>
      </c>
      <c r="K1086" s="38">
        <f t="shared" si="1107"/>
        <v>-2.899158704205651E-3</v>
      </c>
      <c r="L1086" s="22">
        <f t="shared" si="1088"/>
        <v>0.90140149963124405</v>
      </c>
      <c r="M1086" s="22">
        <f t="shared" si="1089"/>
        <v>1.2151040503149644</v>
      </c>
      <c r="N1086" s="22">
        <f>COVAR(I1056:I1086,$K1056:K1086)/VAR($K1056:$K1086)</f>
        <v>1.1435198669832558</v>
      </c>
    </row>
    <row r="1087" spans="1:14" ht="15.75" customHeight="1" x14ac:dyDescent="0.2">
      <c r="A1087" s="2">
        <v>41100</v>
      </c>
      <c r="B1087">
        <v>157.26396199999999</v>
      </c>
      <c r="C1087" s="10">
        <v>29.475020000000001</v>
      </c>
      <c r="D1087" s="10">
        <v>12.20452</v>
      </c>
      <c r="E1087">
        <v>1341.469971</v>
      </c>
      <c r="F1087" s="99">
        <v>795.169983</v>
      </c>
      <c r="G1087">
        <f t="shared" ref="G1087:J1087" si="1117">B1087/B1086-1</f>
        <v>-1.7978422570885666E-2</v>
      </c>
      <c r="H1087">
        <f t="shared" si="1117"/>
        <v>8.5391299230190842E-3</v>
      </c>
      <c r="I1087">
        <f t="shared" si="1117"/>
        <v>3.0103326676716335E-2</v>
      </c>
      <c r="J1087">
        <f t="shared" si="1117"/>
        <v>-8.125926324557553E-3</v>
      </c>
      <c r="K1087" s="38">
        <f t="shared" si="1107"/>
        <v>-1.1965712156546404E-2</v>
      </c>
      <c r="L1087" s="22">
        <f t="shared" si="1088"/>
        <v>0.91942607016287181</v>
      </c>
      <c r="M1087" s="22">
        <f t="shared" si="1089"/>
        <v>1.1755528780588065</v>
      </c>
      <c r="N1087" s="22">
        <f>COVAR(I1057:I1087,$K1057:K1087)/VAR($K1057:$K1087)</f>
        <v>1.0532709152011241</v>
      </c>
    </row>
    <row r="1088" spans="1:14" ht="15.75" customHeight="1" x14ac:dyDescent="0.2">
      <c r="A1088" s="2">
        <v>41101</v>
      </c>
      <c r="B1088">
        <v>156.41113300000001</v>
      </c>
      <c r="C1088" s="10">
        <v>29.76763</v>
      </c>
      <c r="D1088" s="10">
        <v>12.95262</v>
      </c>
      <c r="E1088">
        <v>1341.4499510000001</v>
      </c>
      <c r="F1088" s="99">
        <v>792.26000999999997</v>
      </c>
      <c r="G1088">
        <f t="shared" ref="G1088:J1088" si="1118">B1088/B1087-1</f>
        <v>-5.4229143737328789E-3</v>
      </c>
      <c r="H1088">
        <f t="shared" si="1118"/>
        <v>9.9273893622464637E-3</v>
      </c>
      <c r="I1088">
        <f t="shared" si="1118"/>
        <v>6.1296962109120168E-2</v>
      </c>
      <c r="J1088">
        <f t="shared" si="1118"/>
        <v>-1.4923927059706799E-5</v>
      </c>
      <c r="K1088" s="38">
        <f t="shared" si="1107"/>
        <v>-3.6595609268615936E-3</v>
      </c>
      <c r="L1088" s="22">
        <f t="shared" si="1088"/>
        <v>0.91657833672536804</v>
      </c>
      <c r="M1088" s="22">
        <f t="shared" si="1089"/>
        <v>1.1663038761766651</v>
      </c>
      <c r="N1088" s="22">
        <f>COVAR(I1058:I1088,$K1058:K1088)/VAR($K1058:$K1088)</f>
        <v>1.0076173331942733</v>
      </c>
    </row>
    <row r="1089" spans="1:14" ht="15.75" customHeight="1" x14ac:dyDescent="0.2">
      <c r="A1089" s="2">
        <v>41102</v>
      </c>
      <c r="B1089">
        <v>154.58741800000001</v>
      </c>
      <c r="C1089" s="10">
        <v>29.2943</v>
      </c>
      <c r="D1089" s="10">
        <v>12.87433</v>
      </c>
      <c r="E1089">
        <v>1334.76001</v>
      </c>
      <c r="F1089" s="99">
        <v>789.61999500000002</v>
      </c>
      <c r="G1089">
        <f t="shared" ref="G1089:J1089" si="1119">B1089/B1088-1</f>
        <v>-1.1659751866895496E-2</v>
      </c>
      <c r="H1089">
        <f t="shared" si="1119"/>
        <v>-1.5900829189290588E-2</v>
      </c>
      <c r="I1089">
        <f t="shared" si="1119"/>
        <v>-6.0443369758396148E-3</v>
      </c>
      <c r="J1089">
        <f t="shared" si="1119"/>
        <v>-4.9870969804076681E-3</v>
      </c>
      <c r="K1089" s="38">
        <f t="shared" si="1107"/>
        <v>-3.3322583074715251E-3</v>
      </c>
      <c r="L1089" s="22">
        <f t="shared" si="1088"/>
        <v>0.91541628551479226</v>
      </c>
      <c r="M1089" s="22">
        <f t="shared" si="1089"/>
        <v>1.2076661138502951</v>
      </c>
      <c r="N1089" s="22">
        <f>COVAR(I1059:I1089,$K1059:K1089)/VAR($K1059:$K1089)</f>
        <v>1.0740626122236729</v>
      </c>
    </row>
    <row r="1090" spans="1:14" ht="15.75" customHeight="1" x14ac:dyDescent="0.2">
      <c r="A1090" s="2">
        <v>41103</v>
      </c>
      <c r="B1090">
        <v>157.05285599999999</v>
      </c>
      <c r="C1090" s="10">
        <v>31.04129</v>
      </c>
      <c r="D1090" s="10">
        <v>13.43975</v>
      </c>
      <c r="E1090">
        <v>1356.780029</v>
      </c>
      <c r="F1090" s="99">
        <v>800.98999000000003</v>
      </c>
      <c r="G1090">
        <f t="shared" ref="G1090:J1090" si="1120">B1090/B1089-1</f>
        <v>1.5948503648595569E-2</v>
      </c>
      <c r="H1090">
        <f t="shared" si="1120"/>
        <v>5.9635833592200482E-2</v>
      </c>
      <c r="I1090">
        <f t="shared" si="1120"/>
        <v>4.3918401967325549E-2</v>
      </c>
      <c r="J1090">
        <f t="shared" si="1120"/>
        <v>1.6497361948984324E-2</v>
      </c>
      <c r="K1090" s="38">
        <f t="shared" si="1107"/>
        <v>1.4399325082947056E-2</v>
      </c>
      <c r="L1090" s="22">
        <f t="shared" si="1088"/>
        <v>0.94853702336937318</v>
      </c>
      <c r="M1090" s="22">
        <f t="shared" si="1089"/>
        <v>1.3423521283973898</v>
      </c>
      <c r="N1090" s="22">
        <f>COVAR(I1060:I1090,$K1060:K1090)/VAR($K1060:$K1090)</f>
        <v>1.077572111386141</v>
      </c>
    </row>
    <row r="1091" spans="1:14" ht="15.75" customHeight="1" x14ac:dyDescent="0.2">
      <c r="A1091" s="2">
        <v>41106</v>
      </c>
      <c r="B1091">
        <v>156.02278100000001</v>
      </c>
      <c r="C1091" s="10">
        <v>30.19791</v>
      </c>
      <c r="D1091" s="10">
        <v>13.61373</v>
      </c>
      <c r="E1091">
        <v>1353.6400149999999</v>
      </c>
      <c r="F1091" s="99">
        <v>796.65997300000004</v>
      </c>
      <c r="G1091">
        <f t="shared" ref="G1091:J1091" si="1121">B1091/B1090-1</f>
        <v>-6.5587791666773532E-3</v>
      </c>
      <c r="H1091">
        <f t="shared" si="1121"/>
        <v>-2.7169618272951945E-2</v>
      </c>
      <c r="I1091">
        <f t="shared" si="1121"/>
        <v>1.2945181271973194E-2</v>
      </c>
      <c r="J1091">
        <f t="shared" si="1121"/>
        <v>-2.3143132511423969E-3</v>
      </c>
      <c r="K1091" s="38">
        <f t="shared" si="1107"/>
        <v>-5.4058316009667484E-3</v>
      </c>
      <c r="L1091" s="22">
        <f t="shared" si="1088"/>
        <v>0.94700188053179835</v>
      </c>
      <c r="M1091" s="22">
        <f t="shared" si="1089"/>
        <v>1.3700669873219085</v>
      </c>
      <c r="N1091" s="22">
        <f>COVAR(I1061:I1091,$K1061:K1091)/VAR($K1061:$K1091)</f>
        <v>1.05244476270165</v>
      </c>
    </row>
    <row r="1092" spans="1:14" ht="15.75" customHeight="1" x14ac:dyDescent="0.2">
      <c r="A1092" s="2">
        <v>41107</v>
      </c>
      <c r="B1092">
        <v>155.060226</v>
      </c>
      <c r="C1092" s="10">
        <v>30.11186</v>
      </c>
      <c r="D1092" s="10">
        <v>14.231350000000001</v>
      </c>
      <c r="E1092">
        <v>1363.670044</v>
      </c>
      <c r="F1092" s="99">
        <v>799.45001200000002</v>
      </c>
      <c r="G1092">
        <f t="shared" ref="G1092:J1092" si="1122">B1092/B1091-1</f>
        <v>-6.1693234400174157E-3</v>
      </c>
      <c r="H1092">
        <f t="shared" si="1122"/>
        <v>-2.8495349512598356E-3</v>
      </c>
      <c r="I1092">
        <f t="shared" si="1122"/>
        <v>4.5367434200619616E-2</v>
      </c>
      <c r="J1092">
        <f t="shared" si="1122"/>
        <v>7.409672356649466E-3</v>
      </c>
      <c r="K1092" s="38">
        <f t="shared" si="1107"/>
        <v>3.502170429742435E-3</v>
      </c>
      <c r="L1092" s="22">
        <f t="shared" si="1088"/>
        <v>0.9830627739096709</v>
      </c>
      <c r="M1092" s="22">
        <f t="shared" si="1089"/>
        <v>1.326301946658152</v>
      </c>
      <c r="N1092" s="22">
        <f>COVAR(I1062:I1092,$K1062:K1092)/VAR($K1062:$K1092)</f>
        <v>1.0947240410687991</v>
      </c>
    </row>
    <row r="1093" spans="1:14" ht="15.75" customHeight="1" x14ac:dyDescent="0.2">
      <c r="A1093" s="2">
        <v>41108</v>
      </c>
      <c r="B1093">
        <v>158.94416799999999</v>
      </c>
      <c r="C1093" s="10">
        <v>30.086040000000001</v>
      </c>
      <c r="D1093" s="10">
        <v>14.048679999999999</v>
      </c>
      <c r="E1093">
        <v>1372.780029</v>
      </c>
      <c r="F1093" s="99">
        <v>805.05999799999995</v>
      </c>
      <c r="G1093">
        <f t="shared" ref="G1093:K1108" si="1123">B1093/B1092-1</f>
        <v>2.5047957817370792E-2</v>
      </c>
      <c r="H1093">
        <f t="shared" si="1123"/>
        <v>-8.5746944891484933E-4</v>
      </c>
      <c r="I1093">
        <f t="shared" si="1123"/>
        <v>-1.2835746433051076E-2</v>
      </c>
      <c r="J1093">
        <f t="shared" si="1123"/>
        <v>6.6804906656732221E-3</v>
      </c>
      <c r="K1093" s="38">
        <f t="shared" si="1123"/>
        <v>7.0173067931607047E-3</v>
      </c>
      <c r="L1093" s="22">
        <f t="shared" si="1088"/>
        <v>1.0102634586566055</v>
      </c>
      <c r="M1093" s="22">
        <f t="shared" si="1089"/>
        <v>1.2930795209611186</v>
      </c>
      <c r="N1093" s="22">
        <f>COVAR(I1063:I1093,$K1063:K1093)/VAR($K1063:$K1093)</f>
        <v>1.0698527743074195</v>
      </c>
    </row>
    <row r="1094" spans="1:14" ht="15.75" customHeight="1" x14ac:dyDescent="0.2">
      <c r="A1094" s="2">
        <v>41109</v>
      </c>
      <c r="B1094">
        <v>164.93042</v>
      </c>
      <c r="C1094" s="10">
        <v>29.655750000000001</v>
      </c>
      <c r="D1094" s="10">
        <v>13.831200000000001</v>
      </c>
      <c r="E1094">
        <v>1376.51001</v>
      </c>
      <c r="F1094" s="99">
        <v>802.169983</v>
      </c>
      <c r="G1094">
        <f t="shared" ref="G1094:J1094" si="1124">B1094/B1093-1</f>
        <v>3.7662608671492848E-2</v>
      </c>
      <c r="H1094">
        <f t="shared" si="1124"/>
        <v>-1.4301981915865292E-2</v>
      </c>
      <c r="I1094">
        <f t="shared" si="1124"/>
        <v>-1.5480457950497684E-2</v>
      </c>
      <c r="J1094">
        <f t="shared" si="1124"/>
        <v>2.7171002791446242E-3</v>
      </c>
      <c r="K1094" s="38">
        <f t="shared" si="1123"/>
        <v>-3.5898131905442998E-3</v>
      </c>
      <c r="L1094" s="22">
        <f t="shared" si="1088"/>
        <v>1.0153265109046887</v>
      </c>
      <c r="M1094" s="22">
        <f t="shared" si="1089"/>
        <v>1.2668952272533405</v>
      </c>
      <c r="N1094" s="22">
        <f>COVAR(I1064:I1094,$K1064:K1094)/VAR($K1064:$K1094)</f>
        <v>1.1227664186897532</v>
      </c>
    </row>
    <row r="1095" spans="1:14" ht="15.75" customHeight="1" x14ac:dyDescent="0.2">
      <c r="A1095" s="2">
        <v>41110</v>
      </c>
      <c r="B1095">
        <v>162.49031099999999</v>
      </c>
      <c r="C1095" s="10">
        <v>29.173819999999999</v>
      </c>
      <c r="D1095" s="10">
        <v>13.34407</v>
      </c>
      <c r="E1095">
        <v>1362.660034</v>
      </c>
      <c r="F1095" s="99">
        <v>791.53997800000002</v>
      </c>
      <c r="G1095">
        <f t="shared" ref="G1095:J1095" si="1125">B1095/B1094-1</f>
        <v>-1.4794778307118839E-2</v>
      </c>
      <c r="H1095">
        <f t="shared" si="1125"/>
        <v>-1.6250811394080467E-2</v>
      </c>
      <c r="I1095">
        <f t="shared" si="1125"/>
        <v>-3.5219648331308973E-2</v>
      </c>
      <c r="J1095">
        <f t="shared" si="1125"/>
        <v>-1.006166021269983E-2</v>
      </c>
      <c r="K1095" s="38">
        <f t="shared" si="1123"/>
        <v>-1.3251561670564294E-2</v>
      </c>
      <c r="L1095" s="22">
        <f t="shared" si="1088"/>
        <v>1.0093644124077894</v>
      </c>
      <c r="M1095" s="22">
        <f t="shared" si="1089"/>
        <v>1.2520611974445945</v>
      </c>
      <c r="N1095" s="22">
        <f>COVAR(I1065:I1095,$K1065:K1095)/VAR($K1065:$K1095)</f>
        <v>0.87360446313760121</v>
      </c>
    </row>
    <row r="1096" spans="1:14" ht="15.75" customHeight="1" x14ac:dyDescent="0.2">
      <c r="A1096" s="2">
        <v>41113</v>
      </c>
      <c r="B1096">
        <v>161.12248199999999</v>
      </c>
      <c r="C1096" s="10">
        <v>29.638529999999999</v>
      </c>
      <c r="D1096" s="10">
        <v>13.03091</v>
      </c>
      <c r="E1096">
        <v>1350.5200199999999</v>
      </c>
      <c r="F1096" s="99">
        <v>778.90002400000003</v>
      </c>
      <c r="G1096">
        <f t="shared" ref="G1096:J1096" si="1126">B1096/B1095-1</f>
        <v>-8.4179111454836253E-3</v>
      </c>
      <c r="H1096">
        <f t="shared" si="1126"/>
        <v>1.5929007582826005E-2</v>
      </c>
      <c r="I1096">
        <f t="shared" si="1126"/>
        <v>-2.3468102310614358E-2</v>
      </c>
      <c r="J1096">
        <f t="shared" si="1126"/>
        <v>-8.9090555950069872E-3</v>
      </c>
      <c r="K1096" s="38">
        <f t="shared" si="1123"/>
        <v>-1.596881313807752E-2</v>
      </c>
      <c r="L1096" s="22">
        <f t="shared" si="1088"/>
        <v>1.0035003770783237</v>
      </c>
      <c r="M1096" s="22">
        <f t="shared" si="1089"/>
        <v>1.1634877401085673</v>
      </c>
      <c r="N1096" s="22">
        <f>COVAR(I1066:I1096,$K1066:K1096)/VAR($K1066:$K1096)</f>
        <v>0.91208524108779188</v>
      </c>
    </row>
    <row r="1097" spans="1:14" ht="15.75" customHeight="1" x14ac:dyDescent="0.2">
      <c r="A1097" s="2">
        <v>41114</v>
      </c>
      <c r="B1097">
        <v>160.70877100000001</v>
      </c>
      <c r="C1097" s="10">
        <v>29.888110000000001</v>
      </c>
      <c r="D1097" s="10">
        <v>13.03091</v>
      </c>
      <c r="E1097">
        <v>1338.3100589999999</v>
      </c>
      <c r="F1097" s="99">
        <v>767.75</v>
      </c>
      <c r="G1097">
        <f t="shared" ref="G1097:J1097" si="1127">B1097/B1096-1</f>
        <v>-2.5676801577571018E-3</v>
      </c>
      <c r="H1097">
        <f t="shared" si="1127"/>
        <v>8.4207954982922217E-3</v>
      </c>
      <c r="I1097">
        <f t="shared" si="1127"/>
        <v>0</v>
      </c>
      <c r="J1097">
        <f t="shared" si="1127"/>
        <v>-9.0409329881685485E-3</v>
      </c>
      <c r="K1097" s="38">
        <f t="shared" si="1123"/>
        <v>-1.4315090071174597E-2</v>
      </c>
      <c r="L1097" s="22">
        <f t="shared" si="1088"/>
        <v>0.9873693292932364</v>
      </c>
      <c r="M1097" s="22">
        <f t="shared" si="1089"/>
        <v>1.0712881163804875</v>
      </c>
      <c r="N1097" s="22">
        <f>COVAR(I1067:I1097,$K1067:K1097)/VAR($K1067:$K1097)</f>
        <v>0.85893984581606575</v>
      </c>
    </row>
    <row r="1098" spans="1:14" ht="15.75" customHeight="1" x14ac:dyDescent="0.2">
      <c r="A1098" s="2">
        <v>41115</v>
      </c>
      <c r="B1098">
        <v>161.333572</v>
      </c>
      <c r="C1098" s="10">
        <v>30.266760000000001</v>
      </c>
      <c r="D1098" s="10">
        <v>13.387560000000001</v>
      </c>
      <c r="E1098">
        <v>1337.8900149999999</v>
      </c>
      <c r="F1098" s="99">
        <v>769.30999799999995</v>
      </c>
      <c r="G1098">
        <f t="shared" ref="G1098:J1098" si="1128">B1098/B1097-1</f>
        <v>3.8877840712252532E-3</v>
      </c>
      <c r="H1098">
        <f t="shared" si="1128"/>
        <v>1.2668917505991528E-2</v>
      </c>
      <c r="I1098">
        <f t="shared" si="1128"/>
        <v>2.7369539042169766E-2</v>
      </c>
      <c r="J1098">
        <f t="shared" si="1128"/>
        <v>-3.1386149807000052E-4</v>
      </c>
      <c r="K1098" s="38">
        <f t="shared" si="1123"/>
        <v>2.0319088244871164E-3</v>
      </c>
      <c r="L1098" s="22">
        <f t="shared" si="1088"/>
        <v>0.98758819137806386</v>
      </c>
      <c r="M1098" s="22">
        <f t="shared" si="1089"/>
        <v>1.0109791310554797</v>
      </c>
      <c r="N1098" s="22">
        <f>COVAR(I1068:I1098,$K1068:K1098)/VAR($K1068:$K1098)</f>
        <v>0.80966988565061759</v>
      </c>
    </row>
    <row r="1099" spans="1:14" ht="15.75" customHeight="1" x14ac:dyDescent="0.2">
      <c r="A1099" s="2">
        <v>41116</v>
      </c>
      <c r="B1099">
        <v>163.756775</v>
      </c>
      <c r="C1099" s="10">
        <v>30.817540000000001</v>
      </c>
      <c r="D1099" s="10">
        <v>13.848599999999999</v>
      </c>
      <c r="E1099">
        <v>1360.0200199999999</v>
      </c>
      <c r="F1099" s="99">
        <v>777.10998500000005</v>
      </c>
      <c r="G1099">
        <f t="shared" ref="G1099:J1099" si="1129">B1099/B1098-1</f>
        <v>1.501983108636562E-2</v>
      </c>
      <c r="H1099">
        <f t="shared" si="1129"/>
        <v>1.8197520976807491E-2</v>
      </c>
      <c r="I1099">
        <f t="shared" si="1129"/>
        <v>3.4437940894382457E-2</v>
      </c>
      <c r="J1099">
        <f t="shared" si="1129"/>
        <v>1.654097478259442E-2</v>
      </c>
      <c r="K1099" s="38">
        <f t="shared" si="1123"/>
        <v>1.0138938815663412E-2</v>
      </c>
      <c r="L1099" s="22">
        <f t="shared" si="1088"/>
        <v>0.98418911092729111</v>
      </c>
      <c r="M1099" s="22">
        <f t="shared" si="1089"/>
        <v>0.9553602672627115</v>
      </c>
      <c r="N1099" s="22">
        <f>COVAR(I1069:I1099,$K1069:K1099)/VAR($K1069:$K1099)</f>
        <v>0.78854289376482256</v>
      </c>
    </row>
    <row r="1100" spans="1:14" ht="15.75" customHeight="1" x14ac:dyDescent="0.2">
      <c r="A1100" s="2">
        <v>41117</v>
      </c>
      <c r="B1100">
        <v>165.816956</v>
      </c>
      <c r="C1100" s="10">
        <v>31.746970000000001</v>
      </c>
      <c r="D1100" s="10">
        <v>13.518039999999999</v>
      </c>
      <c r="E1100">
        <v>1385.969971</v>
      </c>
      <c r="F1100" s="99">
        <v>796</v>
      </c>
      <c r="G1100">
        <f t="shared" ref="G1100:J1100" si="1130">B1100/B1099-1</f>
        <v>1.2580737499257699E-2</v>
      </c>
      <c r="H1100">
        <f t="shared" si="1130"/>
        <v>3.0159123667885313E-2</v>
      </c>
      <c r="I1100">
        <f t="shared" si="1130"/>
        <v>-2.3869560822032621E-2</v>
      </c>
      <c r="J1100">
        <f t="shared" si="1130"/>
        <v>1.9080565446382147E-2</v>
      </c>
      <c r="K1100" s="38">
        <f t="shared" si="1123"/>
        <v>2.4308032794096546E-2</v>
      </c>
      <c r="L1100" s="22">
        <f t="shared" si="1088"/>
        <v>0.95580172866012658</v>
      </c>
      <c r="M1100" s="22">
        <f t="shared" si="1089"/>
        <v>1.0600619586399815</v>
      </c>
      <c r="N1100" s="22">
        <f>COVAR(I1070:I1100,$K1070:K1100)/VAR($K1070:$K1100)</f>
        <v>0.68027790300792301</v>
      </c>
    </row>
    <row r="1101" spans="1:14" ht="15.75" customHeight="1" x14ac:dyDescent="0.2">
      <c r="A1101" s="2">
        <v>41120</v>
      </c>
      <c r="B1101">
        <v>166.06179800000001</v>
      </c>
      <c r="C1101" s="10">
        <v>31.101520000000001</v>
      </c>
      <c r="D1101" s="10">
        <v>13.448449999999999</v>
      </c>
      <c r="E1101">
        <v>1385.3000489999999</v>
      </c>
      <c r="F1101" s="99">
        <v>791.580017</v>
      </c>
      <c r="G1101">
        <f t="shared" ref="G1101:J1101" si="1131">B1101/B1100-1</f>
        <v>1.4765799946296898E-3</v>
      </c>
      <c r="H1101">
        <f t="shared" si="1131"/>
        <v>-2.0331074115104486E-2</v>
      </c>
      <c r="I1101">
        <f t="shared" si="1131"/>
        <v>-5.14793564747551E-3</v>
      </c>
      <c r="J1101">
        <f t="shared" si="1131"/>
        <v>-4.8335967879353792E-4</v>
      </c>
      <c r="K1101" s="38">
        <f t="shared" si="1123"/>
        <v>-5.5527424623115218E-3</v>
      </c>
      <c r="L1101" s="22">
        <f t="shared" si="1088"/>
        <v>0.95190822759158855</v>
      </c>
      <c r="M1101" s="22">
        <f t="shared" si="1089"/>
        <v>1.0790021049422427</v>
      </c>
      <c r="N1101" s="22">
        <f>COVAR(I1071:I1101,$K1071:K1101)/VAR($K1071:$K1101)</f>
        <v>0.67501379881392731</v>
      </c>
    </row>
    <row r="1102" spans="1:14" ht="15.75" customHeight="1" x14ac:dyDescent="0.2">
      <c r="A1102" s="2">
        <v>41121</v>
      </c>
      <c r="B1102">
        <v>165.47079500000001</v>
      </c>
      <c r="C1102" s="10">
        <v>30.98104</v>
      </c>
      <c r="D1102" s="10">
        <v>13.75291</v>
      </c>
      <c r="E1102">
        <v>1379.3199460000001</v>
      </c>
      <c r="F1102" s="99">
        <v>786.94000200000005</v>
      </c>
      <c r="G1102">
        <f t="shared" ref="G1102:J1102" si="1132">B1102/B1101-1</f>
        <v>-3.5589341264389285E-3</v>
      </c>
      <c r="H1102">
        <f t="shared" si="1132"/>
        <v>-3.873765655183381E-3</v>
      </c>
      <c r="I1102">
        <f t="shared" si="1132"/>
        <v>2.2639040186787307E-2</v>
      </c>
      <c r="J1102">
        <f t="shared" si="1132"/>
        <v>-4.3168286930450606E-3</v>
      </c>
      <c r="K1102" s="38">
        <f t="shared" si="1123"/>
        <v>-5.8617131564097091E-3</v>
      </c>
      <c r="L1102" s="22">
        <f t="shared" si="1088"/>
        <v>0.91643442669335129</v>
      </c>
      <c r="M1102" s="22">
        <f t="shared" si="1089"/>
        <v>1.08046726574507</v>
      </c>
      <c r="N1102" s="22">
        <f>COVAR(I1072:I1102,$K1072:K1102)/VAR($K1072:$K1102)</f>
        <v>0.69352861291325596</v>
      </c>
    </row>
    <row r="1103" spans="1:14" ht="15.75" customHeight="1" x14ac:dyDescent="0.2">
      <c r="A1103" s="2">
        <v>41122</v>
      </c>
      <c r="B1103">
        <v>164.79530299999999</v>
      </c>
      <c r="C1103" s="10">
        <v>30.98104</v>
      </c>
      <c r="D1103" s="10">
        <v>13.37886</v>
      </c>
      <c r="E1103">
        <v>1375.3199460000001</v>
      </c>
      <c r="F1103" s="99">
        <v>771.13000499999998</v>
      </c>
      <c r="G1103">
        <f t="shared" ref="G1103:J1103" si="1133">B1103/B1102-1</f>
        <v>-4.0822430326754588E-3</v>
      </c>
      <c r="H1103">
        <f t="shared" si="1133"/>
        <v>0</v>
      </c>
      <c r="I1103">
        <f t="shared" si="1133"/>
        <v>-2.7197880303150401E-2</v>
      </c>
      <c r="J1103">
        <f t="shared" si="1133"/>
        <v>-2.8999798136755128E-3</v>
      </c>
      <c r="K1103" s="38">
        <f t="shared" si="1123"/>
        <v>-2.0090473174345092E-2</v>
      </c>
      <c r="L1103" s="22">
        <f t="shared" si="1088"/>
        <v>0.91733317460588426</v>
      </c>
      <c r="M1103" s="22">
        <f t="shared" si="1089"/>
        <v>1.0800174438565548</v>
      </c>
      <c r="N1103" s="22">
        <f>COVAR(I1073:I1103,$K1073:K1103)/VAR($K1073:$K1103)</f>
        <v>0.74341778890473931</v>
      </c>
    </row>
    <row r="1104" spans="1:14" ht="15.75" customHeight="1" x14ac:dyDescent="0.2">
      <c r="A1104" s="2">
        <v>41123</v>
      </c>
      <c r="B1104">
        <v>164.17892499999999</v>
      </c>
      <c r="C1104" s="10">
        <v>30.266760000000001</v>
      </c>
      <c r="D1104" s="10">
        <v>13.631130000000001</v>
      </c>
      <c r="E1104">
        <v>1365</v>
      </c>
      <c r="F1104" s="99">
        <v>768.59997599999997</v>
      </c>
      <c r="G1104">
        <f t="shared" ref="G1104:J1104" si="1134">B1104/B1103-1</f>
        <v>-3.7402643690639392E-3</v>
      </c>
      <c r="H1104">
        <f t="shared" si="1134"/>
        <v>-2.3055391297386985E-2</v>
      </c>
      <c r="I1104">
        <f t="shared" si="1134"/>
        <v>1.8855866643346486E-2</v>
      </c>
      <c r="J1104">
        <f t="shared" si="1134"/>
        <v>-7.5036692589347531E-3</v>
      </c>
      <c r="K1104" s="38">
        <f t="shared" si="1123"/>
        <v>-3.2809370451095665E-3</v>
      </c>
      <c r="L1104" s="22">
        <f t="shared" si="1088"/>
        <v>0.92109391390921069</v>
      </c>
      <c r="M1104" s="22">
        <f t="shared" si="1089"/>
        <v>1.0871090437350095</v>
      </c>
      <c r="N1104" s="22">
        <f>COVAR(I1074:I1104,$K1074:K1104)/VAR($K1074:$K1104)</f>
        <v>0.72853602185218702</v>
      </c>
    </row>
    <row r="1105" spans="1:14" ht="15.75" customHeight="1" x14ac:dyDescent="0.2">
      <c r="A1105" s="2">
        <v>41124</v>
      </c>
      <c r="B1105">
        <v>167.61535599999999</v>
      </c>
      <c r="C1105" s="10">
        <v>31.058509999999998</v>
      </c>
      <c r="D1105" s="10">
        <v>14.231350000000001</v>
      </c>
      <c r="E1105">
        <v>1390.98999</v>
      </c>
      <c r="F1105" s="99">
        <v>788.47997999999995</v>
      </c>
      <c r="G1105">
        <f t="shared" ref="G1105:J1105" si="1135">B1105/B1104-1</f>
        <v>2.0931011699583335E-2</v>
      </c>
      <c r="H1105">
        <f t="shared" si="1135"/>
        <v>2.6159060302457071E-2</v>
      </c>
      <c r="I1105">
        <f t="shared" si="1135"/>
        <v>4.4033033211479999E-2</v>
      </c>
      <c r="J1105">
        <f t="shared" si="1135"/>
        <v>1.9040285714285732E-2</v>
      </c>
      <c r="K1105" s="38">
        <f t="shared" si="1123"/>
        <v>2.5865215483691362E-2</v>
      </c>
      <c r="L1105" s="22">
        <f t="shared" si="1088"/>
        <v>0.94076682518507082</v>
      </c>
      <c r="M1105" s="22">
        <f t="shared" si="1089"/>
        <v>1.1337840839421267</v>
      </c>
      <c r="N1105" s="22">
        <f>COVAR(I1075:I1105,$K1075:K1105)/VAR($K1075:$K1105)</f>
        <v>0.80805137982407804</v>
      </c>
    </row>
    <row r="1106" spans="1:14" ht="15.75" customHeight="1" x14ac:dyDescent="0.2">
      <c r="A1106" s="2">
        <v>41127</v>
      </c>
      <c r="B1106">
        <v>167.81796299999999</v>
      </c>
      <c r="C1106" s="10">
        <v>31.23922</v>
      </c>
      <c r="D1106" s="10">
        <v>14.42273</v>
      </c>
      <c r="E1106">
        <v>1394.2299800000001</v>
      </c>
      <c r="F1106" s="99">
        <v>794.34997599999997</v>
      </c>
      <c r="G1106">
        <f t="shared" ref="G1106:J1106" si="1136">B1106/B1105-1</f>
        <v>1.2087615647817795E-3</v>
      </c>
      <c r="H1106">
        <f t="shared" si="1136"/>
        <v>5.818373128652965E-3</v>
      </c>
      <c r="I1106">
        <f t="shared" si="1136"/>
        <v>1.3447775509701998E-2</v>
      </c>
      <c r="J1106">
        <f t="shared" si="1136"/>
        <v>2.3292690984786368E-3</v>
      </c>
      <c r="K1106" s="38">
        <f t="shared" si="1123"/>
        <v>7.4446988495511235E-3</v>
      </c>
      <c r="L1106" s="22">
        <f t="shared" si="1088"/>
        <v>0.90386170669547106</v>
      </c>
      <c r="M1106" s="22">
        <f t="shared" si="1089"/>
        <v>1.1438355701911314</v>
      </c>
      <c r="N1106" s="22">
        <f>COVAR(I1076:I1106,$K1076:K1106)/VAR($K1076:$K1106)</f>
        <v>0.63039186812705206</v>
      </c>
    </row>
    <row r="1107" spans="1:14" ht="15.75" customHeight="1" x14ac:dyDescent="0.2">
      <c r="A1107" s="2">
        <v>41128</v>
      </c>
      <c r="B1107">
        <v>168.80586199999999</v>
      </c>
      <c r="C1107" s="10">
        <v>31.850239999999999</v>
      </c>
      <c r="D1107" s="10">
        <v>14.26615</v>
      </c>
      <c r="E1107">
        <v>1401.349976</v>
      </c>
      <c r="F1107" s="99">
        <v>801.34002699999996</v>
      </c>
      <c r="G1107">
        <f t="shared" ref="G1107:J1107" si="1137">B1107/B1106-1</f>
        <v>5.88672977755067E-3</v>
      </c>
      <c r="H1107">
        <f t="shared" si="1137"/>
        <v>1.9559387206210754E-2</v>
      </c>
      <c r="I1107">
        <f t="shared" si="1137"/>
        <v>-1.0856474467732524E-2</v>
      </c>
      <c r="J1107">
        <f t="shared" si="1137"/>
        <v>5.106758642501541E-3</v>
      </c>
      <c r="K1107" s="38">
        <f t="shared" si="1123"/>
        <v>8.7997119798490786E-3</v>
      </c>
      <c r="L1107" s="22">
        <f t="shared" si="1088"/>
        <v>0.91415997821644568</v>
      </c>
      <c r="M1107" s="22">
        <f t="shared" si="1089"/>
        <v>1.1496753661440227</v>
      </c>
      <c r="N1107" s="22">
        <f>COVAR(I1077:I1107,$K1077:K1107)/VAR($K1077:$K1107)</f>
        <v>0.55999633268363858</v>
      </c>
    </row>
    <row r="1108" spans="1:14" ht="15.75" customHeight="1" x14ac:dyDescent="0.2">
      <c r="A1108" s="2">
        <v>41129</v>
      </c>
      <c r="B1108">
        <v>168.763474</v>
      </c>
      <c r="C1108" s="10">
        <v>31.979320000000001</v>
      </c>
      <c r="D1108" s="10">
        <v>14.10957</v>
      </c>
      <c r="E1108">
        <v>1402.219971</v>
      </c>
      <c r="F1108" s="99">
        <v>800.15997300000004</v>
      </c>
      <c r="G1108">
        <f t="shared" ref="G1108:J1108" si="1138">B1108/B1107-1</f>
        <v>-2.5110502382896804E-4</v>
      </c>
      <c r="H1108">
        <f t="shared" si="1138"/>
        <v>4.0527167142225817E-3</v>
      </c>
      <c r="I1108">
        <f t="shared" si="1138"/>
        <v>-1.09756311268282E-2</v>
      </c>
      <c r="J1108">
        <f t="shared" si="1138"/>
        <v>6.2082635665605679E-4</v>
      </c>
      <c r="K1108" s="38">
        <f t="shared" si="1123"/>
        <v>-1.4726008438861182E-3</v>
      </c>
      <c r="L1108" s="22">
        <f t="shared" si="1088"/>
        <v>0.98960097935996627</v>
      </c>
      <c r="M1108" s="22">
        <f t="shared" si="1089"/>
        <v>1.1533737810442544</v>
      </c>
      <c r="N1108" s="22">
        <f>COVAR(I1078:I1108,$K1078:K1108)/VAR($K1078:$K1108)</f>
        <v>0.49938061972457803</v>
      </c>
    </row>
    <row r="1109" spans="1:14" ht="15.75" customHeight="1" x14ac:dyDescent="0.2">
      <c r="A1109" s="2">
        <v>41130</v>
      </c>
      <c r="B1109">
        <v>168.24624600000001</v>
      </c>
      <c r="C1109" s="10">
        <v>31.772790000000001</v>
      </c>
      <c r="D1109" s="10">
        <v>14.10087</v>
      </c>
      <c r="E1109">
        <v>1402.8000489999999</v>
      </c>
      <c r="F1109" s="99">
        <v>802.90002400000003</v>
      </c>
      <c r="G1109">
        <f t="shared" ref="G1109:K1124" si="1139">B1109/B1108-1</f>
        <v>-3.064810102214377E-3</v>
      </c>
      <c r="H1109">
        <f t="shared" si="1139"/>
        <v>-6.4582361351023243E-3</v>
      </c>
      <c r="I1109">
        <f t="shared" si="1139"/>
        <v>-6.1660277386199613E-4</v>
      </c>
      <c r="J1109">
        <f t="shared" si="1139"/>
        <v>4.1368545021236436E-4</v>
      </c>
      <c r="K1109" s="38">
        <f t="shared" si="1139"/>
        <v>3.4243789897747678E-3</v>
      </c>
      <c r="L1109" s="22">
        <f t="shared" si="1088"/>
        <v>1.0000214228222395</v>
      </c>
      <c r="M1109" s="22">
        <f t="shared" si="1089"/>
        <v>1.1512504340984204</v>
      </c>
      <c r="N1109" s="22">
        <f>COVAR(I1079:I1109,$K1079:K1109)/VAR($K1079:$K1109)</f>
        <v>0.50795078744758093</v>
      </c>
    </row>
    <row r="1110" spans="1:14" ht="15.75" customHeight="1" x14ac:dyDescent="0.2">
      <c r="A1110" s="2">
        <v>41131</v>
      </c>
      <c r="B1110">
        <v>168.983948</v>
      </c>
      <c r="C1110" s="10">
        <v>31.815809999999999</v>
      </c>
      <c r="D1110" s="10">
        <v>14.17916</v>
      </c>
      <c r="E1110">
        <v>1405.869995</v>
      </c>
      <c r="F1110" s="99">
        <v>801.54998799999998</v>
      </c>
      <c r="G1110">
        <f t="shared" ref="G1110:J1110" si="1140">B1110/B1109-1</f>
        <v>4.3846565230345469E-3</v>
      </c>
      <c r="H1110">
        <f t="shared" si="1140"/>
        <v>1.3539887431981423E-3</v>
      </c>
      <c r="I1110">
        <f t="shared" si="1140"/>
        <v>5.5521396906714759E-3</v>
      </c>
      <c r="J1110">
        <f t="shared" si="1140"/>
        <v>2.1884416116100258E-3</v>
      </c>
      <c r="K1110" s="38">
        <f t="shared" si="1139"/>
        <v>-1.6814496944143054E-3</v>
      </c>
      <c r="L1110" s="22">
        <f t="shared" si="1088"/>
        <v>1.0087655705537057</v>
      </c>
      <c r="M1110" s="22">
        <f t="shared" si="1089"/>
        <v>1.0960978754086097</v>
      </c>
      <c r="N1110" s="22">
        <f>COVAR(I1080:I1110,$K1080:K1110)/VAR($K1080:$K1110)</f>
        <v>0.39476973313668523</v>
      </c>
    </row>
    <row r="1111" spans="1:14" ht="15.75" customHeight="1" x14ac:dyDescent="0.2">
      <c r="A1111" s="2">
        <v>41134</v>
      </c>
      <c r="B1111">
        <v>168.74650600000001</v>
      </c>
      <c r="C1111" s="10">
        <v>31.833020000000001</v>
      </c>
      <c r="D1111" s="10">
        <v>14.75328</v>
      </c>
      <c r="E1111">
        <v>1404.1099850000001</v>
      </c>
      <c r="F1111" s="99">
        <v>799.48999000000003</v>
      </c>
      <c r="G1111">
        <f t="shared" ref="G1111:J1111" si="1141">B1111/B1110-1</f>
        <v>-1.4051157095701372E-3</v>
      </c>
      <c r="H1111">
        <f t="shared" si="1141"/>
        <v>5.409260364579449E-4</v>
      </c>
      <c r="I1111">
        <f t="shared" si="1141"/>
        <v>4.0490409869131883E-2</v>
      </c>
      <c r="J1111">
        <f t="shared" si="1141"/>
        <v>-1.2519009625779898E-3</v>
      </c>
      <c r="K1111" s="38">
        <f t="shared" si="1139"/>
        <v>-2.5700181284263879E-3</v>
      </c>
      <c r="L1111" s="22">
        <f t="shared" si="1088"/>
        <v>0.99996525837997141</v>
      </c>
      <c r="M1111" s="22">
        <f t="shared" si="1089"/>
        <v>1.0612167706118769</v>
      </c>
      <c r="N1111" s="22">
        <f>COVAR(I1081:I1111,$K1081:K1111)/VAR($K1081:$K1111)</f>
        <v>0.35460944187809451</v>
      </c>
    </row>
    <row r="1112" spans="1:14" ht="15.75" customHeight="1" x14ac:dyDescent="0.2">
      <c r="A1112" s="2">
        <v>41135</v>
      </c>
      <c r="B1112">
        <v>168.13597100000001</v>
      </c>
      <c r="C1112" s="10">
        <v>31.927689999999998</v>
      </c>
      <c r="D1112" s="10">
        <v>14.544510000000001</v>
      </c>
      <c r="E1112">
        <v>1403.9300539999999</v>
      </c>
      <c r="F1112" s="99">
        <v>796.88000499999998</v>
      </c>
      <c r="G1112">
        <f t="shared" ref="G1112:J1112" si="1142">B1112/B1111-1</f>
        <v>-3.6180600977895327E-3</v>
      </c>
      <c r="H1112">
        <f t="shared" si="1142"/>
        <v>2.9739559740167287E-3</v>
      </c>
      <c r="I1112">
        <f t="shared" si="1142"/>
        <v>-1.4150751561686548E-2</v>
      </c>
      <c r="J1112">
        <f t="shared" si="1142"/>
        <v>-1.2814594435073268E-4</v>
      </c>
      <c r="K1112" s="38">
        <f t="shared" si="1139"/>
        <v>-3.2645624493685688E-3</v>
      </c>
      <c r="L1112" s="22">
        <f t="shared" si="1088"/>
        <v>1.0425721164712307</v>
      </c>
      <c r="M1112" s="22">
        <f t="shared" si="1089"/>
        <v>1.4196186028784572</v>
      </c>
      <c r="N1112" s="22">
        <f>COVAR(I1082:I1112,$K1082:K1112)/VAR($K1082:$K1112)</f>
        <v>0.58826071477876674</v>
      </c>
    </row>
    <row r="1113" spans="1:14" ht="15.75" customHeight="1" x14ac:dyDescent="0.2">
      <c r="A1113" s="2">
        <v>41136</v>
      </c>
      <c r="B1113">
        <v>168.22923299999999</v>
      </c>
      <c r="C1113" s="10">
        <v>31.901869999999999</v>
      </c>
      <c r="D1113" s="10">
        <v>14.37053</v>
      </c>
      <c r="E1113">
        <v>1405.530029</v>
      </c>
      <c r="F1113" s="99">
        <v>804.26000999999997</v>
      </c>
      <c r="G1113">
        <f t="shared" ref="G1113:J1113" si="1143">B1113/B1112-1</f>
        <v>5.5468201982766807E-4</v>
      </c>
      <c r="H1113">
        <f t="shared" si="1143"/>
        <v>-8.0870241473773863E-4</v>
      </c>
      <c r="I1113">
        <f t="shared" si="1143"/>
        <v>-1.1961901775996542E-2</v>
      </c>
      <c r="J1113">
        <f t="shared" si="1143"/>
        <v>1.1396401091645636E-3</v>
      </c>
      <c r="K1113" s="38">
        <f t="shared" si="1139"/>
        <v>9.2611245779721241E-3</v>
      </c>
      <c r="L1113" s="22">
        <f t="shared" si="1088"/>
        <v>1.0432380750026617</v>
      </c>
      <c r="M1113" s="22">
        <f t="shared" si="1089"/>
        <v>1.4109337138289508</v>
      </c>
      <c r="N1113" s="22">
        <f>COVAR(I1083:I1113,$K1083:K1113)/VAR($K1083:$K1113)</f>
        <v>0.62918891906345753</v>
      </c>
    </row>
    <row r="1114" spans="1:14" ht="15.75" customHeight="1" x14ac:dyDescent="0.2">
      <c r="A1114" s="2">
        <v>41137</v>
      </c>
      <c r="B1114">
        <v>170.29821799999999</v>
      </c>
      <c r="C1114" s="10">
        <v>31.927689999999998</v>
      </c>
      <c r="D1114" s="10">
        <v>14.17046</v>
      </c>
      <c r="E1114">
        <v>1415.51001</v>
      </c>
      <c r="F1114" s="99">
        <v>813.080017</v>
      </c>
      <c r="G1114">
        <f t="shared" ref="G1114:J1114" si="1144">B1114/B1113-1</f>
        <v>1.2298605676933638E-2</v>
      </c>
      <c r="H1114">
        <f t="shared" si="1144"/>
        <v>8.0935694365247279E-4</v>
      </c>
      <c r="I1114">
        <f t="shared" si="1144"/>
        <v>-1.3922242255504869E-2</v>
      </c>
      <c r="J1114">
        <f t="shared" si="1144"/>
        <v>7.1005106928241357E-3</v>
      </c>
      <c r="K1114" s="38">
        <f t="shared" si="1139"/>
        <v>1.0966611407174254E-2</v>
      </c>
      <c r="L1114" s="22">
        <f t="shared" si="1088"/>
        <v>1.0729514816730237</v>
      </c>
      <c r="M1114" s="22">
        <f t="shared" si="1089"/>
        <v>1.412930116965563</v>
      </c>
      <c r="N1114" s="22">
        <f>COVAR(I1084:I1114,$K1084:K1114)/VAR($K1084:$K1114)</f>
        <v>0.60179484562691032</v>
      </c>
    </row>
    <row r="1115" spans="1:14" ht="15.75" customHeight="1" x14ac:dyDescent="0.2">
      <c r="A1115" s="2">
        <v>41138</v>
      </c>
      <c r="B1115">
        <v>170.62043800000001</v>
      </c>
      <c r="C1115" s="10">
        <v>31.82441</v>
      </c>
      <c r="D1115" s="10">
        <v>14.13566</v>
      </c>
      <c r="E1115">
        <v>1418.160034</v>
      </c>
      <c r="F1115" s="99">
        <v>819.89001499999995</v>
      </c>
      <c r="G1115">
        <f t="shared" ref="G1115:J1115" si="1145">B1115/B1114-1</f>
        <v>1.8920926113272785E-3</v>
      </c>
      <c r="H1115">
        <f t="shared" si="1145"/>
        <v>-3.2348096589511766E-3</v>
      </c>
      <c r="I1115">
        <f t="shared" si="1145"/>
        <v>-2.4558130081875351E-3</v>
      </c>
      <c r="J1115">
        <f t="shared" si="1145"/>
        <v>1.8721337053633214E-3</v>
      </c>
      <c r="K1115" s="38">
        <f t="shared" si="1139"/>
        <v>8.3755569656311923E-3</v>
      </c>
      <c r="L1115" s="22">
        <f t="shared" si="1088"/>
        <v>1.078783414534106</v>
      </c>
      <c r="M1115" s="22">
        <f t="shared" si="1089"/>
        <v>1.3100016781703347</v>
      </c>
      <c r="N1115" s="22">
        <f>COVAR(I1085:I1115,$K1085:K1115)/VAR($K1085:$K1115)</f>
        <v>0.56884821661614016</v>
      </c>
    </row>
    <row r="1116" spans="1:14" ht="15.75" customHeight="1" x14ac:dyDescent="0.2">
      <c r="A1116" s="2">
        <v>41141</v>
      </c>
      <c r="B1116">
        <v>170.009918</v>
      </c>
      <c r="C1116" s="10">
        <v>32.160049999999998</v>
      </c>
      <c r="D1116" s="10">
        <v>14.01388</v>
      </c>
      <c r="E1116">
        <v>1418.130005</v>
      </c>
      <c r="F1116" s="99">
        <v>816.51000999999997</v>
      </c>
      <c r="G1116">
        <f t="shared" ref="G1116:J1116" si="1146">B1116/B1115-1</f>
        <v>-3.5782348653917717E-3</v>
      </c>
      <c r="H1116">
        <f t="shared" si="1146"/>
        <v>1.0546621288501479E-2</v>
      </c>
      <c r="I1116">
        <f t="shared" si="1146"/>
        <v>-8.6150911948928988E-3</v>
      </c>
      <c r="J1116">
        <f t="shared" si="1146"/>
        <v>-2.1174620127517585E-5</v>
      </c>
      <c r="K1116" s="38">
        <f t="shared" si="1139"/>
        <v>-4.122510261330592E-3</v>
      </c>
      <c r="L1116" s="22">
        <f t="shared" si="1088"/>
        <v>1.0288373767020829</v>
      </c>
      <c r="M1116" s="22">
        <f t="shared" si="1089"/>
        <v>1.2904128795470828</v>
      </c>
      <c r="N1116" s="22">
        <f>COVAR(I1086:I1116,$K1086:K1116)/VAR($K1086:$K1116)</f>
        <v>0.53928986380845734</v>
      </c>
    </row>
    <row r="1117" spans="1:14" ht="15.75" customHeight="1" x14ac:dyDescent="0.2">
      <c r="A1117" s="2">
        <v>41142</v>
      </c>
      <c r="B1117">
        <v>168.44125399999999</v>
      </c>
      <c r="C1117" s="10">
        <v>32.736640000000001</v>
      </c>
      <c r="D1117" s="10">
        <v>14.13566</v>
      </c>
      <c r="E1117">
        <v>1413.170044</v>
      </c>
      <c r="F1117" s="99">
        <v>815.35998500000005</v>
      </c>
      <c r="G1117">
        <f t="shared" ref="G1117:J1117" si="1147">B1117/B1116-1</f>
        <v>-9.2268969860923589E-3</v>
      </c>
      <c r="H1117">
        <f t="shared" si="1147"/>
        <v>1.7928765658013601E-2</v>
      </c>
      <c r="I1117">
        <f t="shared" si="1147"/>
        <v>8.6899559579503016E-3</v>
      </c>
      <c r="J1117">
        <f t="shared" si="1147"/>
        <v>-3.4975361796960591E-3</v>
      </c>
      <c r="K1117" s="38">
        <f t="shared" si="1139"/>
        <v>-1.4084640554496985E-3</v>
      </c>
      <c r="L1117" s="22">
        <f t="shared" si="1088"/>
        <v>1.0313055752923077</v>
      </c>
      <c r="M1117" s="22">
        <f t="shared" si="1089"/>
        <v>1.2399443895555751</v>
      </c>
      <c r="N1117" s="22">
        <f>COVAR(I1087:I1117,$K1087:K1117)/VAR($K1087:$K1117)</f>
        <v>0.54113176776139138</v>
      </c>
    </row>
    <row r="1118" spans="1:14" ht="15.75" customHeight="1" x14ac:dyDescent="0.2">
      <c r="A1118" s="2">
        <v>41143</v>
      </c>
      <c r="B1118">
        <v>167.25413499999999</v>
      </c>
      <c r="C1118" s="10">
        <v>32.55592</v>
      </c>
      <c r="D1118" s="10">
        <v>13.935589999999999</v>
      </c>
      <c r="E1118">
        <v>1413.48999</v>
      </c>
      <c r="F1118" s="99">
        <v>812.55999799999995</v>
      </c>
      <c r="G1118">
        <f t="shared" ref="G1118:J1118" si="1148">B1118/B1117-1</f>
        <v>-7.0476737248702515E-3</v>
      </c>
      <c r="H1118">
        <f t="shared" si="1148"/>
        <v>-5.5204199331391202E-3</v>
      </c>
      <c r="I1118">
        <f t="shared" si="1148"/>
        <v>-1.4153566228955694E-2</v>
      </c>
      <c r="J1118">
        <f t="shared" si="1148"/>
        <v>2.2640304424692559E-4</v>
      </c>
      <c r="K1118" s="38">
        <f t="shared" si="1139"/>
        <v>-3.4340500533639462E-3</v>
      </c>
      <c r="L1118" s="22">
        <f t="shared" si="1088"/>
        <v>0.98638171304523614</v>
      </c>
      <c r="M1118" s="22">
        <f t="shared" si="1089"/>
        <v>1.3377221770434338</v>
      </c>
      <c r="N1118" s="22">
        <f>COVAR(I1088:I1118,$K1088:K1118)/VAR($K1088:$K1118)</f>
        <v>0.68009000166804356</v>
      </c>
    </row>
    <row r="1119" spans="1:14" ht="15.75" customHeight="1" x14ac:dyDescent="0.2">
      <c r="A1119" s="2">
        <v>41144</v>
      </c>
      <c r="B1119">
        <v>165.939865</v>
      </c>
      <c r="C1119" s="10">
        <v>32.039560000000002</v>
      </c>
      <c r="D1119" s="10">
        <v>13.648529999999999</v>
      </c>
      <c r="E1119">
        <v>1402.079956</v>
      </c>
      <c r="F1119" s="99">
        <v>806</v>
      </c>
      <c r="G1119">
        <f t="shared" ref="G1119:J1119" si="1149">B1119/B1118-1</f>
        <v>-7.8579223168383505E-3</v>
      </c>
      <c r="H1119">
        <f t="shared" si="1149"/>
        <v>-1.5860709818675045E-2</v>
      </c>
      <c r="I1119">
        <f t="shared" si="1149"/>
        <v>-2.0599056085892298E-2</v>
      </c>
      <c r="J1119">
        <f t="shared" si="1149"/>
        <v>-8.0722425207977455E-3</v>
      </c>
      <c r="K1119" s="38">
        <f t="shared" si="1139"/>
        <v>-8.0732475339008181E-3</v>
      </c>
      <c r="L1119" s="22">
        <f t="shared" si="1088"/>
        <v>0.98167674542401162</v>
      </c>
      <c r="M1119" s="22">
        <f t="shared" si="1089"/>
        <v>1.3727626907296742</v>
      </c>
      <c r="N1119" s="22">
        <f>COVAR(I1089:I1119,$K1089:K1119)/VAR($K1089:$K1119)</f>
        <v>0.80211091398994572</v>
      </c>
    </row>
    <row r="1120" spans="1:14" ht="15.75" customHeight="1" x14ac:dyDescent="0.2">
      <c r="A1120" s="2">
        <v>41145</v>
      </c>
      <c r="B1120">
        <v>167.69503800000001</v>
      </c>
      <c r="C1120" s="10">
        <v>31.987929999999999</v>
      </c>
      <c r="D1120" s="10">
        <v>14.46622</v>
      </c>
      <c r="E1120">
        <v>1411.130005</v>
      </c>
      <c r="F1120" s="99">
        <v>809.19000200000005</v>
      </c>
      <c r="G1120">
        <f t="shared" ref="G1120:J1120" si="1150">B1120/B1119-1</f>
        <v>1.0577162998174128E-2</v>
      </c>
      <c r="H1120">
        <f t="shared" si="1150"/>
        <v>-1.6114453506853588E-3</v>
      </c>
      <c r="I1120">
        <f t="shared" si="1150"/>
        <v>5.9910481202005039E-2</v>
      </c>
      <c r="J1120">
        <f t="shared" si="1150"/>
        <v>6.4547310310454353E-3</v>
      </c>
      <c r="K1120" s="38">
        <f t="shared" si="1139"/>
        <v>3.9578188585609464E-3</v>
      </c>
      <c r="L1120" s="22">
        <f t="shared" si="1088"/>
        <v>0.96485108664487984</v>
      </c>
      <c r="M1120" s="22">
        <f t="shared" si="1089"/>
        <v>1.3121635052058329</v>
      </c>
      <c r="N1120" s="22">
        <f>COVAR(I1090:I1120,$K1090:K1120)/VAR($K1090:$K1120)</f>
        <v>0.84639705135638821</v>
      </c>
    </row>
    <row r="1121" spans="1:14" ht="15.75" customHeight="1" x14ac:dyDescent="0.2">
      <c r="A1121" s="2">
        <v>41148</v>
      </c>
      <c r="B1121">
        <v>165.931366</v>
      </c>
      <c r="C1121" s="10">
        <v>32.039560000000002</v>
      </c>
      <c r="D1121" s="10">
        <v>14.50102</v>
      </c>
      <c r="E1121">
        <v>1410.4399410000001</v>
      </c>
      <c r="F1121" s="99">
        <v>810.40002400000003</v>
      </c>
      <c r="G1121">
        <f t="shared" ref="G1121:J1121" si="1151">B1121/B1120-1</f>
        <v>-1.0517138855354879E-2</v>
      </c>
      <c r="H1121">
        <f t="shared" si="1151"/>
        <v>1.6140462980882564E-3</v>
      </c>
      <c r="I1121">
        <f t="shared" si="1151"/>
        <v>2.4056042283333579E-3</v>
      </c>
      <c r="J1121">
        <f t="shared" si="1151"/>
        <v>-4.890151846781432E-4</v>
      </c>
      <c r="K1121" s="38">
        <f t="shared" si="1139"/>
        <v>1.4953496669622979E-3</v>
      </c>
      <c r="L1121" s="22">
        <f t="shared" si="1088"/>
        <v>0.98879920114385467</v>
      </c>
      <c r="M1121" s="22">
        <f t="shared" si="1089"/>
        <v>0.97630248646733331</v>
      </c>
      <c r="N1121" s="22">
        <f>COVAR(I1091:I1121,$K1091:K1121)/VAR($K1091:$K1121)</f>
        <v>0.72499172308247928</v>
      </c>
    </row>
    <row r="1122" spans="1:14" ht="15.75" customHeight="1" x14ac:dyDescent="0.2">
      <c r="A1122" s="2">
        <v>41149</v>
      </c>
      <c r="B1122">
        <v>165.23608400000001</v>
      </c>
      <c r="C1122" s="10">
        <v>31.953510000000001</v>
      </c>
      <c r="D1122" s="10">
        <v>14.70979</v>
      </c>
      <c r="E1122">
        <v>1409.3000489999999</v>
      </c>
      <c r="F1122" s="99">
        <v>814.28002900000001</v>
      </c>
      <c r="G1122">
        <f t="shared" ref="G1122:J1122" si="1152">B1122/B1121-1</f>
        <v>-4.1901782451425618E-3</v>
      </c>
      <c r="H1122">
        <f t="shared" si="1152"/>
        <v>-2.6857422511420426E-3</v>
      </c>
      <c r="I1122">
        <f t="shared" si="1152"/>
        <v>1.4396918285748184E-2</v>
      </c>
      <c r="J1122">
        <f t="shared" si="1152"/>
        <v>-8.0818187777065287E-4</v>
      </c>
      <c r="K1122" s="38">
        <f t="shared" si="1139"/>
        <v>4.7877651592962422E-3</v>
      </c>
      <c r="L1122" s="22">
        <f t="shared" si="1088"/>
        <v>0.9834640030002858</v>
      </c>
      <c r="M1122" s="22">
        <f t="shared" si="1089"/>
        <v>0.9245826936161512</v>
      </c>
      <c r="N1122" s="22">
        <f>COVAR(I1092:I1122,$K1092:K1122)/VAR($K1092:$K1122)</f>
        <v>0.76339320317956461</v>
      </c>
    </row>
    <row r="1123" spans="1:14" ht="15.75" customHeight="1" x14ac:dyDescent="0.2">
      <c r="A1123" s="2">
        <v>41150</v>
      </c>
      <c r="B1123">
        <v>165.41413900000001</v>
      </c>
      <c r="C1123" s="10">
        <v>32.099800000000002</v>
      </c>
      <c r="D1123" s="10">
        <v>14.48362</v>
      </c>
      <c r="E1123">
        <v>1410.48999</v>
      </c>
      <c r="F1123" s="99">
        <v>817.84002699999996</v>
      </c>
      <c r="G1123">
        <f t="shared" ref="G1123:J1123" si="1153">B1123/B1122-1</f>
        <v>1.0775793984563187E-3</v>
      </c>
      <c r="H1123">
        <f t="shared" si="1153"/>
        <v>4.5782137862162564E-3</v>
      </c>
      <c r="I1123">
        <f t="shared" si="1153"/>
        <v>-1.5375474428934721E-2</v>
      </c>
      <c r="J1123">
        <f t="shared" si="1153"/>
        <v>8.4434893821550006E-4</v>
      </c>
      <c r="K1123" s="38">
        <f t="shared" si="1139"/>
        <v>4.3719578931242786E-3</v>
      </c>
      <c r="L1123" s="22">
        <f t="shared" ref="L1123:L1186" si="1154">COVAR(G1093:G1123,$J1093:$J1123)/VAR($J1093:$J1123)</f>
        <v>1.0387272538354992</v>
      </c>
      <c r="M1123" s="22">
        <f t="shared" ref="M1123:M1186" si="1155">COVAR(H1093:H1123,$J1093:$J1123)/VAR($J1093:$J1123)</f>
        <v>0.9649510481736876</v>
      </c>
      <c r="N1123" s="22">
        <f>COVAR(I1093:I1123,$K1093:K1123)/VAR($K1093:$K1123)</f>
        <v>0.70601004886589058</v>
      </c>
    </row>
    <row r="1124" spans="1:14" ht="15.75" customHeight="1" x14ac:dyDescent="0.2">
      <c r="A1124" s="2">
        <v>41151</v>
      </c>
      <c r="B1124">
        <v>163.96417199999999</v>
      </c>
      <c r="C1124" s="10">
        <v>31.755569999999999</v>
      </c>
      <c r="D1124" s="10">
        <v>14.231350000000001</v>
      </c>
      <c r="E1124">
        <v>1399.4799800000001</v>
      </c>
      <c r="F1124" s="99">
        <v>808.64001499999995</v>
      </c>
      <c r="G1124">
        <f t="shared" ref="G1124:J1124" si="1156">B1124/B1123-1</f>
        <v>-8.7656775216780058E-3</v>
      </c>
      <c r="H1124">
        <f t="shared" si="1156"/>
        <v>-1.0723742827058236E-2</v>
      </c>
      <c r="I1124">
        <f t="shared" si="1156"/>
        <v>-1.7417606924235773E-2</v>
      </c>
      <c r="J1124">
        <f t="shared" si="1156"/>
        <v>-7.8058051301732601E-3</v>
      </c>
      <c r="K1124" s="38">
        <f t="shared" si="1139"/>
        <v>-1.1249158388282221E-2</v>
      </c>
      <c r="L1124" s="22">
        <f t="shared" si="1154"/>
        <v>0.98434460566786253</v>
      </c>
      <c r="M1124" s="22">
        <f t="shared" si="1155"/>
        <v>1.0159582401886749</v>
      </c>
      <c r="N1124" s="22">
        <f>COVAR(I1094:I1124,$K1094:K1124)/VAR($K1094:$K1124)</f>
        <v>0.77586968811747747</v>
      </c>
    </row>
    <row r="1125" spans="1:14" ht="15.75" customHeight="1" x14ac:dyDescent="0.2">
      <c r="A1125" s="2">
        <v>41152</v>
      </c>
      <c r="B1125">
        <v>165.219086</v>
      </c>
      <c r="C1125" s="10">
        <v>31.962109999999999</v>
      </c>
      <c r="D1125" s="10">
        <v>14.57061</v>
      </c>
      <c r="E1125">
        <v>1406.579956</v>
      </c>
      <c r="F1125" s="99">
        <v>812.09002699999996</v>
      </c>
      <c r="G1125">
        <f t="shared" ref="G1125:K1140" si="1157">B1125/B1124-1</f>
        <v>7.6535866628228977E-3</v>
      </c>
      <c r="H1125">
        <f t="shared" si="1157"/>
        <v>6.5040558239073398E-3</v>
      </c>
      <c r="I1125">
        <f t="shared" si="1157"/>
        <v>2.3838919006278436E-2</v>
      </c>
      <c r="J1125">
        <f t="shared" si="1157"/>
        <v>5.0732958680836937E-3</v>
      </c>
      <c r="K1125" s="38">
        <f t="shared" si="1157"/>
        <v>4.2664373961260882E-3</v>
      </c>
      <c r="L1125" s="22">
        <f t="shared" si="1154"/>
        <v>0.94894258169652168</v>
      </c>
      <c r="M1125" s="22">
        <f t="shared" si="1155"/>
        <v>1.037687803910589</v>
      </c>
      <c r="N1125" s="22">
        <f>COVAR(I1095:I1125,$K1095:K1125)/VAR($K1095:$K1125)</f>
        <v>0.78279544022359848</v>
      </c>
    </row>
    <row r="1126" spans="1:14" ht="15.75" customHeight="1" x14ac:dyDescent="0.2">
      <c r="A1126" s="2">
        <v>41156</v>
      </c>
      <c r="B1126">
        <v>164.95622299999999</v>
      </c>
      <c r="C1126" s="10">
        <v>31.850239999999999</v>
      </c>
      <c r="D1126" s="10">
        <v>14.55321</v>
      </c>
      <c r="E1126">
        <v>1404.9399410000001</v>
      </c>
      <c r="F1126" s="99">
        <v>822.14001499999995</v>
      </c>
      <c r="G1126">
        <f t="shared" ref="G1126:J1126" si="1158">B1126/B1125-1</f>
        <v>-1.5909965752988198E-3</v>
      </c>
      <c r="H1126">
        <f t="shared" si="1158"/>
        <v>-3.5000818156247782E-3</v>
      </c>
      <c r="I1126">
        <f t="shared" si="1158"/>
        <v>-1.1941847321422783E-3</v>
      </c>
      <c r="J1126">
        <f t="shared" si="1158"/>
        <v>-1.1659593135848745E-3</v>
      </c>
      <c r="K1126" s="38">
        <f t="shared" si="1157"/>
        <v>1.2375460436481855E-2</v>
      </c>
      <c r="L1126" s="22">
        <f t="shared" si="1154"/>
        <v>0.91825039044957324</v>
      </c>
      <c r="M1126" s="22">
        <f t="shared" si="1155"/>
        <v>0.99242875132881214</v>
      </c>
      <c r="N1126" s="22">
        <f>COVAR(I1096:I1126,$K1096:K1126)/VAR($K1096:$K1126)</f>
        <v>0.62298200973074114</v>
      </c>
    </row>
    <row r="1127" spans="1:14" ht="15.75" customHeight="1" x14ac:dyDescent="0.2">
      <c r="A1127" s="2">
        <v>41157</v>
      </c>
      <c r="B1127">
        <v>165.380188</v>
      </c>
      <c r="C1127" s="10">
        <v>31.936299999999999</v>
      </c>
      <c r="D1127" s="10">
        <v>14.35313</v>
      </c>
      <c r="E1127">
        <v>1403.4399410000001</v>
      </c>
      <c r="F1127" s="99">
        <v>821.22997999999995</v>
      </c>
      <c r="G1127">
        <f t="shared" ref="G1127:J1127" si="1159">B1127/B1126-1</f>
        <v>2.570166752666303E-3</v>
      </c>
      <c r="H1127">
        <f t="shared" si="1159"/>
        <v>2.7020204557328675E-3</v>
      </c>
      <c r="I1127">
        <f t="shared" si="1159"/>
        <v>-1.3748169647795905E-2</v>
      </c>
      <c r="J1127">
        <f t="shared" si="1159"/>
        <v>-1.0676612972738697E-3</v>
      </c>
      <c r="K1127" s="38">
        <f t="shared" si="1157"/>
        <v>-1.1069099951301897E-3</v>
      </c>
      <c r="L1127" s="22">
        <f t="shared" si="1154"/>
        <v>0.91517783634662464</v>
      </c>
      <c r="M1127" s="22">
        <f t="shared" si="1155"/>
        <v>1.1501975748801283</v>
      </c>
      <c r="N1127" s="22">
        <f>COVAR(I1097:I1127,$K1097:K1127)/VAR($K1097:$K1127)</f>
        <v>0.54521238830255614</v>
      </c>
    </row>
    <row r="1128" spans="1:14" ht="15.75" customHeight="1" x14ac:dyDescent="0.2">
      <c r="A1128" s="2">
        <v>41158</v>
      </c>
      <c r="B1128">
        <v>168.82283000000001</v>
      </c>
      <c r="C1128" s="10">
        <v>33.296010000000003</v>
      </c>
      <c r="D1128" s="10">
        <v>14.561909999999999</v>
      </c>
      <c r="E1128">
        <v>1432.119995</v>
      </c>
      <c r="F1128" s="99">
        <v>837.95001200000002</v>
      </c>
      <c r="G1128">
        <f t="shared" ref="G1128:J1128" si="1160">B1128/B1127-1</f>
        <v>2.0816532147127642E-2</v>
      </c>
      <c r="H1128">
        <f t="shared" si="1160"/>
        <v>4.2575689732373689E-2</v>
      </c>
      <c r="I1128">
        <f t="shared" si="1160"/>
        <v>1.4545956178199315E-2</v>
      </c>
      <c r="J1128">
        <f t="shared" si="1160"/>
        <v>2.0435540675552089E-2</v>
      </c>
      <c r="K1128" s="38">
        <f t="shared" si="1157"/>
        <v>2.0359743807697006E-2</v>
      </c>
      <c r="L1128" s="22">
        <f t="shared" si="1154"/>
        <v>0.97612282246970583</v>
      </c>
      <c r="M1128" s="22">
        <f t="shared" si="1155"/>
        <v>1.4546545811178309</v>
      </c>
      <c r="N1128" s="22">
        <f>COVAR(I1098:I1128,$K1098:K1128)/VAR($K1098:$K1128)</f>
        <v>0.58206734271875205</v>
      </c>
    </row>
    <row r="1129" spans="1:14" ht="15.75" customHeight="1" x14ac:dyDescent="0.2">
      <c r="A1129" s="2">
        <v>41159</v>
      </c>
      <c r="B1129">
        <v>169.16194200000001</v>
      </c>
      <c r="C1129" s="10">
        <v>33.820970000000003</v>
      </c>
      <c r="D1129" s="10">
        <v>14.52711</v>
      </c>
      <c r="E1129">
        <v>1437.920044</v>
      </c>
      <c r="F1129" s="99">
        <v>842.27002000000005</v>
      </c>
      <c r="G1129">
        <f t="shared" ref="G1129:J1129" si="1161">B1129/B1128-1</f>
        <v>2.008685673614119E-3</v>
      </c>
      <c r="H1129">
        <f t="shared" si="1161"/>
        <v>1.576645369820584E-2</v>
      </c>
      <c r="I1129">
        <f t="shared" si="1161"/>
        <v>-2.3897963934674804E-3</v>
      </c>
      <c r="J1129">
        <f t="shared" si="1161"/>
        <v>4.0499741783159848E-3</v>
      </c>
      <c r="K1129" s="38">
        <f t="shared" si="1157"/>
        <v>5.1554483419471442E-3</v>
      </c>
      <c r="L1129" s="22">
        <f t="shared" si="1154"/>
        <v>0.98220380627145476</v>
      </c>
      <c r="M1129" s="22">
        <f t="shared" si="1155"/>
        <v>1.4842041981824607</v>
      </c>
      <c r="N1129" s="22">
        <f>COVAR(I1099:I1129,$K1099:K1129)/VAR($K1099:$K1129)</f>
        <v>0.584104159532289</v>
      </c>
    </row>
    <row r="1130" spans="1:14" ht="15.75" customHeight="1" x14ac:dyDescent="0.2">
      <c r="A1130" s="2">
        <v>41162</v>
      </c>
      <c r="B1130">
        <v>170.391479</v>
      </c>
      <c r="C1130" s="10">
        <v>33.356259999999999</v>
      </c>
      <c r="D1130" s="10">
        <v>14.118259999999999</v>
      </c>
      <c r="E1130">
        <v>1429.079956</v>
      </c>
      <c r="F1130" s="99">
        <v>839.36999500000002</v>
      </c>
      <c r="G1130">
        <f t="shared" ref="G1130:J1130" si="1162">B1130/B1129-1</f>
        <v>7.2684020144435646E-3</v>
      </c>
      <c r="H1130">
        <f t="shared" si="1162"/>
        <v>-1.3740291895826817E-2</v>
      </c>
      <c r="I1130">
        <f t="shared" si="1162"/>
        <v>-2.8143932275586869E-2</v>
      </c>
      <c r="J1130">
        <f t="shared" si="1162"/>
        <v>-6.1478300110544559E-3</v>
      </c>
      <c r="K1130" s="38">
        <f t="shared" si="1157"/>
        <v>-3.4431060481056042E-3</v>
      </c>
      <c r="L1130" s="22">
        <f t="shared" si="1154"/>
        <v>0.91954699675292928</v>
      </c>
      <c r="M1130" s="22">
        <f t="shared" si="1155"/>
        <v>1.5756443183696018</v>
      </c>
      <c r="N1130" s="22">
        <f>COVAR(I1100:I1130,$K1100:K1130)/VAR($K1100:$K1130)</f>
        <v>0.56902951222566744</v>
      </c>
    </row>
    <row r="1131" spans="1:14" ht="15.75" customHeight="1" x14ac:dyDescent="0.2">
      <c r="A1131" s="2">
        <v>41163</v>
      </c>
      <c r="B1131">
        <v>172.35865799999999</v>
      </c>
      <c r="C1131" s="10">
        <v>34.079160000000002</v>
      </c>
      <c r="D1131" s="10">
        <v>14.13566</v>
      </c>
      <c r="E1131">
        <v>1433.5600589999999</v>
      </c>
      <c r="F1131" s="99">
        <v>841.919983</v>
      </c>
      <c r="G1131">
        <f t="shared" ref="G1131:J1131" si="1163">B1131/B1130-1</f>
        <v>1.1545055020034223E-2</v>
      </c>
      <c r="H1131">
        <f t="shared" si="1163"/>
        <v>2.1672093933792436E-2</v>
      </c>
      <c r="I1131">
        <f t="shared" si="1163"/>
        <v>1.2324464912816246E-3</v>
      </c>
      <c r="J1131">
        <f t="shared" si="1163"/>
        <v>3.1349561521663016E-3</v>
      </c>
      <c r="K1131" s="38">
        <f t="shared" si="1157"/>
        <v>3.0379785019596373E-3</v>
      </c>
      <c r="L1131" s="22">
        <f t="shared" si="1154"/>
        <v>1.0115458680823575</v>
      </c>
      <c r="M1131" s="22">
        <f t="shared" si="1155"/>
        <v>1.6162258616929324</v>
      </c>
      <c r="N1131" s="22">
        <f>COVAR(I1101:I1131,$K1101:K1131)/VAR($K1101:$K1131)</f>
        <v>0.90837747578744465</v>
      </c>
    </row>
    <row r="1132" spans="1:14" ht="15.75" customHeight="1" x14ac:dyDescent="0.2">
      <c r="A1132" s="2">
        <v>41164</v>
      </c>
      <c r="B1132">
        <v>172.78263899999999</v>
      </c>
      <c r="C1132" s="10">
        <v>34.354529999999997</v>
      </c>
      <c r="D1132" s="10">
        <v>13.97908</v>
      </c>
      <c r="E1132">
        <v>1436.5600589999999</v>
      </c>
      <c r="F1132" s="99">
        <v>845.11999500000002</v>
      </c>
      <c r="G1132">
        <f t="shared" ref="G1132:J1132" si="1164">B1132/B1131-1</f>
        <v>2.4598764281398289E-3</v>
      </c>
      <c r="H1132">
        <f t="shared" si="1164"/>
        <v>8.0803047962447749E-3</v>
      </c>
      <c r="I1132">
        <f t="shared" si="1164"/>
        <v>-1.1076950068125591E-2</v>
      </c>
      <c r="J1132">
        <f t="shared" si="1164"/>
        <v>2.092692232296578E-3</v>
      </c>
      <c r="K1132" s="38">
        <f t="shared" si="1157"/>
        <v>3.8008505138427129E-3</v>
      </c>
      <c r="L1132" s="22">
        <f t="shared" si="1154"/>
        <v>1.0141903418202873</v>
      </c>
      <c r="M1132" s="22">
        <f t="shared" si="1155"/>
        <v>1.5919109162514355</v>
      </c>
      <c r="N1132" s="22">
        <f>COVAR(I1102:I1132,$K1102:K1132)/VAR($K1102:$K1132)</f>
        <v>0.89896377378819536</v>
      </c>
    </row>
    <row r="1133" spans="1:14" ht="15.75" customHeight="1" x14ac:dyDescent="0.2">
      <c r="A1133" s="2">
        <v>41165</v>
      </c>
      <c r="B1133">
        <v>174.97879</v>
      </c>
      <c r="C1133" s="10">
        <v>35.6282</v>
      </c>
      <c r="D1133" s="10">
        <v>15.26652</v>
      </c>
      <c r="E1133">
        <v>1459.98999</v>
      </c>
      <c r="F1133" s="99">
        <v>856.11999500000002</v>
      </c>
      <c r="G1133">
        <f t="shared" ref="G1133:J1133" si="1165">B1133/B1132-1</f>
        <v>1.2710484182383741E-2</v>
      </c>
      <c r="H1133">
        <f t="shared" si="1165"/>
        <v>3.7074295587801842E-2</v>
      </c>
      <c r="I1133">
        <f t="shared" si="1165"/>
        <v>9.2097620158122062E-2</v>
      </c>
      <c r="J1133">
        <f t="shared" si="1165"/>
        <v>1.6309746921621793E-2</v>
      </c>
      <c r="K1133" s="38">
        <f t="shared" si="1157"/>
        <v>1.3015903144026231E-2</v>
      </c>
      <c r="L1133" s="22">
        <f t="shared" si="1154"/>
        <v>0.97293866286167319</v>
      </c>
      <c r="M1133" s="22">
        <f t="shared" si="1155"/>
        <v>1.6907035123140792</v>
      </c>
      <c r="N1133" s="22">
        <f>COVAR(I1103:I1133,$K1103:K1133)/VAR($K1103:$K1133)</f>
        <v>1.3331462321083882</v>
      </c>
    </row>
    <row r="1134" spans="1:14" ht="15.75" customHeight="1" x14ac:dyDescent="0.2">
      <c r="A1134" s="2">
        <v>41166</v>
      </c>
      <c r="B1134">
        <v>175.36033599999999</v>
      </c>
      <c r="C1134" s="10">
        <v>35.77449</v>
      </c>
      <c r="D1134" s="10">
        <v>15.501390000000001</v>
      </c>
      <c r="E1134">
        <v>1465.7700199999999</v>
      </c>
      <c r="F1134" s="99">
        <v>864.70001200000002</v>
      </c>
      <c r="G1134">
        <f t="shared" ref="G1134:J1134" si="1166">B1134/B1133-1</f>
        <v>2.1805271370318735E-3</v>
      </c>
      <c r="H1134">
        <f t="shared" si="1166"/>
        <v>4.1060171437232729E-3</v>
      </c>
      <c r="I1134">
        <f t="shared" si="1166"/>
        <v>1.5384645616682846E-2</v>
      </c>
      <c r="J1134">
        <f t="shared" si="1166"/>
        <v>3.9589518007585589E-3</v>
      </c>
      <c r="K1134" s="38">
        <f t="shared" si="1157"/>
        <v>1.0021979453943342E-2</v>
      </c>
      <c r="L1134" s="22">
        <f t="shared" si="1154"/>
        <v>0.96653291447586054</v>
      </c>
      <c r="M1134" s="22">
        <f t="shared" si="1155"/>
        <v>1.6982170029747281</v>
      </c>
      <c r="N1134" s="22">
        <f>COVAR(I1104:I1134,$K1104:K1134)/VAR($K1104:$K1134)</f>
        <v>1.3456536179617931</v>
      </c>
    </row>
    <row r="1135" spans="1:14" ht="15.75" customHeight="1" x14ac:dyDescent="0.2">
      <c r="A1135" s="2">
        <v>41169</v>
      </c>
      <c r="B1135">
        <v>175.64862099999999</v>
      </c>
      <c r="C1135" s="10">
        <v>35.447470000000003</v>
      </c>
      <c r="D1135" s="10">
        <v>14.69239</v>
      </c>
      <c r="E1135">
        <v>1461.1899410000001</v>
      </c>
      <c r="F1135" s="99">
        <v>858.90002400000003</v>
      </c>
      <c r="G1135">
        <f t="shared" ref="G1135:J1135" si="1167">B1135/B1134-1</f>
        <v>1.6439578446063585E-3</v>
      </c>
      <c r="H1135">
        <f t="shared" si="1167"/>
        <v>-9.1411505796448189E-3</v>
      </c>
      <c r="I1135">
        <f t="shared" si="1167"/>
        <v>-5.2188868224075424E-2</v>
      </c>
      <c r="J1135">
        <f t="shared" si="1167"/>
        <v>-3.1246914164609896E-3</v>
      </c>
      <c r="K1135" s="38">
        <f t="shared" si="1157"/>
        <v>-6.7075146519137707E-3</v>
      </c>
      <c r="L1135" s="22">
        <f t="shared" si="1154"/>
        <v>0.97493296018056796</v>
      </c>
      <c r="M1135" s="22">
        <f t="shared" si="1155"/>
        <v>1.6371759667203358</v>
      </c>
      <c r="N1135" s="22">
        <f>COVAR(I1105:I1135,$K1105:K1135)/VAR($K1105:$K1135)</f>
        <v>1.6450535306679073</v>
      </c>
    </row>
    <row r="1136" spans="1:14" ht="15.75" customHeight="1" x14ac:dyDescent="0.2">
      <c r="A1136" s="2">
        <v>41170</v>
      </c>
      <c r="B1136">
        <v>175.58081100000001</v>
      </c>
      <c r="C1136" s="10">
        <v>35.507719999999999</v>
      </c>
      <c r="D1136" s="10">
        <v>14.631500000000001</v>
      </c>
      <c r="E1136">
        <v>1459.3199460000001</v>
      </c>
      <c r="F1136" s="99">
        <v>856.92999299999997</v>
      </c>
      <c r="G1136">
        <f t="shared" ref="G1136:J1136" si="1168">B1136/B1135-1</f>
        <v>-3.8605483842646393E-4</v>
      </c>
      <c r="H1136">
        <f t="shared" si="1168"/>
        <v>1.6996981730994509E-3</v>
      </c>
      <c r="I1136">
        <f t="shared" si="1168"/>
        <v>-4.1443223328538892E-3</v>
      </c>
      <c r="J1136">
        <f t="shared" si="1168"/>
        <v>-1.2797754402280592E-3</v>
      </c>
      <c r="K1136" s="38">
        <f t="shared" si="1157"/>
        <v>-2.2936674175713101E-3</v>
      </c>
      <c r="L1136" s="22">
        <f t="shared" si="1154"/>
        <v>0.94259509099440264</v>
      </c>
      <c r="M1136" s="22">
        <f t="shared" si="1155"/>
        <v>1.7564551149237415</v>
      </c>
      <c r="N1136" s="22">
        <f>COVAR(I1106:I1136,$K1106:K1136)/VAR($K1106:$K1136)</f>
        <v>1.582160256644791</v>
      </c>
    </row>
    <row r="1137" spans="1:14" ht="15.75" customHeight="1" x14ac:dyDescent="0.2">
      <c r="A1137" s="2">
        <v>41171</v>
      </c>
      <c r="B1137">
        <v>175.03813199999999</v>
      </c>
      <c r="C1137" s="10">
        <v>35.576560000000001</v>
      </c>
      <c r="D1137" s="10">
        <v>14.86637</v>
      </c>
      <c r="E1137">
        <v>1461.0500489999999</v>
      </c>
      <c r="F1137" s="99">
        <v>856.080017</v>
      </c>
      <c r="G1137">
        <f t="shared" ref="G1137:J1137" si="1169">B1137/B1136-1</f>
        <v>-3.0907648558475831E-3</v>
      </c>
      <c r="H1137">
        <f t="shared" si="1169"/>
        <v>1.9387333233449322E-3</v>
      </c>
      <c r="I1137">
        <f t="shared" si="1169"/>
        <v>1.6052352800464575E-2</v>
      </c>
      <c r="J1137">
        <f t="shared" si="1169"/>
        <v>1.1855542746073144E-3</v>
      </c>
      <c r="K1137" s="38">
        <f t="shared" si="1157"/>
        <v>-9.9188499287361509E-4</v>
      </c>
      <c r="L1137" s="22">
        <f t="shared" si="1154"/>
        <v>0.94480828547054596</v>
      </c>
      <c r="M1137" s="22">
        <f t="shared" si="1155"/>
        <v>1.7570248240373014</v>
      </c>
      <c r="N1137" s="22">
        <f>COVAR(I1107:I1137,$K1107:K1137)/VAR($K1107:$K1137)</f>
        <v>1.5195876237768366</v>
      </c>
    </row>
    <row r="1138" spans="1:14" ht="15.75" customHeight="1" x14ac:dyDescent="0.2">
      <c r="A1138" s="2">
        <v>41172</v>
      </c>
      <c r="B1138">
        <v>174.82615699999999</v>
      </c>
      <c r="C1138" s="10">
        <v>35.499119999999998</v>
      </c>
      <c r="D1138" s="10">
        <v>15.20562</v>
      </c>
      <c r="E1138">
        <v>1460.26001</v>
      </c>
      <c r="F1138" s="99">
        <v>851.51000999999997</v>
      </c>
      <c r="G1138">
        <f t="shared" ref="G1138:J1138" si="1170">B1138/B1137-1</f>
        <v>-1.2110218360876779E-3</v>
      </c>
      <c r="H1138">
        <f t="shared" si="1170"/>
        <v>-2.1767141061418416E-3</v>
      </c>
      <c r="I1138">
        <f t="shared" si="1170"/>
        <v>2.2819962102382796E-2</v>
      </c>
      <c r="J1138">
        <f t="shared" si="1170"/>
        <v>-5.4073370076590521E-4</v>
      </c>
      <c r="K1138" s="38">
        <f t="shared" si="1157"/>
        <v>-5.3382942122803811E-3</v>
      </c>
      <c r="L1138" s="22">
        <f t="shared" si="1154"/>
        <v>0.94218694297886019</v>
      </c>
      <c r="M1138" s="22">
        <f t="shared" si="1155"/>
        <v>1.7299236177336303</v>
      </c>
      <c r="N1138" s="22">
        <f>COVAR(I1108:I1138,$K1108:K1138)/VAR($K1108:$K1138)</f>
        <v>1.4563707019791339</v>
      </c>
    </row>
    <row r="1139" spans="1:14" ht="15.75" customHeight="1" x14ac:dyDescent="0.2">
      <c r="A1139" s="2">
        <v>41173</v>
      </c>
      <c r="B1139">
        <v>174.656555</v>
      </c>
      <c r="C1139" s="10">
        <v>35.180700000000002</v>
      </c>
      <c r="D1139" s="10">
        <v>14.55321</v>
      </c>
      <c r="E1139">
        <v>1460.150024</v>
      </c>
      <c r="F1139" s="99">
        <v>855.51000999999997</v>
      </c>
      <c r="G1139">
        <f t="shared" ref="G1139:J1139" si="1171">B1139/B1138-1</f>
        <v>-9.7011798983825948E-4</v>
      </c>
      <c r="H1139">
        <f t="shared" si="1171"/>
        <v>-8.9697998147558744E-3</v>
      </c>
      <c r="I1139">
        <f t="shared" si="1171"/>
        <v>-4.2905846654066049E-2</v>
      </c>
      <c r="J1139">
        <f t="shared" si="1171"/>
        <v>-7.5319463141321208E-5</v>
      </c>
      <c r="K1139" s="38">
        <f t="shared" si="1157"/>
        <v>4.6975372608948351E-3</v>
      </c>
      <c r="L1139" s="22">
        <f t="shared" si="1154"/>
        <v>0.94271663933285921</v>
      </c>
      <c r="M1139" s="22">
        <f t="shared" si="1155"/>
        <v>1.7446960635732258</v>
      </c>
      <c r="N1139" s="22">
        <f>COVAR(I1109:I1139,$K1109:K1139)/VAR($K1109:$K1139)</f>
        <v>1.3545203581545007</v>
      </c>
    </row>
    <row r="1140" spans="1:14" ht="15.75" customHeight="1" x14ac:dyDescent="0.2">
      <c r="A1140" s="2">
        <v>41176</v>
      </c>
      <c r="B1140">
        <v>174.07148699999999</v>
      </c>
      <c r="C1140" s="10">
        <v>35.481909999999999</v>
      </c>
      <c r="D1140" s="10">
        <v>14.6576</v>
      </c>
      <c r="E1140">
        <v>1456.8900149999999</v>
      </c>
      <c r="F1140" s="99">
        <v>851.76000999999997</v>
      </c>
      <c r="G1140">
        <f t="shared" ref="G1140:J1140" si="1172">B1140/B1139-1</f>
        <v>-3.3498198793626699E-3</v>
      </c>
      <c r="H1140">
        <f t="shared" si="1172"/>
        <v>8.5617966669224721E-3</v>
      </c>
      <c r="I1140">
        <f t="shared" si="1172"/>
        <v>7.1729879524862206E-3</v>
      </c>
      <c r="J1140">
        <f t="shared" si="1172"/>
        <v>-2.2326534578066548E-3</v>
      </c>
      <c r="K1140" s="38">
        <f t="shared" si="1157"/>
        <v>-4.3833502310510752E-3</v>
      </c>
      <c r="L1140" s="22">
        <f t="shared" si="1154"/>
        <v>0.94349181755634415</v>
      </c>
      <c r="M1140" s="22">
        <f t="shared" si="1155"/>
        <v>1.6991239465258068</v>
      </c>
      <c r="N1140" s="22">
        <f>COVAR(I1110:I1140,$K1110:K1140)/VAR($K1110:$K1140)</f>
        <v>1.2971180491776391</v>
      </c>
    </row>
    <row r="1141" spans="1:14" ht="15.75" customHeight="1" x14ac:dyDescent="0.2">
      <c r="A1141" s="2">
        <v>41177</v>
      </c>
      <c r="B1141">
        <v>173.80865499999999</v>
      </c>
      <c r="C1141" s="10">
        <v>34.896709999999999</v>
      </c>
      <c r="D1141" s="10">
        <v>14.857670000000001</v>
      </c>
      <c r="E1141">
        <v>1441.589966</v>
      </c>
      <c r="F1141" s="99">
        <v>839.11999500000002</v>
      </c>
      <c r="G1141">
        <f t="shared" ref="G1141:K1156" si="1173">B1141/B1140-1</f>
        <v>-1.5099083975769201E-3</v>
      </c>
      <c r="H1141">
        <f t="shared" si="1173"/>
        <v>-1.6492911458261372E-2</v>
      </c>
      <c r="I1141">
        <f t="shared" si="1173"/>
        <v>1.3649574282283528E-2</v>
      </c>
      <c r="J1141">
        <f t="shared" si="1173"/>
        <v>-1.0501855900220458E-2</v>
      </c>
      <c r="K1141" s="38">
        <f t="shared" si="1173"/>
        <v>-1.4839878430075615E-2</v>
      </c>
      <c r="L1141" s="22">
        <f t="shared" si="1154"/>
        <v>0.85616562055522494</v>
      </c>
      <c r="M1141" s="22">
        <f t="shared" si="1155"/>
        <v>1.6991658048678067</v>
      </c>
      <c r="N1141" s="22">
        <f>COVAR(I1111:I1141,$K1111:K1141)/VAR($K1111:$K1141)</f>
        <v>1.0032619633428923</v>
      </c>
    </row>
    <row r="1142" spans="1:14" ht="15.75" customHeight="1" x14ac:dyDescent="0.2">
      <c r="A1142" s="2">
        <v>41178</v>
      </c>
      <c r="B1142">
        <v>172.97766100000001</v>
      </c>
      <c r="C1142" s="10">
        <v>34.629939999999998</v>
      </c>
      <c r="D1142" s="10">
        <v>15.13603</v>
      </c>
      <c r="E1142">
        <v>1433.3199460000001</v>
      </c>
      <c r="F1142" s="99">
        <v>833.92999299999997</v>
      </c>
      <c r="G1142">
        <f t="shared" ref="G1142:J1142" si="1174">B1142/B1141-1</f>
        <v>-4.7810852687397709E-3</v>
      </c>
      <c r="H1142">
        <f t="shared" si="1174"/>
        <v>-7.6445601891983461E-3</v>
      </c>
      <c r="I1142">
        <f t="shared" si="1174"/>
        <v>1.8735104494850052E-2</v>
      </c>
      <c r="J1142">
        <f t="shared" si="1174"/>
        <v>-5.7367352680366412E-3</v>
      </c>
      <c r="K1142" s="38">
        <f t="shared" si="1173"/>
        <v>-6.1850534261194134E-3</v>
      </c>
      <c r="L1142" s="22">
        <f t="shared" si="1154"/>
        <v>0.85488334257031973</v>
      </c>
      <c r="M1142" s="22">
        <f t="shared" si="1155"/>
        <v>1.6966769414650398</v>
      </c>
      <c r="N1142" s="22">
        <f>COVAR(I1112:I1142,$K1112:K1142)/VAR($K1112:$K1142)</f>
        <v>0.9933887972558556</v>
      </c>
    </row>
    <row r="1143" spans="1:14" ht="15.75" customHeight="1" x14ac:dyDescent="0.2">
      <c r="A1143" s="2">
        <v>41179</v>
      </c>
      <c r="B1143">
        <v>174.597229</v>
      </c>
      <c r="C1143" s="10">
        <v>35.008580000000002</v>
      </c>
      <c r="D1143" s="10">
        <v>15.31001</v>
      </c>
      <c r="E1143">
        <v>1447.150024</v>
      </c>
      <c r="F1143" s="99">
        <v>843.53997800000002</v>
      </c>
      <c r="G1143">
        <f t="shared" ref="G1143:J1143" si="1175">B1143/B1142-1</f>
        <v>9.3628737412514429E-3</v>
      </c>
      <c r="H1143">
        <f t="shared" si="1175"/>
        <v>1.0933891309081289E-2</v>
      </c>
      <c r="I1143">
        <f t="shared" si="1175"/>
        <v>1.149442753482921E-2</v>
      </c>
      <c r="J1143">
        <f t="shared" si="1175"/>
        <v>9.6489817493965457E-3</v>
      </c>
      <c r="K1143" s="38">
        <f t="shared" si="1173"/>
        <v>1.1523731105328006E-2</v>
      </c>
      <c r="L1143" s="22">
        <f t="shared" si="1154"/>
        <v>0.85576772983411598</v>
      </c>
      <c r="M1143" s="22">
        <f t="shared" si="1155"/>
        <v>1.6474663649810355</v>
      </c>
      <c r="N1143" s="22">
        <f>COVAR(I1113:I1143,$K1113:K1143)/VAR($K1113:$K1143)</f>
        <v>0.96512775038597098</v>
      </c>
    </row>
    <row r="1144" spans="1:14" ht="15.75" customHeight="1" x14ac:dyDescent="0.2">
      <c r="A1144" s="2">
        <v>41180</v>
      </c>
      <c r="B1144">
        <v>175.90303</v>
      </c>
      <c r="C1144" s="10">
        <v>34.836460000000002</v>
      </c>
      <c r="D1144" s="10">
        <v>15.17953</v>
      </c>
      <c r="E1144">
        <v>1440.670044</v>
      </c>
      <c r="F1144" s="99">
        <v>837.45001200000002</v>
      </c>
      <c r="G1144">
        <f t="shared" ref="G1144:J1144" si="1176">B1144/B1143-1</f>
        <v>7.478933127856191E-3</v>
      </c>
      <c r="H1144">
        <f t="shared" si="1176"/>
        <v>-4.9165090386413812E-3</v>
      </c>
      <c r="I1144">
        <f t="shared" si="1176"/>
        <v>-8.5225287246709636E-3</v>
      </c>
      <c r="J1144">
        <f t="shared" si="1176"/>
        <v>-4.4777527502567471E-3</v>
      </c>
      <c r="K1144" s="38">
        <f t="shared" si="1173"/>
        <v>-7.2195345316520276E-3</v>
      </c>
      <c r="L1144" s="22">
        <f t="shared" si="1154"/>
        <v>0.81179367753618525</v>
      </c>
      <c r="M1144" s="22">
        <f t="shared" si="1155"/>
        <v>1.6431105175931942</v>
      </c>
      <c r="N1144" s="22">
        <f>COVAR(I1114:I1144,$K1114:K1144)/VAR($K1114:$K1144)</f>
        <v>1.0576009085044717</v>
      </c>
    </row>
    <row r="1145" spans="1:14" ht="15.75" customHeight="1" x14ac:dyDescent="0.2">
      <c r="A1145" s="2">
        <v>41183</v>
      </c>
      <c r="B1145">
        <v>178.46380600000001</v>
      </c>
      <c r="C1145" s="10">
        <v>35.258150000000001</v>
      </c>
      <c r="D1145" s="10">
        <v>15.06644</v>
      </c>
      <c r="E1145">
        <v>1444.48999</v>
      </c>
      <c r="F1145" s="99">
        <v>840.30999799999995</v>
      </c>
      <c r="G1145">
        <f t="shared" ref="G1145:J1145" si="1177">B1145/B1144-1</f>
        <v>1.4557884534450727E-2</v>
      </c>
      <c r="H1145">
        <f t="shared" si="1177"/>
        <v>1.2104846474067621E-2</v>
      </c>
      <c r="I1145">
        <f t="shared" si="1177"/>
        <v>-7.4501647942986082E-3</v>
      </c>
      <c r="J1145">
        <f t="shared" si="1177"/>
        <v>2.6515065097030277E-3</v>
      </c>
      <c r="K1145" s="38">
        <f t="shared" si="1173"/>
        <v>3.4151124950965173E-3</v>
      </c>
      <c r="L1145" s="22">
        <f t="shared" si="1154"/>
        <v>0.8017988529516169</v>
      </c>
      <c r="M1145" s="22">
        <f t="shared" si="1155"/>
        <v>1.7161105887347021</v>
      </c>
      <c r="N1145" s="22">
        <f>COVAR(I1115:I1145,$K1115:K1145)/VAR($K1115:$K1145)</f>
        <v>1.1830838506251034</v>
      </c>
    </row>
    <row r="1146" spans="1:14" ht="15.75" customHeight="1" x14ac:dyDescent="0.2">
      <c r="A1146" s="2">
        <v>41184</v>
      </c>
      <c r="B1146">
        <v>177.929565</v>
      </c>
      <c r="C1146" s="10">
        <v>35.215119999999999</v>
      </c>
      <c r="D1146" s="10">
        <v>15.04035</v>
      </c>
      <c r="E1146">
        <v>1445.75</v>
      </c>
      <c r="F1146" s="99">
        <v>840.51000999999997</v>
      </c>
      <c r="G1146">
        <f t="shared" ref="G1146:J1146" si="1178">B1146/B1145-1</f>
        <v>-2.9935537741474505E-3</v>
      </c>
      <c r="H1146">
        <f t="shared" si="1178"/>
        <v>-1.2204270501997572E-3</v>
      </c>
      <c r="I1146">
        <f t="shared" si="1178"/>
        <v>-1.7316632197121873E-3</v>
      </c>
      <c r="J1146">
        <f t="shared" si="1178"/>
        <v>8.7228711082998345E-4</v>
      </c>
      <c r="K1146" s="38">
        <f t="shared" si="1173"/>
        <v>2.3802168304087878E-4</v>
      </c>
      <c r="L1146" s="22">
        <f t="shared" si="1154"/>
        <v>0.80156977828163145</v>
      </c>
      <c r="M1146" s="22">
        <f t="shared" si="1155"/>
        <v>1.723503862117445</v>
      </c>
      <c r="N1146" s="22">
        <f>COVAR(I1116:I1146,$K1116:K1146)/VAR($K1116:$K1146)</f>
        <v>1.2409608923919557</v>
      </c>
    </row>
    <row r="1147" spans="1:14" ht="15.75" customHeight="1" x14ac:dyDescent="0.2">
      <c r="A1147" s="2">
        <v>41185</v>
      </c>
      <c r="B1147">
        <v>178.497681</v>
      </c>
      <c r="C1147" s="10">
        <v>35.423180000000002</v>
      </c>
      <c r="D1147" s="10">
        <v>15.301310000000001</v>
      </c>
      <c r="E1147">
        <v>1450.98999</v>
      </c>
      <c r="F1147" s="99">
        <v>838.78002900000001</v>
      </c>
      <c r="G1147">
        <f t="shared" ref="G1147:J1147" si="1179">B1147/B1146-1</f>
        <v>3.1929263694878696E-3</v>
      </c>
      <c r="H1147">
        <f t="shared" si="1179"/>
        <v>5.9082575893536493E-3</v>
      </c>
      <c r="I1147">
        <f t="shared" si="1179"/>
        <v>1.7350660057777967E-2</v>
      </c>
      <c r="J1147">
        <f t="shared" si="1179"/>
        <v>3.6244094760504719E-3</v>
      </c>
      <c r="K1147" s="38">
        <f t="shared" si="1173"/>
        <v>-2.0582515132686607E-3</v>
      </c>
      <c r="L1147" s="22">
        <f t="shared" si="1154"/>
        <v>0.79745767023062442</v>
      </c>
      <c r="M1147" s="22">
        <f t="shared" si="1155"/>
        <v>1.7224319263110408</v>
      </c>
      <c r="N1147" s="22">
        <f>COVAR(I1117:I1147,$K1117:K1147)/VAR($K1117:$K1147)</f>
        <v>1.1973449641990808</v>
      </c>
    </row>
    <row r="1148" spans="1:14" ht="15.75" customHeight="1" x14ac:dyDescent="0.2">
      <c r="A1148" s="2">
        <v>41186</v>
      </c>
      <c r="B1148">
        <v>178.39598100000001</v>
      </c>
      <c r="C1148" s="10">
        <v>36.255459999999999</v>
      </c>
      <c r="D1148" s="10">
        <v>15.631869999999999</v>
      </c>
      <c r="E1148">
        <v>1461.400024</v>
      </c>
      <c r="F1148" s="99">
        <v>844.65002400000003</v>
      </c>
      <c r="G1148">
        <f t="shared" ref="G1148:J1148" si="1180">B1148/B1147-1</f>
        <v>-5.6975530119063311E-4</v>
      </c>
      <c r="H1148">
        <f t="shared" si="1180"/>
        <v>2.3495349655225706E-2</v>
      </c>
      <c r="I1148">
        <f t="shared" si="1180"/>
        <v>2.1603379057087091E-2</v>
      </c>
      <c r="J1148">
        <f t="shared" si="1180"/>
        <v>7.1744354349405626E-3</v>
      </c>
      <c r="K1148" s="38">
        <f t="shared" si="1173"/>
        <v>6.9982531737173836E-3</v>
      </c>
      <c r="L1148" s="22">
        <f t="shared" si="1154"/>
        <v>0.73751008460437739</v>
      </c>
      <c r="M1148" s="22">
        <f t="shared" si="1155"/>
        <v>1.84119814239073</v>
      </c>
      <c r="N1148" s="22">
        <f>COVAR(I1118:I1148,$K1118:K1148)/VAR($K1118:$K1148)</f>
        <v>1.2437742884895027</v>
      </c>
    </row>
    <row r="1149" spans="1:14" ht="15.75" customHeight="1" x14ac:dyDescent="0.2">
      <c r="A1149" s="2">
        <v>41187</v>
      </c>
      <c r="B1149">
        <v>178.56547499999999</v>
      </c>
      <c r="C1149" s="10">
        <v>36.160080000000001</v>
      </c>
      <c r="D1149" s="10">
        <v>15.48399</v>
      </c>
      <c r="E1149">
        <v>1460.9300539999999</v>
      </c>
      <c r="F1149" s="99">
        <v>842.85998500000005</v>
      </c>
      <c r="G1149">
        <f t="shared" ref="G1149:J1149" si="1181">B1149/B1148-1</f>
        <v>9.5009987921179651E-4</v>
      </c>
      <c r="H1149">
        <f t="shared" si="1181"/>
        <v>-2.6307761644728256E-3</v>
      </c>
      <c r="I1149">
        <f t="shared" si="1181"/>
        <v>-9.4601605566063673E-3</v>
      </c>
      <c r="J1149">
        <f t="shared" si="1181"/>
        <v>-3.2158888208699832E-4</v>
      </c>
      <c r="K1149" s="38">
        <f t="shared" si="1173"/>
        <v>-2.1192670918576129E-3</v>
      </c>
      <c r="L1149" s="22">
        <f t="shared" si="1154"/>
        <v>0.7319579017823522</v>
      </c>
      <c r="M1149" s="22">
        <f t="shared" si="1155"/>
        <v>1.8400101536122142</v>
      </c>
      <c r="N1149" s="22">
        <f>COVAR(I1119:I1149,$K1119:K1149)/VAR($K1119:$K1149)</f>
        <v>1.229708897278484</v>
      </c>
    </row>
    <row r="1150" spans="1:14" ht="15.75" customHeight="1" x14ac:dyDescent="0.2">
      <c r="A1150" s="2">
        <v>41190</v>
      </c>
      <c r="B1150">
        <v>177.91261299999999</v>
      </c>
      <c r="C1150" s="10">
        <v>36.116750000000003</v>
      </c>
      <c r="D1150" s="10">
        <v>15.26652</v>
      </c>
      <c r="E1150">
        <v>1455.880005</v>
      </c>
      <c r="F1150" s="99">
        <v>838.40997300000004</v>
      </c>
      <c r="G1150">
        <f t="shared" ref="G1150:J1150" si="1182">B1150/B1149-1</f>
        <v>-3.6561490960108634E-3</v>
      </c>
      <c r="H1150">
        <f t="shared" si="1182"/>
        <v>-1.1982827471619384E-3</v>
      </c>
      <c r="I1150">
        <f t="shared" si="1182"/>
        <v>-1.4044829530373004E-2</v>
      </c>
      <c r="J1150">
        <f t="shared" si="1182"/>
        <v>-3.4567356501243873E-3</v>
      </c>
      <c r="K1150" s="38">
        <f t="shared" si="1173"/>
        <v>-5.27965745105341E-3</v>
      </c>
      <c r="L1150" s="22">
        <f t="shared" si="1154"/>
        <v>0.71798273067378593</v>
      </c>
      <c r="M1150" s="22">
        <f t="shared" si="1155"/>
        <v>1.8108330831846524</v>
      </c>
      <c r="N1150" s="22">
        <f>COVAR(I1120:I1150,$K1120:K1150)/VAR($K1120:$K1150)</f>
        <v>1.1987586487560784</v>
      </c>
    </row>
    <row r="1151" spans="1:14" ht="15.75" customHeight="1" x14ac:dyDescent="0.2">
      <c r="A1151" s="2">
        <v>41191</v>
      </c>
      <c r="B1151">
        <v>176.36085499999999</v>
      </c>
      <c r="C1151" s="10">
        <v>35.874000000000002</v>
      </c>
      <c r="D1151" s="10">
        <v>15.293530000000001</v>
      </c>
      <c r="E1151">
        <v>1441.4799800000001</v>
      </c>
      <c r="F1151" s="99">
        <v>827.919983</v>
      </c>
      <c r="G1151">
        <f t="shared" ref="G1151:J1151" si="1183">B1151/B1150-1</f>
        <v>-8.7220235475941044E-3</v>
      </c>
      <c r="H1151">
        <f t="shared" si="1183"/>
        <v>-6.7212581419978656E-3</v>
      </c>
      <c r="I1151">
        <f t="shared" si="1183"/>
        <v>1.7692309707779685E-3</v>
      </c>
      <c r="J1151">
        <f t="shared" si="1183"/>
        <v>-9.8909422140184278E-3</v>
      </c>
      <c r="K1151" s="38">
        <f t="shared" si="1173"/>
        <v>-1.2511766722507756E-2</v>
      </c>
      <c r="L1151" s="22">
        <f t="shared" si="1154"/>
        <v>0.72065100960880624</v>
      </c>
      <c r="M1151" s="22">
        <f t="shared" si="1155"/>
        <v>1.7964371579395475</v>
      </c>
      <c r="N1151" s="22">
        <f>COVAR(I1121:I1151,$K1121:K1151)/VAR($K1121:$K1151)</f>
        <v>1.0113469527452059</v>
      </c>
    </row>
    <row r="1152" spans="1:14" ht="15.75" customHeight="1" x14ac:dyDescent="0.2">
      <c r="A1152" s="2">
        <v>41192</v>
      </c>
      <c r="B1152">
        <v>174.52091999999999</v>
      </c>
      <c r="C1152" s="10">
        <v>36.212110000000003</v>
      </c>
      <c r="D1152" s="10">
        <v>15.023339999999999</v>
      </c>
      <c r="E1152">
        <v>1432.5600589999999</v>
      </c>
      <c r="F1152" s="99">
        <v>826.75</v>
      </c>
      <c r="G1152">
        <f t="shared" ref="G1152:J1152" si="1184">B1152/B1151-1</f>
        <v>-1.0432785665503763E-2</v>
      </c>
      <c r="H1152">
        <f t="shared" si="1184"/>
        <v>9.4249317054133641E-3</v>
      </c>
      <c r="I1152">
        <f t="shared" si="1184"/>
        <v>-1.7666948049273157E-2</v>
      </c>
      <c r="J1152">
        <f t="shared" si="1184"/>
        <v>-6.1880297498132508E-3</v>
      </c>
      <c r="K1152" s="38">
        <f t="shared" si="1173"/>
        <v>-1.4131595130251196E-3</v>
      </c>
      <c r="L1152" s="22">
        <f t="shared" si="1154"/>
        <v>0.74599472853720583</v>
      </c>
      <c r="M1152" s="22">
        <f t="shared" si="1155"/>
        <v>1.707434943314077</v>
      </c>
      <c r="N1152" s="22">
        <f>COVAR(I1122:I1152,$K1122:K1152)/VAR($K1122:$K1152)</f>
        <v>1.0301804371477725</v>
      </c>
    </row>
    <row r="1153" spans="1:14" ht="15.75" customHeight="1" x14ac:dyDescent="0.2">
      <c r="A1153" s="2">
        <v>41193</v>
      </c>
      <c r="B1153">
        <v>174.470032</v>
      </c>
      <c r="C1153" s="10">
        <v>36.498199999999997</v>
      </c>
      <c r="D1153" s="10">
        <v>15.42864</v>
      </c>
      <c r="E1153">
        <v>1432.839966</v>
      </c>
      <c r="F1153" s="99">
        <v>829.78002900000001</v>
      </c>
      <c r="G1153">
        <f t="shared" ref="G1153:J1153" si="1185">B1153/B1152-1</f>
        <v>-2.9158681950558485E-4</v>
      </c>
      <c r="H1153">
        <f t="shared" si="1185"/>
        <v>7.9003957515868528E-3</v>
      </c>
      <c r="I1153">
        <f t="shared" si="1185"/>
        <v>2.6978022197460705E-2</v>
      </c>
      <c r="J1153">
        <f t="shared" si="1185"/>
        <v>1.9538936482388358E-4</v>
      </c>
      <c r="K1153" s="38">
        <f t="shared" si="1173"/>
        <v>3.66498820683403E-3</v>
      </c>
      <c r="L1153" s="22">
        <f t="shared" si="1154"/>
        <v>0.74169930260783101</v>
      </c>
      <c r="M1153" s="22">
        <f t="shared" si="1155"/>
        <v>1.7019767072557301</v>
      </c>
      <c r="N1153" s="22">
        <f>COVAR(I1123:I1153,$K1123:K1153)/VAR($K1123:$K1153)</f>
        <v>1.0466327614608049</v>
      </c>
    </row>
    <row r="1154" spans="1:14" ht="15.75" customHeight="1" x14ac:dyDescent="0.2">
      <c r="A1154" s="2">
        <v>41194</v>
      </c>
      <c r="B1154">
        <v>176.19976800000001</v>
      </c>
      <c r="C1154" s="10">
        <v>36.082050000000002</v>
      </c>
      <c r="D1154" s="10">
        <v>15.293530000000001</v>
      </c>
      <c r="E1154">
        <v>1428.589966</v>
      </c>
      <c r="F1154" s="99">
        <v>823.09002699999996</v>
      </c>
      <c r="G1154">
        <f t="shared" ref="G1154:J1154" si="1186">B1154/B1153-1</f>
        <v>9.914229854672163E-3</v>
      </c>
      <c r="H1154">
        <f t="shared" si="1186"/>
        <v>-1.1401932150078453E-2</v>
      </c>
      <c r="I1154">
        <f t="shared" si="1186"/>
        <v>-8.7570907092264783E-3</v>
      </c>
      <c r="J1154">
        <f t="shared" si="1186"/>
        <v>-2.9661372524836249E-3</v>
      </c>
      <c r="K1154" s="38">
        <f t="shared" si="1173"/>
        <v>-8.0623801082105873E-3</v>
      </c>
      <c r="L1154" s="22">
        <f t="shared" si="1154"/>
        <v>0.71566474652863243</v>
      </c>
      <c r="M1154" s="22">
        <f t="shared" si="1155"/>
        <v>1.7253600435543868</v>
      </c>
      <c r="N1154" s="22">
        <f>COVAR(I1124:I1154,$K1124:K1154)/VAR($K1124:$K1154)</f>
        <v>1.0953571151767991</v>
      </c>
    </row>
    <row r="1155" spans="1:14" ht="15.75" customHeight="1" x14ac:dyDescent="0.2">
      <c r="A1155" s="2">
        <v>41197</v>
      </c>
      <c r="B1155">
        <v>177.157928</v>
      </c>
      <c r="C1155" s="10">
        <v>36.740940000000002</v>
      </c>
      <c r="D1155" s="10">
        <v>15.44665</v>
      </c>
      <c r="E1155">
        <v>1440.130005</v>
      </c>
      <c r="F1155" s="99">
        <v>828.28002900000001</v>
      </c>
      <c r="G1155">
        <f t="shared" ref="G1155:J1155" si="1187">B1155/B1154-1</f>
        <v>5.4379186242741184E-3</v>
      </c>
      <c r="H1155">
        <f t="shared" si="1187"/>
        <v>1.8260880410065461E-2</v>
      </c>
      <c r="I1155">
        <f t="shared" si="1187"/>
        <v>1.0012077002497177E-2</v>
      </c>
      <c r="J1155">
        <f t="shared" si="1187"/>
        <v>8.0779224792622006E-3</v>
      </c>
      <c r="K1155" s="38">
        <f t="shared" si="1173"/>
        <v>6.3055095187054544E-3</v>
      </c>
      <c r="L1155" s="22">
        <f t="shared" si="1154"/>
        <v>0.67389879402519937</v>
      </c>
      <c r="M1155" s="22">
        <f t="shared" si="1155"/>
        <v>1.7298919882438686</v>
      </c>
      <c r="N1155" s="22">
        <f>COVAR(I1125:I1155,$K1125:K1155)/VAR($K1125:$K1155)</f>
        <v>1.0573817720599941</v>
      </c>
    </row>
    <row r="1156" spans="1:14" ht="15.75" customHeight="1" x14ac:dyDescent="0.2">
      <c r="A1156" s="2">
        <v>41198</v>
      </c>
      <c r="B1156">
        <v>178.913162</v>
      </c>
      <c r="C1156" s="10">
        <v>37.131059999999998</v>
      </c>
      <c r="D1156" s="10">
        <v>15.536720000000001</v>
      </c>
      <c r="E1156">
        <v>1454.920044</v>
      </c>
      <c r="F1156" s="99">
        <v>835.44000200000005</v>
      </c>
      <c r="G1156">
        <f t="shared" ref="G1156:J1156" si="1188">B1156/B1155-1</f>
        <v>9.9077361076382875E-3</v>
      </c>
      <c r="H1156">
        <f t="shared" si="1188"/>
        <v>1.0618127897652929E-2</v>
      </c>
      <c r="I1156">
        <f t="shared" si="1188"/>
        <v>5.8310377978396666E-3</v>
      </c>
      <c r="J1156">
        <f t="shared" si="1188"/>
        <v>1.0269933234256845E-2</v>
      </c>
      <c r="K1156" s="38">
        <f t="shared" si="1173"/>
        <v>8.6443868611010277E-3</v>
      </c>
      <c r="L1156" s="22">
        <f t="shared" si="1154"/>
        <v>0.67337029390731218</v>
      </c>
      <c r="M1156" s="22">
        <f t="shared" si="1155"/>
        <v>1.6769738475815199</v>
      </c>
      <c r="N1156" s="22">
        <f>COVAR(I1126:I1156,$K1126:K1156)/VAR($K1126:$K1156)</f>
        <v>1.0057878542096477</v>
      </c>
    </row>
    <row r="1157" spans="1:14" ht="15.75" customHeight="1" x14ac:dyDescent="0.2">
      <c r="A1157" s="2">
        <v>41199</v>
      </c>
      <c r="B1157">
        <v>170.12013200000001</v>
      </c>
      <c r="C1157" s="10">
        <v>37.555869999999999</v>
      </c>
      <c r="D1157" s="10">
        <v>15.44665</v>
      </c>
      <c r="E1157">
        <v>1460.910034</v>
      </c>
      <c r="F1157" s="99">
        <v>842.52002000000005</v>
      </c>
      <c r="G1157">
        <f t="shared" ref="G1157:K1172" si="1189">B1157/B1156-1</f>
        <v>-4.9146915194534402E-2</v>
      </c>
      <c r="H1157">
        <f t="shared" si="1189"/>
        <v>1.1440826090071354E-2</v>
      </c>
      <c r="I1157">
        <f t="shared" si="1189"/>
        <v>-5.7972339078004032E-3</v>
      </c>
      <c r="J1157">
        <f t="shared" si="1189"/>
        <v>4.1170578580604911E-3</v>
      </c>
      <c r="K1157" s="38">
        <f t="shared" si="1189"/>
        <v>8.47459779643156E-3</v>
      </c>
      <c r="L1157" s="22">
        <f t="shared" si="1154"/>
        <v>0.56425415379034349</v>
      </c>
      <c r="M1157" s="22">
        <f t="shared" si="1155"/>
        <v>1.6719491319660518</v>
      </c>
      <c r="N1157" s="22">
        <f>COVAR(I1127:I1157,$K1127:K1157)/VAR($K1127:$K1157)</f>
        <v>1.0357096678521971</v>
      </c>
    </row>
    <row r="1158" spans="1:14" ht="15.75" customHeight="1" x14ac:dyDescent="0.2">
      <c r="A1158" s="2">
        <v>41200</v>
      </c>
      <c r="B1158">
        <v>165.312378</v>
      </c>
      <c r="C1158" s="10">
        <v>37.287109999999998</v>
      </c>
      <c r="D1158" s="10">
        <v>15.545730000000001</v>
      </c>
      <c r="E1158">
        <v>1457.339966</v>
      </c>
      <c r="F1158" s="99">
        <v>837.11999500000002</v>
      </c>
      <c r="G1158">
        <f t="shared" ref="G1158:J1158" si="1190">B1158/B1157-1</f>
        <v>-2.8260935043243562E-2</v>
      </c>
      <c r="H1158">
        <f t="shared" si="1190"/>
        <v>-7.156271443052753E-3</v>
      </c>
      <c r="I1158">
        <f t="shared" si="1190"/>
        <v>6.4143357944927981E-3</v>
      </c>
      <c r="J1158">
        <f t="shared" si="1190"/>
        <v>-2.4437288518205369E-3</v>
      </c>
      <c r="K1158" s="38">
        <f t="shared" si="1189"/>
        <v>-6.4093729191148086E-3</v>
      </c>
      <c r="L1158" s="22">
        <f t="shared" si="1154"/>
        <v>0.63704700649006329</v>
      </c>
      <c r="M1158" s="22">
        <f t="shared" si="1155"/>
        <v>1.6894945176323424</v>
      </c>
      <c r="N1158" s="22">
        <f>COVAR(I1128:I1158,$K1128:K1158)/VAR($K1128:$K1158)</f>
        <v>0.97917400720771841</v>
      </c>
    </row>
    <row r="1159" spans="1:14" ht="15.75" customHeight="1" x14ac:dyDescent="0.2">
      <c r="A1159" s="2">
        <v>41201</v>
      </c>
      <c r="B1159">
        <v>163.95571899999999</v>
      </c>
      <c r="C1159" s="10">
        <v>36.688920000000003</v>
      </c>
      <c r="D1159" s="10">
        <v>15.08638</v>
      </c>
      <c r="E1159">
        <v>1433.1899410000001</v>
      </c>
      <c r="F1159" s="99">
        <v>821</v>
      </c>
      <c r="G1159">
        <f t="shared" ref="G1159:J1159" si="1191">B1159/B1158-1</f>
        <v>-8.2066389487180924E-3</v>
      </c>
      <c r="H1159">
        <f t="shared" si="1191"/>
        <v>-1.6042809431999316E-2</v>
      </c>
      <c r="I1159">
        <f t="shared" si="1191"/>
        <v>-2.9548306834095261E-2</v>
      </c>
      <c r="J1159">
        <f t="shared" si="1191"/>
        <v>-1.6571304955208976E-2</v>
      </c>
      <c r="K1159" s="38">
        <f t="shared" si="1189"/>
        <v>-1.9256492613105025E-2</v>
      </c>
      <c r="L1159" s="22">
        <f t="shared" si="1154"/>
        <v>0.47398285716129696</v>
      </c>
      <c r="M1159" s="22">
        <f t="shared" si="1155"/>
        <v>1.5093703108047076</v>
      </c>
      <c r="N1159" s="22">
        <f>COVAR(I1129:I1159,$K1129:K1159)/VAR($K1129:$K1159)</f>
        <v>1.1933966430652723</v>
      </c>
    </row>
    <row r="1160" spans="1:14" ht="15.75" customHeight="1" x14ac:dyDescent="0.2">
      <c r="A1160" s="2">
        <v>41204</v>
      </c>
      <c r="B1160">
        <v>164.83750900000001</v>
      </c>
      <c r="C1160" s="10">
        <v>36.489530000000002</v>
      </c>
      <c r="D1160" s="10">
        <v>14.92426</v>
      </c>
      <c r="E1160">
        <v>1433.8199460000001</v>
      </c>
      <c r="F1160" s="99">
        <v>820.52002000000005</v>
      </c>
      <c r="G1160">
        <f t="shared" ref="G1160:J1160" si="1192">B1160/B1159-1</f>
        <v>5.3782204449972504E-3</v>
      </c>
      <c r="H1160">
        <f t="shared" si="1192"/>
        <v>-5.4346107762234253E-3</v>
      </c>
      <c r="I1160">
        <f t="shared" si="1192"/>
        <v>-1.0746116695986685E-2</v>
      </c>
      <c r="J1160">
        <f t="shared" si="1192"/>
        <v>4.3958234842222943E-4</v>
      </c>
      <c r="K1160" s="38">
        <f t="shared" si="1189"/>
        <v>-5.8462850182694481E-4</v>
      </c>
      <c r="L1160" s="22">
        <f t="shared" si="1154"/>
        <v>0.47347360691662299</v>
      </c>
      <c r="M1160" s="22">
        <f t="shared" si="1155"/>
        <v>1.4865953250178379</v>
      </c>
      <c r="N1160" s="22">
        <f>COVAR(I1130:I1160,$K1130:K1160)/VAR($K1130:$K1160)</f>
        <v>1.2274262461807999</v>
      </c>
    </row>
    <row r="1161" spans="1:14" ht="15.75" customHeight="1" x14ac:dyDescent="0.2">
      <c r="A1161" s="2">
        <v>41205</v>
      </c>
      <c r="B1161">
        <v>162.16655</v>
      </c>
      <c r="C1161" s="10">
        <v>35.830649999999999</v>
      </c>
      <c r="D1161" s="10">
        <v>15.05035</v>
      </c>
      <c r="E1161">
        <v>1413.1099850000001</v>
      </c>
      <c r="F1161" s="99">
        <v>816.20001200000002</v>
      </c>
      <c r="G1161">
        <f t="shared" ref="G1161:J1161" si="1193">B1161/B1160-1</f>
        <v>-1.6203587497794603E-2</v>
      </c>
      <c r="H1161">
        <f t="shared" si="1193"/>
        <v>-1.8056686397440624E-2</v>
      </c>
      <c r="I1161">
        <f t="shared" si="1193"/>
        <v>8.44866010107026E-3</v>
      </c>
      <c r="J1161">
        <f t="shared" si="1193"/>
        <v>-1.4443906334108192E-2</v>
      </c>
      <c r="K1161" s="38">
        <f t="shared" si="1189"/>
        <v>-5.2649635532354688E-3</v>
      </c>
      <c r="L1161" s="22">
        <f t="shared" si="1154"/>
        <v>0.59338469938974159</v>
      </c>
      <c r="M1161" s="22">
        <f t="shared" si="1155"/>
        <v>1.4462879562158513</v>
      </c>
      <c r="N1161" s="22">
        <f>COVAR(I1131:I1161,$K1131:K1161)/VAR($K1131:$K1161)</f>
        <v>1.1608367868243663</v>
      </c>
    </row>
    <row r="1162" spans="1:14" ht="15.75" customHeight="1" x14ac:dyDescent="0.2">
      <c r="A1162" s="2">
        <v>41206</v>
      </c>
      <c r="B1162">
        <v>161.71714800000001</v>
      </c>
      <c r="C1162" s="10">
        <v>36.160080000000001</v>
      </c>
      <c r="D1162" s="10">
        <v>15.44665</v>
      </c>
      <c r="E1162">
        <v>1408.75</v>
      </c>
      <c r="F1162" s="99">
        <v>813.65002400000003</v>
      </c>
      <c r="G1162">
        <f t="shared" ref="G1162:J1162" si="1194">B1162/B1161-1</f>
        <v>-2.7712373482693398E-3</v>
      </c>
      <c r="H1162">
        <f t="shared" si="1194"/>
        <v>9.1940838360453636E-3</v>
      </c>
      <c r="I1162">
        <f t="shared" si="1194"/>
        <v>2.6331613550515387E-2</v>
      </c>
      <c r="J1162">
        <f t="shared" si="1194"/>
        <v>-3.0853826285857089E-3</v>
      </c>
      <c r="K1162" s="38">
        <f t="shared" si="1189"/>
        <v>-3.1242195080977142E-3</v>
      </c>
      <c r="L1162" s="22">
        <f t="shared" si="1154"/>
        <v>0.56616942290925554</v>
      </c>
      <c r="M1162" s="22">
        <f t="shared" si="1155"/>
        <v>1.3938195666445854</v>
      </c>
      <c r="N1162" s="22">
        <f>COVAR(I1132:I1162,$K1132:K1162)/VAR($K1132:$K1162)</f>
        <v>1.1441030319438181</v>
      </c>
    </row>
    <row r="1163" spans="1:14" ht="15.75" customHeight="1" x14ac:dyDescent="0.2">
      <c r="A1163" s="2">
        <v>41207</v>
      </c>
      <c r="B1163">
        <v>162.463348</v>
      </c>
      <c r="C1163" s="10">
        <v>36.125410000000002</v>
      </c>
      <c r="D1163" s="10">
        <v>15.67182</v>
      </c>
      <c r="E1163">
        <v>1412.969971</v>
      </c>
      <c r="F1163" s="99">
        <v>816.82000700000003</v>
      </c>
      <c r="G1163">
        <f t="shared" ref="G1163:J1163" si="1195">B1163/B1162-1</f>
        <v>4.6142292838355914E-3</v>
      </c>
      <c r="H1163">
        <f t="shared" si="1195"/>
        <v>-9.5879212656602153E-4</v>
      </c>
      <c r="I1163">
        <f t="shared" si="1195"/>
        <v>1.4577270799817521E-2</v>
      </c>
      <c r="J1163">
        <f t="shared" si="1195"/>
        <v>2.9955428571428744E-3</v>
      </c>
      <c r="K1163" s="38">
        <f t="shared" si="1189"/>
        <v>3.8960030805579304E-3</v>
      </c>
      <c r="L1163" s="22">
        <f t="shared" si="1154"/>
        <v>0.57163484200108428</v>
      </c>
      <c r="M1163" s="22">
        <f t="shared" si="1155"/>
        <v>1.3713728628754887</v>
      </c>
      <c r="N1163" s="22">
        <f>COVAR(I1133:I1163,$K1133:K1163)/VAR($K1133:$K1163)</f>
        <v>1.2118547399641861</v>
      </c>
    </row>
    <row r="1164" spans="1:14" ht="15.75" customHeight="1" x14ac:dyDescent="0.2">
      <c r="A1164" s="2">
        <v>41208</v>
      </c>
      <c r="B1164">
        <v>163.879379</v>
      </c>
      <c r="C1164" s="10">
        <v>35.68327</v>
      </c>
      <c r="D1164" s="10">
        <v>15.58175</v>
      </c>
      <c r="E1164">
        <v>1411.9399410000001</v>
      </c>
      <c r="F1164" s="99">
        <v>813.25</v>
      </c>
      <c r="G1164">
        <f t="shared" ref="G1164:J1164" si="1196">B1164/B1163-1</f>
        <v>8.7160028242185827E-3</v>
      </c>
      <c r="H1164">
        <f t="shared" si="1196"/>
        <v>-1.2239030643527715E-2</v>
      </c>
      <c r="I1164">
        <f t="shared" si="1196"/>
        <v>-5.7472584549848049E-3</v>
      </c>
      <c r="J1164">
        <f t="shared" si="1196"/>
        <v>-7.2898222972916926E-4</v>
      </c>
      <c r="K1164" s="38">
        <f t="shared" si="1189"/>
        <v>-4.3706164998478236E-3</v>
      </c>
      <c r="L1164" s="22">
        <f t="shared" si="1154"/>
        <v>0.50785005894084756</v>
      </c>
      <c r="M1164" s="22">
        <f t="shared" si="1155"/>
        <v>1.2033239075561073</v>
      </c>
      <c r="N1164" s="22">
        <f>COVAR(I1134:I1164,$K1134:K1164)/VAR($K1134:$K1164)</f>
        <v>0.59189324335648141</v>
      </c>
    </row>
    <row r="1165" spans="1:14" ht="15.75" customHeight="1" x14ac:dyDescent="0.2">
      <c r="A1165" s="2">
        <v>41213</v>
      </c>
      <c r="B1165">
        <v>164.947754</v>
      </c>
      <c r="C1165" s="10">
        <v>36.13409</v>
      </c>
      <c r="D1165" s="10">
        <v>16.02309</v>
      </c>
      <c r="E1165">
        <v>1412.160034</v>
      </c>
      <c r="F1165" s="99">
        <v>818.72997999999995</v>
      </c>
      <c r="G1165">
        <f t="shared" ref="G1165:J1165" si="1197">B1165/B1164-1</f>
        <v>6.5192765955013332E-3</v>
      </c>
      <c r="H1165">
        <f t="shared" si="1197"/>
        <v>1.2633931811742549E-2</v>
      </c>
      <c r="I1165">
        <f t="shared" si="1197"/>
        <v>2.8324161278418636E-2</v>
      </c>
      <c r="J1165">
        <f t="shared" si="1197"/>
        <v>1.5587985976517338E-4</v>
      </c>
      <c r="K1165" s="38">
        <f t="shared" si="1189"/>
        <v>6.7383707347064004E-3</v>
      </c>
      <c r="L1165" s="22">
        <f t="shared" si="1154"/>
        <v>0.50989666131887146</v>
      </c>
      <c r="M1165" s="22">
        <f t="shared" si="1155"/>
        <v>1.2252880882323982</v>
      </c>
      <c r="N1165" s="22">
        <f>COVAR(I1135:I1165,$K1135:K1165)/VAR($K1135:$K1165)</f>
        <v>0.65698592005664069</v>
      </c>
    </row>
    <row r="1166" spans="1:14" ht="15.75" customHeight="1" x14ac:dyDescent="0.2">
      <c r="A1166" s="2">
        <v>41214</v>
      </c>
      <c r="B1166">
        <v>167.16932700000001</v>
      </c>
      <c r="C1166" s="10">
        <v>37.13973</v>
      </c>
      <c r="D1166" s="10">
        <v>15.951029999999999</v>
      </c>
      <c r="E1166">
        <v>1427.589966</v>
      </c>
      <c r="F1166" s="99">
        <v>827.84997599999997</v>
      </c>
      <c r="G1166">
        <f t="shared" ref="G1166:J1166" si="1198">B1166/B1165-1</f>
        <v>1.346834343679526E-2</v>
      </c>
      <c r="H1166">
        <f t="shared" si="1198"/>
        <v>2.7830782510366303E-2</v>
      </c>
      <c r="I1166">
        <f t="shared" si="1198"/>
        <v>-4.4972598918185946E-3</v>
      </c>
      <c r="J1166">
        <f t="shared" si="1198"/>
        <v>1.0926475490383503E-2</v>
      </c>
      <c r="K1166" s="38">
        <f t="shared" si="1189"/>
        <v>1.1139198786882076E-2</v>
      </c>
      <c r="L1166" s="22">
        <f t="shared" si="1154"/>
        <v>0.59648088208371952</v>
      </c>
      <c r="M1166" s="22">
        <f t="shared" si="1155"/>
        <v>1.3183654446863093</v>
      </c>
      <c r="N1166" s="22">
        <f>COVAR(I1136:I1166,$K1136:K1166)/VAR($K1136:$K1166)</f>
        <v>0.38983720333593685</v>
      </c>
    </row>
    <row r="1167" spans="1:14" ht="15.75" customHeight="1" x14ac:dyDescent="0.2">
      <c r="A1167" s="2">
        <v>41215</v>
      </c>
      <c r="B1167">
        <v>164.01506000000001</v>
      </c>
      <c r="C1167" s="10">
        <v>36.77561</v>
      </c>
      <c r="D1167" s="10">
        <v>15.924010000000001</v>
      </c>
      <c r="E1167">
        <v>1414.1999510000001</v>
      </c>
      <c r="F1167" s="99">
        <v>814.36999500000002</v>
      </c>
      <c r="G1167">
        <f t="shared" ref="G1167:J1167" si="1199">B1167/B1166-1</f>
        <v>-1.886869473369357E-2</v>
      </c>
      <c r="H1167">
        <f t="shared" si="1199"/>
        <v>-9.8040561953466332E-3</v>
      </c>
      <c r="I1167">
        <f t="shared" si="1199"/>
        <v>-1.6939344982737081E-3</v>
      </c>
      <c r="J1167">
        <f t="shared" si="1199"/>
        <v>-9.3794544084095932E-3</v>
      </c>
      <c r="K1167" s="38">
        <f t="shared" si="1189"/>
        <v>-1.6283120602518353E-2</v>
      </c>
      <c r="L1167" s="22">
        <f t="shared" si="1154"/>
        <v>0.66823865815657046</v>
      </c>
      <c r="M1167" s="22">
        <f t="shared" si="1155"/>
        <v>1.3161097441340126</v>
      </c>
      <c r="N1167" s="22">
        <f>COVAR(I1137:I1167,$K1137:K1167)/VAR($K1137:$K1167)</f>
        <v>0.37537664693439421</v>
      </c>
    </row>
    <row r="1168" spans="1:14" ht="15.75" customHeight="1" x14ac:dyDescent="0.2">
      <c r="A1168" s="2">
        <v>41218</v>
      </c>
      <c r="B1168">
        <v>164.61708100000001</v>
      </c>
      <c r="C1168" s="10">
        <v>36.645580000000002</v>
      </c>
      <c r="D1168" s="10">
        <v>16.131170000000001</v>
      </c>
      <c r="E1168">
        <v>1417.26001</v>
      </c>
      <c r="F1168" s="99">
        <v>819.53997800000002</v>
      </c>
      <c r="G1168">
        <f t="shared" ref="G1168:J1168" si="1200">B1168/B1167-1</f>
        <v>3.670522694684264E-3</v>
      </c>
      <c r="H1168">
        <f t="shared" si="1200"/>
        <v>-3.535767319699068E-3</v>
      </c>
      <c r="I1168">
        <f t="shared" si="1200"/>
        <v>1.3009285977589879E-2</v>
      </c>
      <c r="J1168">
        <f t="shared" si="1200"/>
        <v>2.1638092957336763E-3</v>
      </c>
      <c r="K1168" s="38">
        <f t="shared" si="1189"/>
        <v>6.3484448490762624E-3</v>
      </c>
      <c r="L1168" s="22">
        <f t="shared" si="1154"/>
        <v>0.67994388838890296</v>
      </c>
      <c r="M1168" s="22">
        <f t="shared" si="1155"/>
        <v>1.2995733738142585</v>
      </c>
      <c r="N1168" s="22">
        <f>COVAR(I1138:I1168,$K1138:K1168)/VAR($K1138:$K1168)</f>
        <v>0.40014450633009646</v>
      </c>
    </row>
    <row r="1169" spans="1:14" ht="15.75" customHeight="1" x14ac:dyDescent="0.2">
      <c r="A1169" s="2">
        <v>41219</v>
      </c>
      <c r="B1169">
        <v>165.40566999999999</v>
      </c>
      <c r="C1169" s="10">
        <v>37.174399999999999</v>
      </c>
      <c r="D1169" s="10">
        <v>16.518460000000001</v>
      </c>
      <c r="E1169">
        <v>1428.3900149999999</v>
      </c>
      <c r="F1169" s="99">
        <v>825.64001499999995</v>
      </c>
      <c r="G1169">
        <f t="shared" ref="G1169:J1169" si="1201">B1169/B1168-1</f>
        <v>4.7904445590307709E-3</v>
      </c>
      <c r="H1169">
        <f t="shared" si="1201"/>
        <v>1.4430662579224984E-2</v>
      </c>
      <c r="I1169">
        <f t="shared" si="1201"/>
        <v>2.4008797873929844E-2</v>
      </c>
      <c r="J1169">
        <f t="shared" si="1201"/>
        <v>7.8531849635692375E-3</v>
      </c>
      <c r="K1169" s="38">
        <f t="shared" si="1189"/>
        <v>7.4432451909014485E-3</v>
      </c>
      <c r="L1169" s="22">
        <f t="shared" si="1154"/>
        <v>0.682734876621788</v>
      </c>
      <c r="M1169" s="22">
        <f t="shared" si="1155"/>
        <v>1.3089431691746154</v>
      </c>
      <c r="N1169" s="22">
        <f>COVAR(I1139:I1169,$K1139:K1169)/VAR($K1139:$K1169)</f>
        <v>0.5181439542203814</v>
      </c>
    </row>
    <row r="1170" spans="1:14" ht="15.75" customHeight="1" x14ac:dyDescent="0.2">
      <c r="A1170" s="2">
        <v>41220</v>
      </c>
      <c r="B1170">
        <v>162.79963699999999</v>
      </c>
      <c r="C1170" s="10">
        <v>35.09375</v>
      </c>
      <c r="D1170" s="10">
        <v>16.44641</v>
      </c>
      <c r="E1170">
        <v>1394.530029</v>
      </c>
      <c r="F1170" s="99">
        <v>804.52002000000005</v>
      </c>
      <c r="G1170">
        <f t="shared" ref="G1170:J1170" si="1202">B1170/B1169-1</f>
        <v>-1.5755403064477758E-2</v>
      </c>
      <c r="H1170">
        <f t="shared" si="1202"/>
        <v>-5.5969968580528495E-2</v>
      </c>
      <c r="I1170">
        <f t="shared" si="1202"/>
        <v>-4.361786752518193E-3</v>
      </c>
      <c r="J1170">
        <f t="shared" si="1202"/>
        <v>-2.37050004861592E-2</v>
      </c>
      <c r="K1170" s="38">
        <f t="shared" si="1189"/>
        <v>-2.558014947955245E-2</v>
      </c>
      <c r="L1170" s="22">
        <f t="shared" si="1154"/>
        <v>0.6584865252147204</v>
      </c>
      <c r="M1170" s="22">
        <f t="shared" si="1155"/>
        <v>1.6071133301356111</v>
      </c>
      <c r="N1170" s="22">
        <f>COVAR(I1140:I1170,$K1140:K1170)/VAR($K1140:$K1170)</f>
        <v>0.58742176543875657</v>
      </c>
    </row>
    <row r="1171" spans="1:14" ht="15.75" customHeight="1" x14ac:dyDescent="0.2">
      <c r="A1171" s="2">
        <v>41221</v>
      </c>
      <c r="B1171">
        <v>161.896896</v>
      </c>
      <c r="C1171" s="10">
        <v>35.0244</v>
      </c>
      <c r="D1171" s="10">
        <v>16.203220000000002</v>
      </c>
      <c r="E1171">
        <v>1377.51001</v>
      </c>
      <c r="F1171" s="99">
        <v>793.65002400000003</v>
      </c>
      <c r="G1171">
        <f t="shared" ref="G1171:J1171" si="1203">B1171/B1170-1</f>
        <v>-5.5451045016764455E-3</v>
      </c>
      <c r="H1171">
        <f t="shared" si="1203"/>
        <v>-1.9761353517364633E-3</v>
      </c>
      <c r="I1171">
        <f t="shared" si="1203"/>
        <v>-1.4786813657205355E-2</v>
      </c>
      <c r="J1171">
        <f t="shared" si="1203"/>
        <v>-1.2204842237929392E-2</v>
      </c>
      <c r="K1171" s="38">
        <f t="shared" si="1189"/>
        <v>-1.3511156627276977E-2</v>
      </c>
      <c r="L1171" s="22">
        <f t="shared" si="1154"/>
        <v>0.63906586838825041</v>
      </c>
      <c r="M1171" s="22">
        <f t="shared" si="1155"/>
        <v>1.5319326085302938</v>
      </c>
      <c r="N1171" s="22">
        <f>COVAR(I1141:I1171,$K1141:K1171)/VAR($K1141:$K1171)</f>
        <v>0.63949458380596591</v>
      </c>
    </row>
    <row r="1172" spans="1:14" ht="15.75" customHeight="1" x14ac:dyDescent="0.2">
      <c r="A1172" s="2">
        <v>41222</v>
      </c>
      <c r="B1172">
        <v>161.50512699999999</v>
      </c>
      <c r="C1172" s="10">
        <v>35.215119999999999</v>
      </c>
      <c r="D1172" s="10">
        <v>16.248259999999998</v>
      </c>
      <c r="E1172">
        <v>1379.849976</v>
      </c>
      <c r="F1172" s="99">
        <v>795.02002000000005</v>
      </c>
      <c r="G1172">
        <f t="shared" ref="G1172:J1172" si="1204">B1172/B1171-1</f>
        <v>-2.4198672715751712E-3</v>
      </c>
      <c r="H1172">
        <f t="shared" si="1204"/>
        <v>5.4453466726054334E-3</v>
      </c>
      <c r="I1172">
        <f t="shared" si="1204"/>
        <v>2.77969440642023E-3</v>
      </c>
      <c r="J1172">
        <f t="shared" si="1204"/>
        <v>1.6986925561432997E-3</v>
      </c>
      <c r="K1172" s="38">
        <f t="shared" si="1189"/>
        <v>1.7261966339965351E-3</v>
      </c>
      <c r="L1172" s="22">
        <f t="shared" si="1154"/>
        <v>0.66411504914634711</v>
      </c>
      <c r="M1172" s="22">
        <f t="shared" si="1155"/>
        <v>1.5218137356547292</v>
      </c>
      <c r="N1172" s="22">
        <f>COVAR(I1142:I1172,$K1142:K1172)/VAR($K1142:$K1172)</f>
        <v>0.7297540506237975</v>
      </c>
    </row>
    <row r="1173" spans="1:14" ht="15.75" customHeight="1" x14ac:dyDescent="0.2">
      <c r="A1173" s="2">
        <v>41225</v>
      </c>
      <c r="B1173">
        <v>161.17300399999999</v>
      </c>
      <c r="C1173" s="10">
        <v>35.18045</v>
      </c>
      <c r="D1173" s="10">
        <v>16.302299999999999</v>
      </c>
      <c r="E1173">
        <v>1380.030029</v>
      </c>
      <c r="F1173" s="99">
        <v>793.76000999999997</v>
      </c>
      <c r="G1173">
        <f t="shared" ref="G1173:K1188" si="1205">B1173/B1172-1</f>
        <v>-2.0564238805867996E-3</v>
      </c>
      <c r="H1173">
        <f t="shared" si="1205"/>
        <v>-9.8452028560458427E-4</v>
      </c>
      <c r="I1173">
        <f t="shared" si="1205"/>
        <v>3.3258945880974E-3</v>
      </c>
      <c r="J1173">
        <f t="shared" si="1205"/>
        <v>1.3048737408549727E-4</v>
      </c>
      <c r="K1173" s="38">
        <f t="shared" si="1205"/>
        <v>-1.5848783279697187E-3</v>
      </c>
      <c r="L1173" s="22">
        <f t="shared" si="1154"/>
        <v>0.66467771735232373</v>
      </c>
      <c r="M1173" s="22">
        <f t="shared" si="1155"/>
        <v>1.5167193810142812</v>
      </c>
      <c r="N1173" s="22">
        <f>COVAR(I1143:I1173,$K1143:K1173)/VAR($K1143:$K1173)</f>
        <v>0.76422424060385752</v>
      </c>
    </row>
    <row r="1174" spans="1:14" ht="15.75" customHeight="1" x14ac:dyDescent="0.2">
      <c r="A1174" s="2">
        <v>41226</v>
      </c>
      <c r="B1174">
        <v>160.38098099999999</v>
      </c>
      <c r="C1174" s="10">
        <v>34.712290000000003</v>
      </c>
      <c r="D1174" s="10">
        <v>15.86997</v>
      </c>
      <c r="E1174">
        <v>1374.530029</v>
      </c>
      <c r="F1174" s="99">
        <v>789.01000999999997</v>
      </c>
      <c r="G1174">
        <f t="shared" ref="G1174:J1174" si="1206">B1174/B1173-1</f>
        <v>-4.9141170068406348E-3</v>
      </c>
      <c r="H1174">
        <f t="shared" si="1206"/>
        <v>-1.3307390894658711E-2</v>
      </c>
      <c r="I1174">
        <f t="shared" si="1206"/>
        <v>-2.6519570858099639E-2</v>
      </c>
      <c r="J1174">
        <f t="shared" si="1206"/>
        <v>-3.9854205230486217E-3</v>
      </c>
      <c r="K1174" s="38">
        <f t="shared" si="1205"/>
        <v>-5.9841765019127413E-3</v>
      </c>
      <c r="L1174" s="22">
        <f t="shared" si="1154"/>
        <v>0.64162440151321898</v>
      </c>
      <c r="M1174" s="22">
        <f t="shared" si="1155"/>
        <v>1.5674287399990712</v>
      </c>
      <c r="N1174" s="22">
        <f>COVAR(I1144:I1174,$K1144:K1174)/VAR($K1144:$K1174)</f>
        <v>0.81282507767814083</v>
      </c>
    </row>
    <row r="1175" spans="1:14" ht="15.75" customHeight="1" x14ac:dyDescent="0.2">
      <c r="A1175" s="2">
        <v>41227</v>
      </c>
      <c r="B1175">
        <v>157.98783900000001</v>
      </c>
      <c r="C1175" s="10">
        <v>34.062089999999998</v>
      </c>
      <c r="D1175" s="10">
        <v>15.68083</v>
      </c>
      <c r="E1175">
        <v>1355.48999</v>
      </c>
      <c r="F1175" s="99">
        <v>773.20001200000002</v>
      </c>
      <c r="G1175">
        <f t="shared" ref="G1175:J1175" si="1207">B1175/B1174-1</f>
        <v>-1.4921607194808062E-2</v>
      </c>
      <c r="H1175">
        <f t="shared" si="1207"/>
        <v>-1.8731117998841529E-2</v>
      </c>
      <c r="I1175">
        <f t="shared" si="1207"/>
        <v>-1.1918106965545627E-2</v>
      </c>
      <c r="J1175">
        <f t="shared" si="1207"/>
        <v>-1.3852035676406471E-2</v>
      </c>
      <c r="K1175" s="38">
        <f t="shared" si="1205"/>
        <v>-2.0037766060787887E-2</v>
      </c>
      <c r="L1175" s="22">
        <f t="shared" si="1154"/>
        <v>0.68036014518100585</v>
      </c>
      <c r="M1175" s="22">
        <f t="shared" si="1155"/>
        <v>1.5602133283950528</v>
      </c>
      <c r="N1175" s="22">
        <f>COVAR(I1145:I1175,$K1145:K1175)/VAR($K1145:$K1175)</f>
        <v>0.7912045390663065</v>
      </c>
    </row>
    <row r="1176" spans="1:14" ht="15.75" customHeight="1" x14ac:dyDescent="0.2">
      <c r="A1176" s="2">
        <v>41228</v>
      </c>
      <c r="B1176">
        <v>158.27742000000001</v>
      </c>
      <c r="C1176" s="10">
        <v>34.148780000000002</v>
      </c>
      <c r="D1176" s="10">
        <v>16.356339999999999</v>
      </c>
      <c r="E1176">
        <v>1353.329956</v>
      </c>
      <c r="F1176" s="99">
        <v>769.47997999999995</v>
      </c>
      <c r="G1176">
        <f t="shared" ref="G1176:J1176" si="1208">B1176/B1175-1</f>
        <v>1.8329322170169693E-3</v>
      </c>
      <c r="H1176">
        <f t="shared" si="1208"/>
        <v>2.5450581570303221E-3</v>
      </c>
      <c r="I1176">
        <f t="shared" si="1208"/>
        <v>4.3078714583347999E-2</v>
      </c>
      <c r="J1176">
        <f t="shared" si="1208"/>
        <v>-1.593544781544276E-3</v>
      </c>
      <c r="K1176" s="38">
        <f t="shared" si="1205"/>
        <v>-4.811215652179901E-3</v>
      </c>
      <c r="L1176" s="22">
        <f t="shared" si="1154"/>
        <v>0.64763829514114057</v>
      </c>
      <c r="M1176" s="22">
        <f t="shared" si="1155"/>
        <v>1.5485694367755838</v>
      </c>
      <c r="N1176" s="22">
        <f>COVAR(I1146:I1176,$K1146:K1176)/VAR($K1146:$K1176)</f>
        <v>0.7894684524759753</v>
      </c>
    </row>
    <row r="1177" spans="1:14" ht="15.75" customHeight="1" x14ac:dyDescent="0.2">
      <c r="A1177" s="2">
        <v>41229</v>
      </c>
      <c r="B1177">
        <v>159.20571899999999</v>
      </c>
      <c r="C1177" s="10">
        <v>34.270150000000001</v>
      </c>
      <c r="D1177" s="10">
        <v>16.491440000000001</v>
      </c>
      <c r="E1177">
        <v>1359.880005</v>
      </c>
      <c r="F1177" s="99">
        <v>776.28002900000001</v>
      </c>
      <c r="G1177">
        <f t="shared" ref="G1177:J1177" si="1209">B1177/B1176-1</f>
        <v>5.8650122045202924E-3</v>
      </c>
      <c r="H1177">
        <f t="shared" si="1209"/>
        <v>3.5541533255361024E-3</v>
      </c>
      <c r="I1177">
        <f t="shared" si="1209"/>
        <v>8.2597940615076748E-3</v>
      </c>
      <c r="J1177">
        <f t="shared" si="1209"/>
        <v>4.8399497631455013E-3</v>
      </c>
      <c r="K1177" s="38">
        <f t="shared" si="1205"/>
        <v>8.8372006767480915E-3</v>
      </c>
      <c r="L1177" s="22">
        <f t="shared" si="1154"/>
        <v>0.66553300861699827</v>
      </c>
      <c r="M1177" s="22">
        <f t="shared" si="1155"/>
        <v>1.5339384569008607</v>
      </c>
      <c r="N1177" s="22">
        <f>COVAR(I1147:I1177,$K1147:K1177)/VAR($K1147:$K1177)</f>
        <v>0.78003942592272846</v>
      </c>
    </row>
    <row r="1178" spans="1:14" ht="15.75" customHeight="1" x14ac:dyDescent="0.2">
      <c r="A1178" s="2">
        <v>41232</v>
      </c>
      <c r="B1178">
        <v>162.10981799999999</v>
      </c>
      <c r="C1178" s="10">
        <v>35.189109999999999</v>
      </c>
      <c r="D1178" s="10">
        <v>16.626539999999999</v>
      </c>
      <c r="E1178">
        <v>1386.8900149999999</v>
      </c>
      <c r="F1178" s="99">
        <v>793.05999799999995</v>
      </c>
      <c r="G1178">
        <f t="shared" ref="G1178:J1178" si="1210">B1178/B1177-1</f>
        <v>1.8241172605112377E-2</v>
      </c>
      <c r="H1178">
        <f t="shared" si="1210"/>
        <v>2.6815172971230039E-2</v>
      </c>
      <c r="I1178">
        <f t="shared" si="1210"/>
        <v>8.1921287649833197E-3</v>
      </c>
      <c r="J1178">
        <f t="shared" si="1210"/>
        <v>1.9862053931736456E-2</v>
      </c>
      <c r="K1178" s="38">
        <f t="shared" si="1205"/>
        <v>2.1615871042844903E-2</v>
      </c>
      <c r="L1178" s="22">
        <f t="shared" si="1154"/>
        <v>0.71636520844292273</v>
      </c>
      <c r="M1178" s="22">
        <f t="shared" si="1155"/>
        <v>1.4796899023516428</v>
      </c>
      <c r="N1178" s="22">
        <f>COVAR(I1148:I1178,$K1148:K1178)/VAR($K1148:$K1178)</f>
        <v>0.68192861082367917</v>
      </c>
    </row>
    <row r="1179" spans="1:14" ht="15.75" customHeight="1" x14ac:dyDescent="0.2">
      <c r="A1179" s="2">
        <v>41233</v>
      </c>
      <c r="B1179">
        <v>161.130371</v>
      </c>
      <c r="C1179" s="10">
        <v>35.284480000000002</v>
      </c>
      <c r="D1179" s="10">
        <v>16.923770000000001</v>
      </c>
      <c r="E1179">
        <v>1387.8100589999999</v>
      </c>
      <c r="F1179" s="99">
        <v>793.80999799999995</v>
      </c>
      <c r="G1179">
        <f t="shared" ref="G1179:J1179" si="1211">B1179/B1178-1</f>
        <v>-6.0418734169449539E-3</v>
      </c>
      <c r="H1179">
        <f t="shared" si="1211"/>
        <v>2.7102134722931659E-3</v>
      </c>
      <c r="I1179">
        <f t="shared" si="1211"/>
        <v>1.7876840280659945E-2</v>
      </c>
      <c r="J1179">
        <f t="shared" si="1211"/>
        <v>6.6338641856900082E-4</v>
      </c>
      <c r="K1179" s="38">
        <f t="shared" si="1205"/>
        <v>9.4570398442916925E-4</v>
      </c>
      <c r="L1179" s="22">
        <f t="shared" si="1154"/>
        <v>0.72609339212334634</v>
      </c>
      <c r="M1179" s="22">
        <f t="shared" si="1155"/>
        <v>1.4420754267909823</v>
      </c>
      <c r="N1179" s="22">
        <f>COVAR(I1149:I1179,$K1149:K1179)/VAR($K1149:$K1179)</f>
        <v>0.65931501008334437</v>
      </c>
    </row>
    <row r="1180" spans="1:14" ht="15.75" customHeight="1" x14ac:dyDescent="0.2">
      <c r="A1180" s="2">
        <v>41234</v>
      </c>
      <c r="B1180">
        <v>162.05870100000001</v>
      </c>
      <c r="C1180" s="10">
        <v>35.310479999999998</v>
      </c>
      <c r="D1180" s="10">
        <v>16.320309999999999</v>
      </c>
      <c r="E1180">
        <v>1391.030029</v>
      </c>
      <c r="F1180" s="99">
        <v>798.38000499999998</v>
      </c>
      <c r="G1180">
        <f t="shared" ref="G1180:J1180" si="1212">B1180/B1179-1</f>
        <v>5.7613595391028394E-3</v>
      </c>
      <c r="H1180">
        <f t="shared" si="1212"/>
        <v>7.3686788072246934E-4</v>
      </c>
      <c r="I1180">
        <f t="shared" si="1212"/>
        <v>-3.5657539661671289E-2</v>
      </c>
      <c r="J1180">
        <f t="shared" si="1212"/>
        <v>2.3201806177426398E-3</v>
      </c>
      <c r="K1180" s="38">
        <f t="shared" si="1205"/>
        <v>5.7570539694815626E-3</v>
      </c>
      <c r="L1180" s="22">
        <f t="shared" si="1154"/>
        <v>0.73386343592466052</v>
      </c>
      <c r="M1180" s="22">
        <f t="shared" si="1155"/>
        <v>1.4371195123350662</v>
      </c>
      <c r="N1180" s="22">
        <f>COVAR(I1150:I1180,$K1150:K1180)/VAR($K1150:$K1180)</f>
        <v>0.5612978204406206</v>
      </c>
    </row>
    <row r="1181" spans="1:14" ht="15.75" customHeight="1" x14ac:dyDescent="0.2">
      <c r="A1181" s="2">
        <v>41236</v>
      </c>
      <c r="B1181">
        <v>164.78393600000001</v>
      </c>
      <c r="C1181" s="10">
        <v>35.622579999999999</v>
      </c>
      <c r="D1181" s="10">
        <v>16.230239999999998</v>
      </c>
      <c r="E1181">
        <v>1409.150024</v>
      </c>
      <c r="F1181" s="99">
        <v>807.17999299999997</v>
      </c>
      <c r="G1181">
        <f t="shared" ref="G1181:J1181" si="1213">B1181/B1180-1</f>
        <v>1.6816344837911501E-2</v>
      </c>
      <c r="H1181">
        <f t="shared" si="1213"/>
        <v>8.8387356954648943E-3</v>
      </c>
      <c r="I1181">
        <f t="shared" si="1213"/>
        <v>-5.5188902661775785E-3</v>
      </c>
      <c r="J1181">
        <f t="shared" si="1213"/>
        <v>1.3026314761174662E-2</v>
      </c>
      <c r="K1181" s="38">
        <f t="shared" si="1205"/>
        <v>1.1022305098935981E-2</v>
      </c>
      <c r="L1181" s="22">
        <f t="shared" si="1154"/>
        <v>0.78060645150916352</v>
      </c>
      <c r="M1181" s="22">
        <f t="shared" si="1155"/>
        <v>1.3757446391030106</v>
      </c>
      <c r="N1181" s="22">
        <f>COVAR(I1151:I1181,$K1151:K1181)/VAR($K1151:$K1181)</f>
        <v>0.49393027332337047</v>
      </c>
    </row>
    <row r="1182" spans="1:14" ht="15.75" customHeight="1" x14ac:dyDescent="0.2">
      <c r="A1182" s="2">
        <v>41239</v>
      </c>
      <c r="B1182">
        <v>164.264465</v>
      </c>
      <c r="C1182" s="10">
        <v>35.440530000000003</v>
      </c>
      <c r="D1182" s="10">
        <v>16.239249999999998</v>
      </c>
      <c r="E1182">
        <v>1406.290039</v>
      </c>
      <c r="F1182" s="99">
        <v>809.02002000000005</v>
      </c>
      <c r="G1182">
        <f t="shared" ref="G1182:J1182" si="1214">B1182/B1181-1</f>
        <v>-3.1524371404747509E-3</v>
      </c>
      <c r="H1182">
        <f t="shared" si="1214"/>
        <v>-5.1105225954997113E-3</v>
      </c>
      <c r="I1182">
        <f t="shared" si="1214"/>
        <v>5.551365845484213E-4</v>
      </c>
      <c r="J1182">
        <f t="shared" si="1214"/>
        <v>-2.0295816281376E-3</v>
      </c>
      <c r="K1182" s="38">
        <f t="shared" si="1205"/>
        <v>2.2795745880188623E-3</v>
      </c>
      <c r="L1182" s="22">
        <f t="shared" si="1154"/>
        <v>0.7834485669947755</v>
      </c>
      <c r="M1182" s="22">
        <f t="shared" si="1155"/>
        <v>1.3992065355907559</v>
      </c>
      <c r="N1182" s="22">
        <f>COVAR(I1152:I1182,$K1152:K1182)/VAR($K1152:$K1182)</f>
        <v>0.5099668334011318</v>
      </c>
    </row>
    <row r="1183" spans="1:14" ht="15.75" customHeight="1" x14ac:dyDescent="0.2">
      <c r="A1183" s="2">
        <v>41240</v>
      </c>
      <c r="B1183">
        <v>162.85922199999999</v>
      </c>
      <c r="C1183" s="10">
        <v>35.327829999999999</v>
      </c>
      <c r="D1183" s="10">
        <v>16.320309999999999</v>
      </c>
      <c r="E1183">
        <v>1398.9399410000001</v>
      </c>
      <c r="F1183" s="99">
        <v>807.73999000000003</v>
      </c>
      <c r="G1183">
        <f t="shared" ref="G1183:J1183" si="1215">B1183/B1182-1</f>
        <v>-8.5547595458337344E-3</v>
      </c>
      <c r="H1183">
        <f t="shared" si="1215"/>
        <v>-3.1799750173037156E-3</v>
      </c>
      <c r="I1183">
        <f t="shared" si="1215"/>
        <v>4.9916098341979964E-3</v>
      </c>
      <c r="J1183">
        <f t="shared" si="1215"/>
        <v>-5.2265875432258024E-3</v>
      </c>
      <c r="K1183" s="38">
        <f t="shared" si="1205"/>
        <v>-1.5821981760105741E-3</v>
      </c>
      <c r="L1183" s="22">
        <f t="shared" si="1154"/>
        <v>0.78011834743279262</v>
      </c>
      <c r="M1183" s="22">
        <f t="shared" si="1155"/>
        <v>1.4299836909156109</v>
      </c>
      <c r="N1183" s="22">
        <f>COVAR(I1153:I1183,$K1153:K1183)/VAR($K1153:$K1183)</f>
        <v>0.50498560348783894</v>
      </c>
    </row>
    <row r="1184" spans="1:14" ht="15.75" customHeight="1" x14ac:dyDescent="0.2">
      <c r="A1184" s="2">
        <v>41241</v>
      </c>
      <c r="B1184">
        <v>163.49797100000001</v>
      </c>
      <c r="C1184" s="10">
        <v>35.397179999999999</v>
      </c>
      <c r="D1184" s="10">
        <v>16.42839</v>
      </c>
      <c r="E1184">
        <v>1409.9300539999999</v>
      </c>
      <c r="F1184" s="99">
        <v>813.5</v>
      </c>
      <c r="G1184">
        <f t="shared" ref="G1184:J1184" si="1216">B1184/B1183-1</f>
        <v>3.922092910403352E-3</v>
      </c>
      <c r="H1184">
        <f t="shared" si="1216"/>
        <v>1.9630416020457453E-3</v>
      </c>
      <c r="I1184">
        <f t="shared" si="1216"/>
        <v>6.6224232260294613E-3</v>
      </c>
      <c r="J1184">
        <f t="shared" si="1216"/>
        <v>7.8560291817415528E-3</v>
      </c>
      <c r="K1184" s="38">
        <f t="shared" si="1205"/>
        <v>7.1310199709191391E-3</v>
      </c>
      <c r="L1184" s="22">
        <f t="shared" si="1154"/>
        <v>0.77715235784165193</v>
      </c>
      <c r="M1184" s="22">
        <f t="shared" si="1155"/>
        <v>1.3967989403213488</v>
      </c>
      <c r="N1184" s="22">
        <f>COVAR(I1154:I1184,$K1154:K1184)/VAR($K1154:$K1184)</f>
        <v>0.47721768295097111</v>
      </c>
    </row>
    <row r="1185" spans="1:14" ht="15.75" customHeight="1" x14ac:dyDescent="0.2">
      <c r="A1185" s="2">
        <v>41242</v>
      </c>
      <c r="B1185">
        <v>163.114746</v>
      </c>
      <c r="C1185" s="10">
        <v>35.735289999999999</v>
      </c>
      <c r="D1185" s="10">
        <v>16.293289999999999</v>
      </c>
      <c r="E1185">
        <v>1415.9499510000001</v>
      </c>
      <c r="F1185" s="99">
        <v>823.20001200000002</v>
      </c>
      <c r="G1185">
        <f t="shared" ref="G1185:J1185" si="1217">B1185/B1184-1</f>
        <v>-2.3439128795060826E-3</v>
      </c>
      <c r="H1185">
        <f t="shared" si="1217"/>
        <v>9.5518908568423821E-3</v>
      </c>
      <c r="I1185">
        <f t="shared" si="1217"/>
        <v>-8.2235690776759629E-3</v>
      </c>
      <c r="J1185">
        <f t="shared" si="1217"/>
        <v>4.2696423009933593E-3</v>
      </c>
      <c r="K1185" s="38">
        <f t="shared" si="1205"/>
        <v>1.1923800860479394E-2</v>
      </c>
      <c r="L1185" s="22">
        <f t="shared" si="1154"/>
        <v>0.78426631987359563</v>
      </c>
      <c r="M1185" s="22">
        <f t="shared" si="1155"/>
        <v>1.3957557086764023</v>
      </c>
      <c r="N1185" s="22">
        <f>COVAR(I1155:I1185,$K1155:K1185)/VAR($K1155:$K1185)</f>
        <v>0.40469102856323602</v>
      </c>
    </row>
    <row r="1186" spans="1:14" ht="15.75" customHeight="1" x14ac:dyDescent="0.2">
      <c r="A1186" s="2">
        <v>41243</v>
      </c>
      <c r="B1186">
        <v>161.87132299999999</v>
      </c>
      <c r="C1186" s="10">
        <v>35.613930000000003</v>
      </c>
      <c r="D1186" s="10">
        <v>16.76164</v>
      </c>
      <c r="E1186">
        <v>1416.1800539999999</v>
      </c>
      <c r="F1186" s="99">
        <v>821.919983</v>
      </c>
      <c r="G1186">
        <f t="shared" ref="G1186:J1186" si="1218">B1186/B1185-1</f>
        <v>-7.6229956548502509E-3</v>
      </c>
      <c r="H1186">
        <f t="shared" si="1218"/>
        <v>-3.3960826958447932E-3</v>
      </c>
      <c r="I1186">
        <f t="shared" si="1218"/>
        <v>2.8744961883081954E-2</v>
      </c>
      <c r="J1186">
        <f t="shared" si="1218"/>
        <v>1.6250786253957372E-4</v>
      </c>
      <c r="K1186" s="38">
        <f t="shared" si="1205"/>
        <v>-1.554942883066901E-3</v>
      </c>
      <c r="L1186" s="22">
        <f t="shared" si="1154"/>
        <v>0.77928119613435998</v>
      </c>
      <c r="M1186" s="22">
        <f t="shared" si="1155"/>
        <v>1.3736001008920606</v>
      </c>
      <c r="N1186" s="22">
        <f>COVAR(I1156:I1186,$K1156:K1186)/VAR($K1156:$K1186)</f>
        <v>0.3842853342600337</v>
      </c>
    </row>
    <row r="1187" spans="1:14" ht="15.75" customHeight="1" x14ac:dyDescent="0.2">
      <c r="A1187" s="2">
        <v>41246</v>
      </c>
      <c r="B1187">
        <v>161.36889600000001</v>
      </c>
      <c r="C1187" s="10">
        <v>35.379849999999998</v>
      </c>
      <c r="D1187" s="10">
        <v>17.257020000000001</v>
      </c>
      <c r="E1187">
        <v>1409.459961</v>
      </c>
      <c r="F1187" s="99">
        <v>820.79998799999998</v>
      </c>
      <c r="G1187">
        <f t="shared" ref="G1187:J1187" si="1219">B1187/B1186-1</f>
        <v>-3.103866643506592E-3</v>
      </c>
      <c r="H1187">
        <f t="shared" si="1219"/>
        <v>-6.5727090495210083E-3</v>
      </c>
      <c r="I1187">
        <f t="shared" si="1219"/>
        <v>2.9554387279526306E-2</v>
      </c>
      <c r="J1187">
        <f t="shared" si="1219"/>
        <v>-4.7452250023003462E-3</v>
      </c>
      <c r="K1187" s="38">
        <f t="shared" si="1205"/>
        <v>-1.3626569777657194E-3</v>
      </c>
      <c r="L1187" s="22">
        <f t="shared" ref="L1187:L1250" si="1220">COVAR(G1157:G1187,$J1157:$J1187)/VAR($J1157:$J1187)</f>
        <v>0.75634798239946799</v>
      </c>
      <c r="M1187" s="22">
        <f t="shared" ref="M1187:M1250" si="1221">COVAR(H1157:H1187,$J1157:$J1187)/VAR($J1157:$J1187)</f>
        <v>1.390088935370102</v>
      </c>
      <c r="N1187" s="22">
        <f>COVAR(I1157:I1187,$K1157:K1187)/VAR($K1157:$K1187)</f>
        <v>0.37875608902865565</v>
      </c>
    </row>
    <row r="1188" spans="1:14" ht="15.75" customHeight="1" x14ac:dyDescent="0.2">
      <c r="A1188" s="2">
        <v>41247</v>
      </c>
      <c r="B1188">
        <v>161.26667800000001</v>
      </c>
      <c r="C1188" s="10">
        <v>35.171779999999998</v>
      </c>
      <c r="D1188" s="10">
        <v>17.356089999999998</v>
      </c>
      <c r="E1188">
        <v>1407.0500489999999</v>
      </c>
      <c r="F1188" s="99">
        <v>822.11999500000002</v>
      </c>
      <c r="G1188">
        <f t="shared" ref="G1188:J1188" si="1222">B1188/B1187-1</f>
        <v>-6.3344301494128175E-4</v>
      </c>
      <c r="H1188">
        <f t="shared" si="1222"/>
        <v>-5.8810311519127412E-3</v>
      </c>
      <c r="I1188">
        <f t="shared" si="1222"/>
        <v>5.7408521285828851E-3</v>
      </c>
      <c r="J1188">
        <f t="shared" si="1222"/>
        <v>-1.7098123158392209E-3</v>
      </c>
      <c r="K1188" s="38">
        <f t="shared" si="1205"/>
        <v>1.6081956862796787E-3</v>
      </c>
      <c r="L1188" s="22">
        <f t="shared" si="1220"/>
        <v>0.86235293220233844</v>
      </c>
      <c r="M1188" s="22">
        <f t="shared" si="1221"/>
        <v>1.3789443539991808</v>
      </c>
      <c r="N1188" s="22">
        <f>COVAR(I1158:I1188,$K1158:K1188)/VAR($K1158:$K1188)</f>
        <v>0.41547029510825734</v>
      </c>
    </row>
    <row r="1189" spans="1:14" ht="15.75" customHeight="1" x14ac:dyDescent="0.2">
      <c r="A1189" s="2">
        <v>41248</v>
      </c>
      <c r="B1189">
        <v>160.66201799999999</v>
      </c>
      <c r="C1189" s="10">
        <v>35.717950000000002</v>
      </c>
      <c r="D1189" s="10">
        <v>17.13092</v>
      </c>
      <c r="E1189">
        <v>1409.280029</v>
      </c>
      <c r="F1189" s="99">
        <v>820.59997599999997</v>
      </c>
      <c r="G1189">
        <f t="shared" ref="G1189:K1204" si="1223">B1189/B1188-1</f>
        <v>-3.7494416546487441E-3</v>
      </c>
      <c r="H1189">
        <f t="shared" si="1223"/>
        <v>1.5528642565147521E-2</v>
      </c>
      <c r="I1189">
        <f t="shared" si="1223"/>
        <v>-1.2973544156546724E-2</v>
      </c>
      <c r="J1189">
        <f t="shared" si="1223"/>
        <v>1.5848618900122791E-3</v>
      </c>
      <c r="K1189" s="38">
        <f t="shared" si="1223"/>
        <v>-1.8489016314462425E-3</v>
      </c>
      <c r="L1189" s="22">
        <f t="shared" si="1220"/>
        <v>0.84315740608263923</v>
      </c>
      <c r="M1189" s="22">
        <f t="shared" si="1221"/>
        <v>1.3914693004848049</v>
      </c>
      <c r="N1189" s="22">
        <f>COVAR(I1159:I1189,$K1159:K1189)/VAR($K1159:$K1189)</f>
        <v>0.43048954743033147</v>
      </c>
    </row>
    <row r="1190" spans="1:14" ht="15.75" customHeight="1" x14ac:dyDescent="0.2">
      <c r="A1190" s="2">
        <v>41249</v>
      </c>
      <c r="B1190">
        <v>161.55621300000001</v>
      </c>
      <c r="C1190" s="10">
        <v>35.952019999999997</v>
      </c>
      <c r="D1190" s="10">
        <v>17.15794</v>
      </c>
      <c r="E1190">
        <v>1413.9399410000001</v>
      </c>
      <c r="F1190" s="99">
        <v>821.78997800000002</v>
      </c>
      <c r="G1190">
        <f t="shared" ref="G1190:J1190" si="1224">B1190/B1189-1</f>
        <v>5.565690081149155E-3</v>
      </c>
      <c r="H1190">
        <f t="shared" si="1224"/>
        <v>6.553287632688809E-3</v>
      </c>
      <c r="I1190">
        <f t="shared" si="1224"/>
        <v>1.5772649688399198E-3</v>
      </c>
      <c r="J1190">
        <f t="shared" si="1224"/>
        <v>3.3065905314124677E-3</v>
      </c>
      <c r="K1190" s="38">
        <f t="shared" si="1223"/>
        <v>1.4501609003216842E-3</v>
      </c>
      <c r="L1190" s="22">
        <f t="shared" si="1220"/>
        <v>0.89240690198703143</v>
      </c>
      <c r="M1190" s="22">
        <f t="shared" si="1221"/>
        <v>1.4487076098451728</v>
      </c>
      <c r="N1190" s="22">
        <f>COVAR(I1160:I1190,$K1160:K1190)/VAR($K1160:$K1190)</f>
        <v>0.26636518280917493</v>
      </c>
    </row>
    <row r="1191" spans="1:14" ht="15.75" customHeight="1" x14ac:dyDescent="0.2">
      <c r="A1191" s="2">
        <v>41250</v>
      </c>
      <c r="B1191">
        <v>163.47242700000001</v>
      </c>
      <c r="C1191" s="10">
        <v>36.896990000000002</v>
      </c>
      <c r="D1191" s="10">
        <v>17.112909999999999</v>
      </c>
      <c r="E1191">
        <v>1418.0699460000001</v>
      </c>
      <c r="F1191" s="99">
        <v>822.27002000000005</v>
      </c>
      <c r="G1191">
        <f t="shared" ref="G1191:J1191" si="1225">B1191/B1190-1</f>
        <v>1.1860973740452696E-2</v>
      </c>
      <c r="H1191">
        <f t="shared" si="1225"/>
        <v>2.628419766121648E-2</v>
      </c>
      <c r="I1191">
        <f t="shared" si="1225"/>
        <v>-2.6244409293889603E-3</v>
      </c>
      <c r="J1191">
        <f t="shared" si="1225"/>
        <v>2.9209196799964143E-3</v>
      </c>
      <c r="K1191" s="38">
        <f t="shared" si="1223"/>
        <v>5.8414194970879407E-4</v>
      </c>
      <c r="L1191" s="22">
        <f t="shared" si="1220"/>
        <v>0.90402251480810791</v>
      </c>
      <c r="M1191" s="22">
        <f t="shared" si="1221"/>
        <v>1.4823194522080265</v>
      </c>
      <c r="N1191" s="22">
        <f>COVAR(I1161:I1191,$K1161:K1191)/VAR($K1161:$K1191)</f>
        <v>0.26165821571992987</v>
      </c>
    </row>
    <row r="1192" spans="1:14" ht="15.75" customHeight="1" x14ac:dyDescent="0.2">
      <c r="A1192" s="2">
        <v>41253</v>
      </c>
      <c r="B1192">
        <v>164.043015</v>
      </c>
      <c r="C1192" s="10">
        <v>36.680250000000001</v>
      </c>
      <c r="D1192" s="10">
        <v>17.112909999999999</v>
      </c>
      <c r="E1192">
        <v>1418.5500489999999</v>
      </c>
      <c r="F1192" s="99">
        <v>826.26000999999997</v>
      </c>
      <c r="G1192">
        <f t="shared" ref="G1192:J1192" si="1226">B1192/B1191-1</f>
        <v>3.490423495088768E-3</v>
      </c>
      <c r="H1192">
        <f t="shared" si="1226"/>
        <v>-5.8741919056269909E-3</v>
      </c>
      <c r="I1192">
        <f t="shared" si="1226"/>
        <v>0</v>
      </c>
      <c r="J1192">
        <f t="shared" si="1226"/>
        <v>3.3856087378070221E-4</v>
      </c>
      <c r="K1192" s="38">
        <f t="shared" si="1223"/>
        <v>4.8524084582335369E-3</v>
      </c>
      <c r="L1192" s="22">
        <f t="shared" si="1220"/>
        <v>0.88431627895521991</v>
      </c>
      <c r="M1192" s="22">
        <f t="shared" si="1221"/>
        <v>1.5038693286487617</v>
      </c>
      <c r="N1192" s="22">
        <f>COVAR(I1162:I1192,$K1162:K1192)/VAR($K1162:$K1192)</f>
        <v>0.26327025666054388</v>
      </c>
    </row>
    <row r="1193" spans="1:14" ht="15.75" customHeight="1" x14ac:dyDescent="0.2">
      <c r="A1193" s="2">
        <v>41254</v>
      </c>
      <c r="B1193">
        <v>165.38862599999999</v>
      </c>
      <c r="C1193" s="10">
        <v>36.966340000000002</v>
      </c>
      <c r="D1193" s="10">
        <v>17.058869999999999</v>
      </c>
      <c r="E1193">
        <v>1427.839966</v>
      </c>
      <c r="F1193" s="99">
        <v>834.98999000000003</v>
      </c>
      <c r="G1193">
        <f t="shared" ref="G1193:J1193" si="1227">B1193/B1192-1</f>
        <v>8.2027936392170542E-3</v>
      </c>
      <c r="H1193">
        <f t="shared" si="1227"/>
        <v>7.7995651610880401E-3</v>
      </c>
      <c r="I1193">
        <f t="shared" si="1227"/>
        <v>-3.1578498338389327E-3</v>
      </c>
      <c r="J1193">
        <f t="shared" si="1227"/>
        <v>6.5488820831869354E-3</v>
      </c>
      <c r="K1193" s="38">
        <f t="shared" si="1223"/>
        <v>1.0565657171281995E-2</v>
      </c>
      <c r="L1193" s="22">
        <f t="shared" si="1220"/>
        <v>0.88969615405833102</v>
      </c>
      <c r="M1193" s="22">
        <f t="shared" si="1221"/>
        <v>1.517998155548576</v>
      </c>
      <c r="N1193" s="22">
        <f>COVAR(I1163:I1193,$K1163:K1193)/VAR($K1163:$K1193)</f>
        <v>0.26105837879202887</v>
      </c>
    </row>
    <row r="1194" spans="1:14" ht="15.75" customHeight="1" x14ac:dyDescent="0.2">
      <c r="A1194" s="2">
        <v>41255</v>
      </c>
      <c r="B1194">
        <v>164.32406599999999</v>
      </c>
      <c r="C1194" s="10">
        <v>37.079039999999999</v>
      </c>
      <c r="D1194" s="10">
        <v>17.248010000000001</v>
      </c>
      <c r="E1194">
        <v>1428.4799800000001</v>
      </c>
      <c r="F1194" s="99">
        <v>829.39001499999995</v>
      </c>
      <c r="G1194">
        <f t="shared" ref="G1194:J1194" si="1228">B1194/B1193-1</f>
        <v>-6.436718326688351E-3</v>
      </c>
      <c r="H1194">
        <f t="shared" si="1228"/>
        <v>3.0487194566732878E-3</v>
      </c>
      <c r="I1194">
        <f t="shared" si="1228"/>
        <v>1.1087487037535482E-2</v>
      </c>
      <c r="J1194">
        <f t="shared" si="1228"/>
        <v>4.4823930919446475E-4</v>
      </c>
      <c r="K1194" s="38">
        <f t="shared" si="1223"/>
        <v>-6.7066372855560941E-3</v>
      </c>
      <c r="L1194" s="22">
        <f t="shared" si="1220"/>
        <v>0.88753435297692118</v>
      </c>
      <c r="M1194" s="22">
        <f t="shared" si="1221"/>
        <v>1.5253782370853985</v>
      </c>
      <c r="N1194" s="22">
        <f>COVAR(I1164:I1194,$K1164:K1194)/VAR($K1164:$K1194)</f>
        <v>0.22615218516353613</v>
      </c>
    </row>
    <row r="1195" spans="1:14" ht="15.75" customHeight="1" x14ac:dyDescent="0.2">
      <c r="A1195" s="2">
        <v>41256</v>
      </c>
      <c r="B1195">
        <v>163.506485</v>
      </c>
      <c r="C1195" s="10">
        <v>37.087710000000001</v>
      </c>
      <c r="D1195" s="10">
        <v>16.950790000000001</v>
      </c>
      <c r="E1195">
        <v>1419.4499510000001</v>
      </c>
      <c r="F1195" s="99">
        <v>824.20001200000002</v>
      </c>
      <c r="G1195">
        <f t="shared" ref="G1195:J1195" si="1229">B1195/B1194-1</f>
        <v>-4.9754185123437322E-3</v>
      </c>
      <c r="H1195">
        <f t="shared" si="1229"/>
        <v>2.3382482394374016E-4</v>
      </c>
      <c r="I1195">
        <f t="shared" si="1229"/>
        <v>-1.7232132866342176E-2</v>
      </c>
      <c r="J1195">
        <f t="shared" si="1229"/>
        <v>-6.3214249596973415E-3</v>
      </c>
      <c r="K1195" s="38">
        <f t="shared" si="1223"/>
        <v>-6.2576145192679844E-3</v>
      </c>
      <c r="L1195" s="22">
        <f t="shared" si="1220"/>
        <v>0.88929325468423004</v>
      </c>
      <c r="M1195" s="22">
        <f t="shared" si="1221"/>
        <v>1.4896966059802683</v>
      </c>
      <c r="N1195" s="22">
        <f>COVAR(I1165:I1195,$K1165:K1195)/VAR($K1165:$K1195)</f>
        <v>0.25530935174381747</v>
      </c>
    </row>
    <row r="1196" spans="1:14" ht="15.75" customHeight="1" x14ac:dyDescent="0.2">
      <c r="A1196" s="2">
        <v>41257</v>
      </c>
      <c r="B1196">
        <v>163.31062299999999</v>
      </c>
      <c r="C1196" s="10">
        <v>37.113720000000001</v>
      </c>
      <c r="D1196" s="10">
        <v>16.914760000000001</v>
      </c>
      <c r="E1196">
        <v>1413.579956</v>
      </c>
      <c r="F1196" s="99">
        <v>823.75</v>
      </c>
      <c r="G1196">
        <f t="shared" ref="G1196:J1196" si="1230">B1196/B1195-1</f>
        <v>-1.1978852092625614E-3</v>
      </c>
      <c r="H1196">
        <f t="shared" si="1230"/>
        <v>7.0131048802957174E-4</v>
      </c>
      <c r="I1196">
        <f t="shared" si="1230"/>
        <v>-2.1255646491992186E-3</v>
      </c>
      <c r="J1196">
        <f t="shared" si="1230"/>
        <v>-4.1354011783681921E-3</v>
      </c>
      <c r="K1196" s="38">
        <f t="shared" si="1223"/>
        <v>-5.4599853609327287E-4</v>
      </c>
      <c r="L1196" s="22">
        <f t="shared" si="1220"/>
        <v>0.88341038360264879</v>
      </c>
      <c r="M1196" s="22">
        <f t="shared" si="1221"/>
        <v>1.4772744826214053</v>
      </c>
      <c r="N1196" s="22">
        <f>COVAR(I1166:I1196,$K1166:K1196)/VAR($K1166:$K1196)</f>
        <v>0.20528472365992512</v>
      </c>
    </row>
    <row r="1197" spans="1:14" ht="15.75" customHeight="1" x14ac:dyDescent="0.2">
      <c r="A1197" s="2">
        <v>41260</v>
      </c>
      <c r="B1197">
        <v>164.894623</v>
      </c>
      <c r="C1197" s="10">
        <v>37.694569999999999</v>
      </c>
      <c r="D1197" s="10">
        <v>16.176200000000001</v>
      </c>
      <c r="E1197">
        <v>1430.3599850000001</v>
      </c>
      <c r="F1197" s="99">
        <v>835</v>
      </c>
      <c r="G1197">
        <f t="shared" ref="G1197:J1197" si="1231">B1197/B1196-1</f>
        <v>9.6993078031426538E-3</v>
      </c>
      <c r="H1197">
        <f t="shared" si="1231"/>
        <v>1.5650546482540717E-2</v>
      </c>
      <c r="I1197">
        <f t="shared" si="1231"/>
        <v>-4.3663640512782931E-2</v>
      </c>
      <c r="J1197">
        <f t="shared" si="1231"/>
        <v>1.1870590643830559E-2</v>
      </c>
      <c r="K1197" s="38">
        <f t="shared" si="1223"/>
        <v>1.365705614567525E-2</v>
      </c>
      <c r="L1197" s="22">
        <f t="shared" si="1220"/>
        <v>0.85963078877671639</v>
      </c>
      <c r="M1197" s="22">
        <f t="shared" si="1221"/>
        <v>1.4068813118366075</v>
      </c>
      <c r="N1197" s="22">
        <f>COVAR(I1167:I1197,$K1167:K1197)/VAR($K1167:$K1197)</f>
        <v>2.6361606105618537E-2</v>
      </c>
    </row>
    <row r="1198" spans="1:14" ht="15.75" customHeight="1" x14ac:dyDescent="0.2">
      <c r="A1198" s="2">
        <v>41261</v>
      </c>
      <c r="B1198">
        <v>166.65759299999999</v>
      </c>
      <c r="C1198" s="10">
        <v>38.032690000000002</v>
      </c>
      <c r="D1198" s="10">
        <v>16.995819999999998</v>
      </c>
      <c r="E1198">
        <v>1446.790039</v>
      </c>
      <c r="F1198" s="99">
        <v>847.69000200000005</v>
      </c>
      <c r="G1198">
        <f t="shared" ref="G1198:J1198" si="1232">B1198/B1197-1</f>
        <v>1.0691494773604537E-2</v>
      </c>
      <c r="H1198">
        <f t="shared" si="1232"/>
        <v>8.9699922296502255E-3</v>
      </c>
      <c r="I1198">
        <f t="shared" si="1232"/>
        <v>5.0668265723717409E-2</v>
      </c>
      <c r="J1198">
        <f t="shared" si="1232"/>
        <v>1.1486656626513492E-2</v>
      </c>
      <c r="K1198" s="38">
        <f t="shared" si="1223"/>
        <v>1.5197607185628792E-2</v>
      </c>
      <c r="L1198" s="22">
        <f t="shared" si="1220"/>
        <v>0.81743219716867144</v>
      </c>
      <c r="M1198" s="22">
        <f t="shared" si="1221"/>
        <v>1.3823358036904569</v>
      </c>
      <c r="N1198" s="22">
        <f>COVAR(I1168:I1198,$K1168:K1198)/VAR($K1168:$K1198)</f>
        <v>0.24548953579010915</v>
      </c>
    </row>
    <row r="1199" spans="1:14" ht="15.75" customHeight="1" x14ac:dyDescent="0.2">
      <c r="A1199" s="2">
        <v>41262</v>
      </c>
      <c r="B1199">
        <v>166.13806199999999</v>
      </c>
      <c r="C1199" s="10">
        <v>37.737909999999999</v>
      </c>
      <c r="D1199" s="10">
        <v>17.482189999999999</v>
      </c>
      <c r="E1199">
        <v>1435.8100589999999</v>
      </c>
      <c r="F1199" s="99">
        <v>847.89001499999995</v>
      </c>
      <c r="G1199">
        <f t="shared" ref="G1199:J1199" si="1233">B1199/B1198-1</f>
        <v>-3.1173557150798725E-3</v>
      </c>
      <c r="H1199">
        <f t="shared" si="1233"/>
        <v>-7.7507007787248616E-3</v>
      </c>
      <c r="I1199">
        <f t="shared" si="1233"/>
        <v>2.8617036424250175E-2</v>
      </c>
      <c r="J1199">
        <f t="shared" si="1233"/>
        <v>-7.5892007160827113E-3</v>
      </c>
      <c r="K1199" s="38">
        <f t="shared" si="1223"/>
        <v>2.3595064177706071E-4</v>
      </c>
      <c r="L1199" s="22">
        <f t="shared" si="1220"/>
        <v>0.80372351160810551</v>
      </c>
      <c r="M1199" s="22">
        <f t="shared" si="1221"/>
        <v>1.3766740710121674</v>
      </c>
      <c r="N1199" s="22">
        <f>COVAR(I1169:I1199,$K1169:K1199)/VAR($K1169:$K1199)</f>
        <v>0.22077439503481416</v>
      </c>
    </row>
    <row r="1200" spans="1:14" ht="15.75" customHeight="1" x14ac:dyDescent="0.2">
      <c r="A1200" s="2">
        <v>41263</v>
      </c>
      <c r="B1200">
        <v>165.874054</v>
      </c>
      <c r="C1200" s="10">
        <v>38.604860000000002</v>
      </c>
      <c r="D1200" s="10">
        <v>16.203220000000002</v>
      </c>
      <c r="E1200">
        <v>1443.6899410000001</v>
      </c>
      <c r="F1200" s="99">
        <v>852.48999000000003</v>
      </c>
      <c r="G1200">
        <f t="shared" ref="G1200:J1200" si="1234">B1200/B1199-1</f>
        <v>-1.5890879959824522E-3</v>
      </c>
      <c r="H1200">
        <f t="shared" si="1234"/>
        <v>2.2972920333955926E-2</v>
      </c>
      <c r="I1200">
        <f t="shared" si="1234"/>
        <v>-7.3158454404167794E-2</v>
      </c>
      <c r="J1200">
        <f t="shared" si="1234"/>
        <v>5.4881089254161797E-3</v>
      </c>
      <c r="K1200" s="38">
        <f t="shared" si="1223"/>
        <v>5.4252024656760156E-3</v>
      </c>
      <c r="L1200" s="22">
        <f t="shared" si="1220"/>
        <v>0.79529241816890384</v>
      </c>
      <c r="M1200" s="22">
        <f t="shared" si="1221"/>
        <v>1.4012195333384909</v>
      </c>
      <c r="N1200" s="22">
        <f>COVAR(I1170:I1200,$K1170:K1200)/VAR($K1170:$K1200)</f>
        <v>6.43797662887345E-2</v>
      </c>
    </row>
    <row r="1201" spans="1:14" ht="15.75" customHeight="1" x14ac:dyDescent="0.2">
      <c r="A1201" s="2">
        <v>41264</v>
      </c>
      <c r="B1201">
        <v>164.72430399999999</v>
      </c>
      <c r="C1201" s="10">
        <v>38.145380000000003</v>
      </c>
      <c r="D1201" s="10">
        <v>15.97805</v>
      </c>
      <c r="E1201">
        <v>1430.150024</v>
      </c>
      <c r="F1201" s="99">
        <v>847.919983</v>
      </c>
      <c r="G1201">
        <f t="shared" ref="G1201:J1201" si="1235">B1201/B1200-1</f>
        <v>-6.9314637960197212E-3</v>
      </c>
      <c r="H1201">
        <f t="shared" si="1235"/>
        <v>-1.1902128384871702E-2</v>
      </c>
      <c r="I1201">
        <f t="shared" si="1235"/>
        <v>-1.3896620548261573E-2</v>
      </c>
      <c r="J1201">
        <f t="shared" si="1235"/>
        <v>-9.3786876360871796E-3</v>
      </c>
      <c r="K1201" s="38">
        <f t="shared" si="1223"/>
        <v>-5.3607749693342921E-3</v>
      </c>
      <c r="L1201" s="22">
        <f t="shared" si="1220"/>
        <v>0.84611706569333267</v>
      </c>
      <c r="M1201" s="22">
        <f t="shared" si="1221"/>
        <v>1.0712429270115063</v>
      </c>
      <c r="N1201" s="22">
        <f>COVAR(I1171:I1201,$K1171:K1201)/VAR($K1171:$K1201)</f>
        <v>7.8463680614983225E-2</v>
      </c>
    </row>
    <row r="1202" spans="1:14" ht="15.75" customHeight="1" x14ac:dyDescent="0.2">
      <c r="A1202" s="2">
        <v>41267</v>
      </c>
      <c r="B1202">
        <v>163.85566700000001</v>
      </c>
      <c r="C1202" s="10">
        <v>38.07602</v>
      </c>
      <c r="D1202" s="10">
        <v>15.969049999999999</v>
      </c>
      <c r="E1202">
        <v>1426.660034</v>
      </c>
      <c r="F1202" s="99">
        <v>844.73999000000003</v>
      </c>
      <c r="G1202">
        <f t="shared" ref="G1202:J1202" si="1236">B1202/B1201-1</f>
        <v>-5.2732777064881109E-3</v>
      </c>
      <c r="H1202">
        <f t="shared" si="1236"/>
        <v>-1.81830669926486E-3</v>
      </c>
      <c r="I1202">
        <f t="shared" si="1236"/>
        <v>-5.6327273978995507E-4</v>
      </c>
      <c r="J1202">
        <f t="shared" si="1236"/>
        <v>-2.4402964314462761E-3</v>
      </c>
      <c r="K1202" s="38">
        <f t="shared" si="1223"/>
        <v>-3.7503456266579915E-3</v>
      </c>
      <c r="L1202" s="22">
        <f t="shared" si="1220"/>
        <v>0.90040800088226158</v>
      </c>
      <c r="M1202" s="22">
        <f t="shared" si="1221"/>
        <v>1.1583798030416161</v>
      </c>
      <c r="N1202" s="22">
        <f>COVAR(I1172:I1202,$K1172:K1202)/VAR($K1172:$K1202)</f>
        <v>-2.221479072706644E-2</v>
      </c>
    </row>
    <row r="1203" spans="1:14" ht="15.75" customHeight="1" x14ac:dyDescent="0.2">
      <c r="A1203" s="2">
        <v>41269</v>
      </c>
      <c r="B1203">
        <v>163.47242700000001</v>
      </c>
      <c r="C1203" s="10">
        <v>38.110709999999997</v>
      </c>
      <c r="D1203" s="10">
        <v>16.05011</v>
      </c>
      <c r="E1203">
        <v>1419.829956</v>
      </c>
      <c r="F1203" s="99">
        <v>838.89001499999995</v>
      </c>
      <c r="G1203">
        <f t="shared" ref="G1203:J1203" si="1237">B1203/B1202-1</f>
        <v>-2.3388876748461351E-3</v>
      </c>
      <c r="H1203">
        <f t="shared" si="1237"/>
        <v>9.1107211310426095E-4</v>
      </c>
      <c r="I1203">
        <f t="shared" si="1237"/>
        <v>5.0760690210125414E-3</v>
      </c>
      <c r="J1203">
        <f t="shared" si="1237"/>
        <v>-4.7874601076824952E-3</v>
      </c>
      <c r="K1203" s="38">
        <f t="shared" si="1223"/>
        <v>-6.9251782433078501E-3</v>
      </c>
      <c r="L1203" s="22">
        <f t="shared" si="1220"/>
        <v>0.89184138957804004</v>
      </c>
      <c r="M1203" s="22">
        <f t="shared" si="1221"/>
        <v>1.1380647865729667</v>
      </c>
      <c r="N1203" s="22">
        <f>COVAR(I1173:I1203,$K1173:K1203)/VAR($K1173:$K1203)</f>
        <v>-4.3000637603156373E-2</v>
      </c>
    </row>
    <row r="1204" spans="1:14" ht="15.75" customHeight="1" x14ac:dyDescent="0.2">
      <c r="A1204" s="2">
        <v>41270</v>
      </c>
      <c r="B1204">
        <v>164.11964399999999</v>
      </c>
      <c r="C1204" s="10">
        <v>37.824620000000003</v>
      </c>
      <c r="D1204" s="10">
        <v>16.500450000000001</v>
      </c>
      <c r="E1204">
        <v>1418.099976</v>
      </c>
      <c r="F1204" s="99">
        <v>837.40002400000003</v>
      </c>
      <c r="G1204">
        <f t="shared" ref="G1204:J1204" si="1238">B1204/B1203-1</f>
        <v>3.9591814465445019E-3</v>
      </c>
      <c r="H1204">
        <f t="shared" si="1238"/>
        <v>-7.5068137014502323E-3</v>
      </c>
      <c r="I1204">
        <f t="shared" si="1238"/>
        <v>2.8058374677806031E-2</v>
      </c>
      <c r="J1204">
        <f t="shared" si="1238"/>
        <v>-1.218441682181326E-3</v>
      </c>
      <c r="K1204" s="38">
        <f t="shared" si="1223"/>
        <v>-1.7761458276505104E-3</v>
      </c>
      <c r="L1204" s="22">
        <f t="shared" si="1220"/>
        <v>0.88350033495716762</v>
      </c>
      <c r="M1204" s="22">
        <f t="shared" si="1221"/>
        <v>1.1470130740951801</v>
      </c>
      <c r="N1204" s="22">
        <f>COVAR(I1174:I1204,$K1174:K1204)/VAR($K1174:$K1204)</f>
        <v>-8.4798610491711543E-2</v>
      </c>
    </row>
    <row r="1205" spans="1:14" ht="15.75" customHeight="1" x14ac:dyDescent="0.2">
      <c r="A1205" s="2">
        <v>41271</v>
      </c>
      <c r="B1205">
        <v>161.666946</v>
      </c>
      <c r="C1205" s="10">
        <v>37.486510000000003</v>
      </c>
      <c r="D1205" s="10">
        <v>16.095140000000001</v>
      </c>
      <c r="E1205">
        <v>1402.4300539999999</v>
      </c>
      <c r="F1205" s="99">
        <v>832.09997599999997</v>
      </c>
      <c r="G1205">
        <f t="shared" ref="G1205:K1220" si="1239">B1205/B1204-1</f>
        <v>-1.4944572997002137E-2</v>
      </c>
      <c r="H1205">
        <f t="shared" si="1239"/>
        <v>-8.9388868943032218E-3</v>
      </c>
      <c r="I1205">
        <f t="shared" si="1239"/>
        <v>-2.4563572508628506E-2</v>
      </c>
      <c r="J1205">
        <f t="shared" si="1239"/>
        <v>-1.1049941657992113E-2</v>
      </c>
      <c r="K1205" s="38">
        <f t="shared" si="1239"/>
        <v>-6.3291710629328479E-3</v>
      </c>
      <c r="L1205" s="22">
        <f t="shared" si="1220"/>
        <v>0.91282438640473729</v>
      </c>
      <c r="M1205" s="22">
        <f t="shared" si="1221"/>
        <v>1.1000013403485955</v>
      </c>
      <c r="N1205" s="22">
        <f>COVAR(I1175:I1205,$K1175:K1205)/VAR($K1175:$K1205)</f>
        <v>-8.760805948970847E-2</v>
      </c>
    </row>
    <row r="1206" spans="1:14" ht="15.75" customHeight="1" x14ac:dyDescent="0.2">
      <c r="A1206" s="2">
        <v>41274</v>
      </c>
      <c r="B1206">
        <v>163.13176000000001</v>
      </c>
      <c r="C1206" s="10">
        <v>38.119370000000004</v>
      </c>
      <c r="D1206" s="10">
        <v>16.212230000000002</v>
      </c>
      <c r="E1206">
        <v>1426.1899410000001</v>
      </c>
      <c r="F1206" s="99">
        <v>849.34997599999997</v>
      </c>
      <c r="G1206">
        <f t="shared" ref="G1206:J1206" si="1240">B1206/B1205-1</f>
        <v>9.0606894992624198E-3</v>
      </c>
      <c r="H1206">
        <f t="shared" si="1240"/>
        <v>1.6882339807039903E-2</v>
      </c>
      <c r="I1206">
        <f t="shared" si="1240"/>
        <v>7.2748668231528146E-3</v>
      </c>
      <c r="J1206">
        <f t="shared" si="1240"/>
        <v>1.6941940834933167E-2</v>
      </c>
      <c r="K1206" s="38">
        <f t="shared" si="1239"/>
        <v>2.0730682006413037E-2</v>
      </c>
      <c r="L1206" s="22">
        <f t="shared" si="1220"/>
        <v>0.84050514746666938</v>
      </c>
      <c r="M1206" s="22">
        <f t="shared" si="1221"/>
        <v>1.0198724450083803</v>
      </c>
      <c r="N1206" s="22">
        <f>COVAR(I1176:I1206,$K1176:K1206)/VAR($K1176:$K1206)</f>
        <v>-0.18705169674923489</v>
      </c>
    </row>
    <row r="1207" spans="1:14" ht="15.75" customHeight="1" x14ac:dyDescent="0.2">
      <c r="A1207" s="2">
        <v>41276</v>
      </c>
      <c r="B1207">
        <v>167.21965</v>
      </c>
      <c r="C1207" s="10">
        <v>38.983539999999998</v>
      </c>
      <c r="D1207" s="10">
        <v>16.716609999999999</v>
      </c>
      <c r="E1207">
        <v>1462.420044</v>
      </c>
      <c r="F1207" s="99">
        <v>873.419983</v>
      </c>
      <c r="G1207">
        <f t="shared" ref="G1207:J1207" si="1241">B1207/B1206-1</f>
        <v>2.5058823615953019E-2</v>
      </c>
      <c r="H1207">
        <f t="shared" si="1241"/>
        <v>2.2670101840612578E-2</v>
      </c>
      <c r="I1207">
        <f t="shared" si="1241"/>
        <v>3.1111080955550152E-2</v>
      </c>
      <c r="J1207">
        <f t="shared" si="1241"/>
        <v>2.5403420651387121E-2</v>
      </c>
      <c r="K1207" s="38">
        <f t="shared" si="1239"/>
        <v>2.8339327344609311E-2</v>
      </c>
      <c r="L1207" s="22">
        <f t="shared" si="1220"/>
        <v>0.88131593861850976</v>
      </c>
      <c r="M1207" s="22">
        <f t="shared" si="1221"/>
        <v>0.96301919328694519</v>
      </c>
      <c r="N1207" s="22">
        <f>COVAR(I1177:I1207,$K1177:K1207)/VAR($K1177:$K1207)</f>
        <v>0.29221365877840882</v>
      </c>
    </row>
    <row r="1208" spans="1:14" ht="15.75" customHeight="1" x14ac:dyDescent="0.2">
      <c r="A1208" s="2">
        <v>41277</v>
      </c>
      <c r="B1208">
        <v>166.29984999999999</v>
      </c>
      <c r="C1208" s="10">
        <v>38.904980000000002</v>
      </c>
      <c r="D1208" s="10">
        <v>16.896750000000001</v>
      </c>
      <c r="E1208">
        <v>1459.369995</v>
      </c>
      <c r="F1208" s="99">
        <v>872.59997599999997</v>
      </c>
      <c r="G1208">
        <f t="shared" ref="G1208:J1208" si="1242">B1208/B1207-1</f>
        <v>-5.5005497260639524E-3</v>
      </c>
      <c r="H1208">
        <f t="shared" si="1242"/>
        <v>-2.0152094961103373E-3</v>
      </c>
      <c r="I1208">
        <f t="shared" si="1242"/>
        <v>1.0776108313826915E-2</v>
      </c>
      <c r="J1208">
        <f t="shared" si="1242"/>
        <v>-2.0856176120627179E-3</v>
      </c>
      <c r="K1208" s="38">
        <f t="shared" si="1239"/>
        <v>-9.3884616331252335E-4</v>
      </c>
      <c r="L1208" s="22">
        <f t="shared" si="1220"/>
        <v>0.88514628298342379</v>
      </c>
      <c r="M1208" s="22">
        <f t="shared" si="1221"/>
        <v>0.96981762624702472</v>
      </c>
      <c r="N1208" s="22">
        <f>COVAR(I1178:I1208,$K1178:K1208)/VAR($K1178:$K1208)</f>
        <v>0.25891531349300956</v>
      </c>
    </row>
    <row r="1209" spans="1:14" ht="15.75" customHeight="1" x14ac:dyDescent="0.2">
      <c r="A1209" s="2">
        <v>41278</v>
      </c>
      <c r="B1209">
        <v>165.20976300000001</v>
      </c>
      <c r="C1209" s="10">
        <v>39.594569999999997</v>
      </c>
      <c r="D1209" s="10">
        <v>17.112909999999999</v>
      </c>
      <c r="E1209">
        <v>1466.469971</v>
      </c>
      <c r="F1209" s="99">
        <v>879.15002400000003</v>
      </c>
      <c r="G1209">
        <f t="shared" ref="G1209:J1209" si="1243">B1209/B1208-1</f>
        <v>-6.5549487867847533E-3</v>
      </c>
      <c r="H1209">
        <f t="shared" si="1243"/>
        <v>1.7724980195337414E-2</v>
      </c>
      <c r="I1209">
        <f t="shared" si="1243"/>
        <v>1.2792992735289221E-2</v>
      </c>
      <c r="J1209">
        <f t="shared" si="1243"/>
        <v>4.8650965994405659E-3</v>
      </c>
      <c r="K1209" s="38">
        <f t="shared" si="1239"/>
        <v>7.506358216998299E-3</v>
      </c>
      <c r="L1209" s="22">
        <f t="shared" si="1220"/>
        <v>0.86223116807853617</v>
      </c>
      <c r="M1209" s="22">
        <f t="shared" si="1221"/>
        <v>0.94011183745524374</v>
      </c>
      <c r="N1209" s="22">
        <f>COVAR(I1179:I1209,$K1179:K1209)/VAR($K1179:$K1209)</f>
        <v>0.25955311093210559</v>
      </c>
    </row>
    <row r="1210" spans="1:14" ht="15.75" customHeight="1" x14ac:dyDescent="0.2">
      <c r="A1210" s="2">
        <v>41281</v>
      </c>
      <c r="B1210">
        <v>164.48588599999999</v>
      </c>
      <c r="C1210" s="10">
        <v>39.638210000000001</v>
      </c>
      <c r="D1210" s="10">
        <v>16.293289999999999</v>
      </c>
      <c r="E1210">
        <v>1461.8900149999999</v>
      </c>
      <c r="F1210" s="99">
        <v>875.79998799999998</v>
      </c>
      <c r="G1210">
        <f t="shared" ref="G1210:J1210" si="1244">B1210/B1209-1</f>
        <v>-4.3815630920069903E-3</v>
      </c>
      <c r="H1210">
        <f t="shared" si="1244"/>
        <v>1.10217133308943E-3</v>
      </c>
      <c r="I1210">
        <f t="shared" si="1244"/>
        <v>-4.7894834952091792E-2</v>
      </c>
      <c r="J1210">
        <f t="shared" si="1244"/>
        <v>-3.123116115959057E-3</v>
      </c>
      <c r="K1210" s="38">
        <f t="shared" si="1239"/>
        <v>-3.8105396218472976E-3</v>
      </c>
      <c r="L1210" s="22">
        <f t="shared" si="1220"/>
        <v>0.86074226432633816</v>
      </c>
      <c r="M1210" s="22">
        <f t="shared" si="1221"/>
        <v>0.93509081742294053</v>
      </c>
      <c r="N1210" s="22">
        <f>COVAR(I1180:I1210,$K1180:K1210)/VAR($K1180:$K1210)</f>
        <v>0.42602267430456803</v>
      </c>
    </row>
    <row r="1211" spans="1:14" ht="15.75" customHeight="1" x14ac:dyDescent="0.2">
      <c r="A1211" s="2">
        <v>41282</v>
      </c>
      <c r="B1211">
        <v>164.25593599999999</v>
      </c>
      <c r="C1211" s="10">
        <v>39.71678</v>
      </c>
      <c r="D1211" s="10">
        <v>16.37435</v>
      </c>
      <c r="E1211">
        <v>1457.150024</v>
      </c>
      <c r="F1211" s="99">
        <v>874.70001200000002</v>
      </c>
      <c r="G1211">
        <f t="shared" ref="G1211:J1211" si="1245">B1211/B1210-1</f>
        <v>-1.397992287313965E-3</v>
      </c>
      <c r="H1211">
        <f t="shared" si="1245"/>
        <v>1.9821783072444532E-3</v>
      </c>
      <c r="I1211">
        <f t="shared" si="1245"/>
        <v>4.9750541480573229E-3</v>
      </c>
      <c r="J1211">
        <f t="shared" si="1245"/>
        <v>-3.2423718278149494E-3</v>
      </c>
      <c r="K1211" s="38">
        <f t="shared" si="1239"/>
        <v>-1.2559671329888111E-3</v>
      </c>
      <c r="L1211" s="22">
        <f t="shared" si="1220"/>
        <v>0.85346130108629936</v>
      </c>
      <c r="M1211" s="22">
        <f t="shared" si="1221"/>
        <v>0.92949424521308721</v>
      </c>
      <c r="N1211" s="22">
        <f>COVAR(I1181:I1211,$K1181:K1211)/VAR($K1181:$K1211)</f>
        <v>0.45561526304015837</v>
      </c>
    </row>
    <row r="1212" spans="1:14" ht="15.75" customHeight="1" x14ac:dyDescent="0.2">
      <c r="A1212" s="2">
        <v>41283</v>
      </c>
      <c r="B1212">
        <v>163.787521</v>
      </c>
      <c r="C1212" s="10">
        <v>39.690600000000003</v>
      </c>
      <c r="D1212" s="10">
        <v>16.662569999999999</v>
      </c>
      <c r="E1212">
        <v>1461.0200199999999</v>
      </c>
      <c r="F1212" s="99">
        <v>879.51000999999997</v>
      </c>
      <c r="G1212">
        <f t="shared" ref="G1212:J1212" si="1246">B1212/B1211-1</f>
        <v>-2.8517386427969749E-3</v>
      </c>
      <c r="H1212">
        <f t="shared" si="1246"/>
        <v>-6.5916723359737972E-4</v>
      </c>
      <c r="I1212">
        <f t="shared" si="1246"/>
        <v>1.7601920076216748E-2</v>
      </c>
      <c r="J1212">
        <f t="shared" si="1246"/>
        <v>2.6558665451457131E-3</v>
      </c>
      <c r="K1212" s="38">
        <f t="shared" si="1239"/>
        <v>5.499025876313679E-3</v>
      </c>
      <c r="L1212" s="22">
        <f t="shared" si="1220"/>
        <v>0.8106638524316635</v>
      </c>
      <c r="M1212" s="22">
        <f t="shared" si="1221"/>
        <v>0.96355381327421497</v>
      </c>
      <c r="N1212" s="22">
        <f>COVAR(I1182:I1212,$K1182:K1212)/VAR($K1182:$K1212)</f>
        <v>0.51208247391533102</v>
      </c>
    </row>
    <row r="1213" spans="1:14" ht="15.75" customHeight="1" x14ac:dyDescent="0.2">
      <c r="A1213" s="2">
        <v>41284</v>
      </c>
      <c r="B1213">
        <v>164.264465</v>
      </c>
      <c r="C1213" s="10">
        <v>40.28416</v>
      </c>
      <c r="D1213" s="10">
        <v>16.887740000000001</v>
      </c>
      <c r="E1213">
        <v>1472.119995</v>
      </c>
      <c r="F1213" s="99">
        <v>881.23999000000003</v>
      </c>
      <c r="G1213">
        <f t="shared" ref="G1213:J1213" si="1247">B1213/B1212-1</f>
        <v>2.9119678781877045E-3</v>
      </c>
      <c r="H1213">
        <f t="shared" si="1247"/>
        <v>1.4954674406534529E-2</v>
      </c>
      <c r="I1213">
        <f t="shared" si="1247"/>
        <v>1.3513521623615299E-2</v>
      </c>
      <c r="J1213">
        <f t="shared" si="1247"/>
        <v>7.5974147157820138E-3</v>
      </c>
      <c r="K1213" s="38">
        <f t="shared" si="1239"/>
        <v>1.9669815923983869E-3</v>
      </c>
      <c r="L1213" s="22">
        <f t="shared" si="1220"/>
        <v>0.80277577722379667</v>
      </c>
      <c r="M1213" s="22">
        <f t="shared" si="1221"/>
        <v>0.969586293622545</v>
      </c>
      <c r="N1213" s="22">
        <f>COVAR(I1183:I1213,$K1183:K1213)/VAR($K1183:$K1213)</f>
        <v>0.50713246429895553</v>
      </c>
    </row>
    <row r="1214" spans="1:14" ht="15.75" customHeight="1" x14ac:dyDescent="0.2">
      <c r="A1214" s="2">
        <v>41285</v>
      </c>
      <c r="B1214">
        <v>165.60153199999999</v>
      </c>
      <c r="C1214" s="10">
        <v>40.275419999999997</v>
      </c>
      <c r="D1214" s="10">
        <v>16.626539999999999</v>
      </c>
      <c r="E1214">
        <v>1472.0500489999999</v>
      </c>
      <c r="F1214" s="99">
        <v>880.77002000000005</v>
      </c>
      <c r="G1214">
        <f t="shared" ref="G1214:J1214" si="1248">B1214/B1213-1</f>
        <v>8.1397215155449842E-3</v>
      </c>
      <c r="H1214">
        <f t="shared" si="1248"/>
        <v>-2.1695872521609871E-4</v>
      </c>
      <c r="I1214">
        <f t="shared" si="1248"/>
        <v>-1.5466841625937033E-2</v>
      </c>
      <c r="J1214">
        <f t="shared" si="1248"/>
        <v>-4.7513789798170336E-5</v>
      </c>
      <c r="K1214" s="38">
        <f t="shared" si="1239"/>
        <v>-5.3330534852369382E-4</v>
      </c>
      <c r="L1214" s="22">
        <f t="shared" si="1220"/>
        <v>0.78281263114214739</v>
      </c>
      <c r="M1214" s="22">
        <f t="shared" si="1221"/>
        <v>0.969900281733031</v>
      </c>
      <c r="N1214" s="22">
        <f>COVAR(I1184:I1214,$K1184:K1214)/VAR($K1184:$K1214)</f>
        <v>0.54247293057592205</v>
      </c>
    </row>
    <row r="1215" spans="1:14" ht="15.75" customHeight="1" x14ac:dyDescent="0.2">
      <c r="A1215" s="2">
        <v>41288</v>
      </c>
      <c r="B1215">
        <v>164.043015</v>
      </c>
      <c r="C1215" s="10">
        <v>40.048470000000002</v>
      </c>
      <c r="D1215" s="10">
        <v>16.869720000000001</v>
      </c>
      <c r="E1215">
        <v>1470.6800539999999</v>
      </c>
      <c r="F1215" s="99">
        <v>880.09997599999997</v>
      </c>
      <c r="G1215">
        <f t="shared" ref="G1215:J1215" si="1249">B1215/B1214-1</f>
        <v>-9.4112474756573583E-3</v>
      </c>
      <c r="H1215">
        <f t="shared" si="1249"/>
        <v>-5.6349505480015605E-3</v>
      </c>
      <c r="I1215">
        <f t="shared" si="1249"/>
        <v>1.462601359032023E-2</v>
      </c>
      <c r="J1215">
        <f t="shared" si="1249"/>
        <v>-9.3067148153735957E-4</v>
      </c>
      <c r="K1215" s="38">
        <f t="shared" si="1239"/>
        <v>-7.6074796460501304E-4</v>
      </c>
      <c r="L1215" s="22">
        <f t="shared" si="1220"/>
        <v>0.79877638939349915</v>
      </c>
      <c r="M1215" s="22">
        <f t="shared" si="1221"/>
        <v>1.009683878029831</v>
      </c>
      <c r="N1215" s="22">
        <f>COVAR(I1185:I1215,$K1185:K1215)/VAR($K1185:$K1215)</f>
        <v>0.51123564779787256</v>
      </c>
    </row>
    <row r="1216" spans="1:14" ht="15.75" customHeight="1" x14ac:dyDescent="0.2">
      <c r="A1216" s="2">
        <v>41289</v>
      </c>
      <c r="B1216">
        <v>163.94082599999999</v>
      </c>
      <c r="C1216" s="10">
        <v>40.458730000000003</v>
      </c>
      <c r="D1216" s="10">
        <v>16.860720000000001</v>
      </c>
      <c r="E1216">
        <v>1472.339966</v>
      </c>
      <c r="F1216" s="99">
        <v>884.59997599999997</v>
      </c>
      <c r="G1216">
        <f t="shared" ref="G1216:J1216" si="1250">B1216/B1215-1</f>
        <v>-6.2294026966047689E-4</v>
      </c>
      <c r="H1216">
        <f t="shared" si="1250"/>
        <v>1.0244086727907442E-2</v>
      </c>
      <c r="I1216">
        <f t="shared" si="1250"/>
        <v>-5.3350025963683212E-4</v>
      </c>
      <c r="J1216">
        <f t="shared" si="1250"/>
        <v>1.1286696895667081E-3</v>
      </c>
      <c r="K1216" s="38">
        <f t="shared" si="1239"/>
        <v>5.1130554740521639E-3</v>
      </c>
      <c r="L1216" s="22">
        <f t="shared" si="1220"/>
        <v>0.80685925298945127</v>
      </c>
      <c r="M1216" s="22">
        <f t="shared" si="1221"/>
        <v>1.0049705795830921</v>
      </c>
      <c r="N1216" s="22">
        <f>COVAR(I1186:I1216,$K1186:K1216)/VAR($K1186:$K1216)</f>
        <v>0.57326131547646042</v>
      </c>
    </row>
    <row r="1217" spans="1:14" ht="15.75" customHeight="1" x14ac:dyDescent="0.2">
      <c r="A1217" s="2">
        <v>41290</v>
      </c>
      <c r="B1217">
        <v>164.01744099999999</v>
      </c>
      <c r="C1217" s="10">
        <v>40.868989999999997</v>
      </c>
      <c r="D1217" s="10">
        <v>16.887740000000001</v>
      </c>
      <c r="E1217">
        <v>1472.630005</v>
      </c>
      <c r="F1217" s="99">
        <v>882.30999799999995</v>
      </c>
      <c r="G1217">
        <f t="shared" ref="G1217:J1217" si="1251">B1217/B1216-1</f>
        <v>4.6733325596393094E-4</v>
      </c>
      <c r="H1217">
        <f t="shared" si="1251"/>
        <v>1.0140209541920742E-2</v>
      </c>
      <c r="I1217">
        <f t="shared" si="1251"/>
        <v>1.6025412912379355E-3</v>
      </c>
      <c r="J1217">
        <f t="shared" si="1251"/>
        <v>1.9699186784150058E-4</v>
      </c>
      <c r="K1217" s="38">
        <f t="shared" si="1239"/>
        <v>-2.5887158739873461E-3</v>
      </c>
      <c r="L1217" s="22">
        <f t="shared" si="1220"/>
        <v>0.80184209505949766</v>
      </c>
      <c r="M1217" s="22">
        <f t="shared" si="1221"/>
        <v>0.99666844405327448</v>
      </c>
      <c r="N1217" s="22">
        <f>COVAR(I1187:I1217,$K1187:K1217)/VAR($K1187:$K1217)</f>
        <v>0.62104773526014279</v>
      </c>
    </row>
    <row r="1218" spans="1:14" ht="15.75" customHeight="1" x14ac:dyDescent="0.2">
      <c r="A1218" s="2">
        <v>41291</v>
      </c>
      <c r="B1218">
        <v>164.92021199999999</v>
      </c>
      <c r="C1218" s="10">
        <v>40.537289999999999</v>
      </c>
      <c r="D1218" s="10">
        <v>16.941780000000001</v>
      </c>
      <c r="E1218">
        <v>1480.9399410000001</v>
      </c>
      <c r="F1218" s="99">
        <v>890.35998500000005</v>
      </c>
      <c r="G1218">
        <f t="shared" ref="G1218:J1218" si="1252">B1218/B1217-1</f>
        <v>5.5041158702140436E-3</v>
      </c>
      <c r="H1218">
        <f t="shared" si="1252"/>
        <v>-8.1161780606762157E-3</v>
      </c>
      <c r="I1218">
        <f t="shared" si="1252"/>
        <v>3.1999545232221926E-3</v>
      </c>
      <c r="J1218">
        <f t="shared" si="1252"/>
        <v>5.6429218281479621E-3</v>
      </c>
      <c r="K1218" s="38">
        <f t="shared" si="1239"/>
        <v>9.1237626437958852E-3</v>
      </c>
      <c r="L1218" s="22">
        <f t="shared" si="1220"/>
        <v>0.81025161108934596</v>
      </c>
      <c r="M1218" s="22">
        <f t="shared" si="1221"/>
        <v>0.94070718408089116</v>
      </c>
      <c r="N1218" s="22">
        <f>COVAR(I1188:I1218,$K1188:K1218)/VAR($K1188:$K1218)</f>
        <v>0.67550913024778703</v>
      </c>
    </row>
    <row r="1219" spans="1:14" ht="15.75" customHeight="1" x14ac:dyDescent="0.2">
      <c r="A1219" s="2">
        <v>41292</v>
      </c>
      <c r="B1219">
        <v>165.61857599999999</v>
      </c>
      <c r="C1219" s="10">
        <v>40.554749999999999</v>
      </c>
      <c r="D1219" s="10">
        <v>17.094889999999999</v>
      </c>
      <c r="E1219">
        <v>1485.9799800000001</v>
      </c>
      <c r="F1219" s="99">
        <v>892.79998799999998</v>
      </c>
      <c r="G1219">
        <f t="shared" ref="G1219:J1219" si="1253">B1219/B1218-1</f>
        <v>4.2345567685784236E-3</v>
      </c>
      <c r="H1219">
        <f t="shared" si="1253"/>
        <v>4.3071453469134546E-4</v>
      </c>
      <c r="I1219">
        <f t="shared" si="1253"/>
        <v>9.0374210974288882E-3</v>
      </c>
      <c r="J1219">
        <f t="shared" si="1253"/>
        <v>3.4032703558501964E-3</v>
      </c>
      <c r="K1219" s="38">
        <f t="shared" si="1239"/>
        <v>2.7404679467932791E-3</v>
      </c>
      <c r="L1219" s="22">
        <f t="shared" si="1220"/>
        <v>0.8149005792876286</v>
      </c>
      <c r="M1219" s="22">
        <f t="shared" si="1221"/>
        <v>0.92146476108283226</v>
      </c>
      <c r="N1219" s="22">
        <f>COVAR(I1189:I1219,$K1189:K1219)/VAR($K1189:$K1219)</f>
        <v>0.67919431246992645</v>
      </c>
    </row>
    <row r="1220" spans="1:14" ht="15.75" customHeight="1" x14ac:dyDescent="0.2">
      <c r="A1220" s="2">
        <v>41296</v>
      </c>
      <c r="B1220">
        <v>166.9897</v>
      </c>
      <c r="C1220" s="10">
        <v>40.624580000000002</v>
      </c>
      <c r="D1220" s="10">
        <v>17.284040000000001</v>
      </c>
      <c r="E1220">
        <v>1492.5600589999999</v>
      </c>
      <c r="F1220" s="99">
        <v>899.23999000000003</v>
      </c>
      <c r="G1220">
        <f t="shared" ref="G1220:J1220" si="1254">B1220/B1219-1</f>
        <v>8.2788056334937021E-3</v>
      </c>
      <c r="H1220">
        <f t="shared" si="1254"/>
        <v>1.721869817962185E-3</v>
      </c>
      <c r="I1220">
        <f t="shared" si="1254"/>
        <v>1.1064709980584952E-2</v>
      </c>
      <c r="J1220">
        <f t="shared" si="1254"/>
        <v>4.4281074365482009E-3</v>
      </c>
      <c r="K1220" s="38">
        <f t="shared" si="1239"/>
        <v>7.2132639858413228E-3</v>
      </c>
      <c r="L1220" s="22">
        <f t="shared" si="1220"/>
        <v>0.82155388901958915</v>
      </c>
      <c r="M1220" s="22">
        <f t="shared" si="1221"/>
        <v>0.9155116876386421</v>
      </c>
      <c r="N1220" s="22">
        <f>COVAR(I1190:I1220,$K1190:K1220)/VAR($K1190:$K1220)</f>
        <v>0.67343751599247259</v>
      </c>
    </row>
    <row r="1221" spans="1:14" ht="15.75" customHeight="1" x14ac:dyDescent="0.2">
      <c r="A1221" s="2">
        <v>41297</v>
      </c>
      <c r="B1221">
        <v>174.34788499999999</v>
      </c>
      <c r="C1221" s="10">
        <v>40.35398</v>
      </c>
      <c r="D1221" s="10">
        <v>17.076879999999999</v>
      </c>
      <c r="E1221">
        <v>1494.8100589999999</v>
      </c>
      <c r="F1221" s="99">
        <v>896.70001200000002</v>
      </c>
      <c r="G1221">
        <f t="shared" ref="G1221:K1236" si="1255">B1221/B1220-1</f>
        <v>4.4063705725562619E-2</v>
      </c>
      <c r="H1221">
        <f t="shared" si="1255"/>
        <v>-6.6609919413320728E-3</v>
      </c>
      <c r="I1221">
        <f t="shared" si="1255"/>
        <v>-1.1985623731488815E-2</v>
      </c>
      <c r="J1221">
        <f t="shared" si="1255"/>
        <v>1.5074770267586857E-3</v>
      </c>
      <c r="K1221" s="38">
        <f t="shared" si="1255"/>
        <v>-2.8245830125949167E-3</v>
      </c>
      <c r="L1221" s="22">
        <f t="shared" si="1220"/>
        <v>0.81132287959836991</v>
      </c>
      <c r="M1221" s="22">
        <f t="shared" si="1221"/>
        <v>0.91655170365235028</v>
      </c>
      <c r="N1221" s="22">
        <f>COVAR(I1191:I1221,$K1191:K1221)/VAR($K1191:$K1221)</f>
        <v>0.69734423910545418</v>
      </c>
    </row>
    <row r="1222" spans="1:14" ht="15.75" customHeight="1" x14ac:dyDescent="0.2">
      <c r="A1222" s="2">
        <v>41298</v>
      </c>
      <c r="B1222">
        <v>174.092377</v>
      </c>
      <c r="C1222" s="10">
        <v>40.476190000000003</v>
      </c>
      <c r="D1222" s="10">
        <v>17.446159999999999</v>
      </c>
      <c r="E1222">
        <v>1494.8199460000001</v>
      </c>
      <c r="F1222" s="99">
        <v>900.19000200000005</v>
      </c>
      <c r="G1222">
        <f t="shared" ref="G1222:J1222" si="1256">B1222/B1221-1</f>
        <v>-1.4655067367177477E-3</v>
      </c>
      <c r="H1222">
        <f t="shared" si="1256"/>
        <v>3.0284497340782313E-3</v>
      </c>
      <c r="I1222">
        <f t="shared" si="1256"/>
        <v>2.1624559052941805E-2</v>
      </c>
      <c r="J1222">
        <f t="shared" si="1256"/>
        <v>6.6142182684192363E-6</v>
      </c>
      <c r="K1222" s="38">
        <f t="shared" si="1255"/>
        <v>3.8920374186413031E-3</v>
      </c>
      <c r="L1222" s="22">
        <f t="shared" si="1220"/>
        <v>0.80806554842111877</v>
      </c>
      <c r="M1222" s="22">
        <f t="shared" si="1221"/>
        <v>0.90124249478391572</v>
      </c>
      <c r="N1222" s="22">
        <f>COVAR(I1192:I1222,$K1192:K1222)/VAR($K1192:$K1222)</f>
        <v>0.70515350098276131</v>
      </c>
    </row>
    <row r="1223" spans="1:14" ht="15.75" customHeight="1" x14ac:dyDescent="0.2">
      <c r="A1223" s="2">
        <v>41299</v>
      </c>
      <c r="B1223">
        <v>174.56080600000001</v>
      </c>
      <c r="C1223" s="10">
        <v>41.165779999999998</v>
      </c>
      <c r="D1223" s="10">
        <v>17.410129999999999</v>
      </c>
      <c r="E1223">
        <v>1502.959961</v>
      </c>
      <c r="F1223" s="99">
        <v>905.23999000000003</v>
      </c>
      <c r="G1223">
        <f t="shared" ref="G1223:J1223" si="1257">B1223/B1222-1</f>
        <v>2.6906921949834128E-3</v>
      </c>
      <c r="H1223">
        <f t="shared" si="1257"/>
        <v>1.7036929612199048E-2</v>
      </c>
      <c r="I1223">
        <f t="shared" si="1257"/>
        <v>-2.0652109117421658E-3</v>
      </c>
      <c r="J1223">
        <f t="shared" si="1257"/>
        <v>5.4454819269584842E-3</v>
      </c>
      <c r="K1223" s="38">
        <f t="shared" si="1255"/>
        <v>5.6099134502496373E-3</v>
      </c>
      <c r="L1223" s="22">
        <f t="shared" si="1220"/>
        <v>0.80532900290030407</v>
      </c>
      <c r="M1223" s="22">
        <f t="shared" si="1221"/>
        <v>0.91553895574247046</v>
      </c>
      <c r="N1223" s="22">
        <f>COVAR(I1193:I1223,$K1193:K1223)/VAR($K1193:$K1223)</f>
        <v>0.70112967002964588</v>
      </c>
    </row>
    <row r="1224" spans="1:14" ht="15.75" customHeight="1" x14ac:dyDescent="0.2">
      <c r="A1224" s="2">
        <v>41302</v>
      </c>
      <c r="B1224">
        <v>174.526703</v>
      </c>
      <c r="C1224" s="10">
        <v>40.711869999999998</v>
      </c>
      <c r="D1224" s="10">
        <v>17.464169999999999</v>
      </c>
      <c r="E1224">
        <v>1500.1800539999999</v>
      </c>
      <c r="F1224" s="99">
        <v>906.71002199999998</v>
      </c>
      <c r="G1224">
        <f t="shared" ref="G1224:J1224" si="1258">B1224/B1223-1</f>
        <v>-1.9536458831437287E-4</v>
      </c>
      <c r="H1224">
        <f t="shared" si="1258"/>
        <v>-1.1026391337659591E-2</v>
      </c>
      <c r="I1224">
        <f t="shared" si="1258"/>
        <v>3.1039400624808255E-3</v>
      </c>
      <c r="J1224">
        <f t="shared" si="1258"/>
        <v>-1.8496214617390594E-3</v>
      </c>
      <c r="K1224" s="38">
        <f t="shared" si="1255"/>
        <v>1.6239141180671712E-3</v>
      </c>
      <c r="L1224" s="22">
        <f t="shared" si="1220"/>
        <v>0.79738868629829251</v>
      </c>
      <c r="M1224" s="22">
        <f t="shared" si="1221"/>
        <v>0.9385499777860794</v>
      </c>
      <c r="N1224" s="22">
        <f>COVAR(I1194:I1224,$K1194:K1224)/VAR($K1194:$K1224)</f>
        <v>0.73540502668119634</v>
      </c>
    </row>
    <row r="1225" spans="1:14" ht="15.75" customHeight="1" x14ac:dyDescent="0.2">
      <c r="A1225" s="2">
        <v>41303</v>
      </c>
      <c r="B1225">
        <v>173.64953600000001</v>
      </c>
      <c r="C1225" s="10">
        <v>41.130870000000002</v>
      </c>
      <c r="D1225" s="10">
        <v>17.257020000000001</v>
      </c>
      <c r="E1225">
        <v>1507.839966</v>
      </c>
      <c r="F1225" s="99">
        <v>907.30999799999995</v>
      </c>
      <c r="G1225">
        <f t="shared" ref="G1225:J1225" si="1259">B1225/B1224-1</f>
        <v>-5.0259758817536859E-3</v>
      </c>
      <c r="H1225">
        <f t="shared" si="1259"/>
        <v>1.0291838719272972E-2</v>
      </c>
      <c r="I1225">
        <f t="shared" si="1259"/>
        <v>-1.1861428284310027E-2</v>
      </c>
      <c r="J1225">
        <f t="shared" si="1259"/>
        <v>5.1059950967726753E-3</v>
      </c>
      <c r="K1225" s="38">
        <f t="shared" si="1255"/>
        <v>6.6170659355524464E-4</v>
      </c>
      <c r="L1225" s="22">
        <f t="shared" si="1220"/>
        <v>0.77398001361308144</v>
      </c>
      <c r="M1225" s="22">
        <f t="shared" si="1221"/>
        <v>0.9462819635566071</v>
      </c>
      <c r="N1225" s="22">
        <f>COVAR(I1195:I1225,$K1195:K1225)/VAR($K1195:$K1225)</f>
        <v>0.83143840893828225</v>
      </c>
    </row>
    <row r="1226" spans="1:14" ht="15.75" customHeight="1" x14ac:dyDescent="0.2">
      <c r="A1226" s="2">
        <v>41304</v>
      </c>
      <c r="B1226">
        <v>173.32588200000001</v>
      </c>
      <c r="C1226" s="10">
        <v>41.139589999999998</v>
      </c>
      <c r="D1226" s="10">
        <v>16.680579999999999</v>
      </c>
      <c r="E1226">
        <v>1501.959961</v>
      </c>
      <c r="F1226" s="99">
        <v>896.90997300000004</v>
      </c>
      <c r="G1226">
        <f t="shared" ref="G1226:J1226" si="1260">B1226/B1225-1</f>
        <v>-1.8638345224256669E-3</v>
      </c>
      <c r="H1226">
        <f t="shared" si="1260"/>
        <v>2.1200621333794523E-4</v>
      </c>
      <c r="I1226">
        <f t="shared" si="1260"/>
        <v>-3.3403217936816554E-2</v>
      </c>
      <c r="J1226">
        <f t="shared" si="1260"/>
        <v>-3.8996214005379004E-3</v>
      </c>
      <c r="K1226" s="38">
        <f t="shared" si="1255"/>
        <v>-1.1462482528490692E-2</v>
      </c>
      <c r="L1226" s="22">
        <f t="shared" si="1220"/>
        <v>0.76966378696396121</v>
      </c>
      <c r="M1226" s="22">
        <f t="shared" si="1221"/>
        <v>0.96066119332825262</v>
      </c>
      <c r="N1226" s="22">
        <f>COVAR(I1196:I1226,$K1196:K1226)/VAR($K1196:$K1226)</f>
        <v>0.93370302795876114</v>
      </c>
    </row>
    <row r="1227" spans="1:14" ht="15.75" customHeight="1" x14ac:dyDescent="0.2">
      <c r="A1227" s="2">
        <v>41305</v>
      </c>
      <c r="B1227">
        <v>172.942688</v>
      </c>
      <c r="C1227" s="10">
        <v>41.069749999999999</v>
      </c>
      <c r="D1227" s="10">
        <v>16.932770000000001</v>
      </c>
      <c r="E1227">
        <v>1498.1099850000001</v>
      </c>
      <c r="F1227" s="99">
        <v>902.09002699999996</v>
      </c>
      <c r="G1227">
        <f t="shared" ref="G1227:J1227" si="1261">B1227/B1226-1</f>
        <v>-2.2108296555501949E-3</v>
      </c>
      <c r="H1227">
        <f t="shared" si="1261"/>
        <v>-1.697634808708548E-3</v>
      </c>
      <c r="I1227">
        <f t="shared" si="1261"/>
        <v>1.5118778843421721E-2</v>
      </c>
      <c r="J1227">
        <f t="shared" si="1261"/>
        <v>-2.5633013528780779E-3</v>
      </c>
      <c r="K1227" s="38">
        <f t="shared" si="1255"/>
        <v>5.7754447558138189E-3</v>
      </c>
      <c r="L1227" s="22">
        <f t="shared" si="1220"/>
        <v>0.77694570764702897</v>
      </c>
      <c r="M1227" s="22">
        <f t="shared" si="1221"/>
        <v>0.97376429282516586</v>
      </c>
      <c r="N1227" s="22">
        <f>COVAR(I1197:I1227,$K1197:K1227)/VAR($K1197:$K1227)</f>
        <v>0.95230962078067916</v>
      </c>
    </row>
    <row r="1228" spans="1:14" ht="15.75" customHeight="1" x14ac:dyDescent="0.2">
      <c r="A1228" s="2">
        <v>41306</v>
      </c>
      <c r="B1228">
        <v>174.73962399999999</v>
      </c>
      <c r="C1228" s="10">
        <v>41.768070000000002</v>
      </c>
      <c r="D1228" s="10">
        <v>17.13092</v>
      </c>
      <c r="E1228">
        <v>1513.170044</v>
      </c>
      <c r="F1228" s="99">
        <v>911.20001200000002</v>
      </c>
      <c r="G1228">
        <f t="shared" ref="G1228:J1228" si="1262">B1228/B1227-1</f>
        <v>1.0390355445383026E-2</v>
      </c>
      <c r="H1228">
        <f t="shared" si="1262"/>
        <v>1.7003268829247853E-2</v>
      </c>
      <c r="I1228">
        <f t="shared" si="1262"/>
        <v>1.1702160957716812E-2</v>
      </c>
      <c r="J1228">
        <f t="shared" si="1262"/>
        <v>1.0052705843222709E-2</v>
      </c>
      <c r="K1228" s="38">
        <f t="shared" si="1255"/>
        <v>1.0098753702328711E-2</v>
      </c>
      <c r="L1228" s="22">
        <f t="shared" si="1220"/>
        <v>0.7875259772853741</v>
      </c>
      <c r="M1228" s="22">
        <f t="shared" si="1221"/>
        <v>0.98663720402467814</v>
      </c>
      <c r="N1228" s="22">
        <f>COVAR(I1198:I1228,$K1198:K1228)/VAR($K1198:$K1228)</f>
        <v>1.2551154492232064</v>
      </c>
    </row>
    <row r="1229" spans="1:14" ht="15.75" customHeight="1" x14ac:dyDescent="0.2">
      <c r="A1229" s="2">
        <v>41309</v>
      </c>
      <c r="B1229">
        <v>173.55583200000001</v>
      </c>
      <c r="C1229" s="10">
        <v>41.619680000000002</v>
      </c>
      <c r="D1229" s="10">
        <v>16.320309999999999</v>
      </c>
      <c r="E1229">
        <v>1495.709961</v>
      </c>
      <c r="F1229" s="99">
        <v>899.28002900000001</v>
      </c>
      <c r="G1229">
        <f t="shared" ref="G1229:J1229" si="1263">B1229/B1228-1</f>
        <v>-6.7746053980290988E-3</v>
      </c>
      <c r="H1229">
        <f t="shared" si="1263"/>
        <v>-3.5527138314027651E-3</v>
      </c>
      <c r="I1229">
        <f t="shared" si="1263"/>
        <v>-4.7318532805009972E-2</v>
      </c>
      <c r="J1229">
        <f t="shared" si="1263"/>
        <v>-1.1538744815384416E-2</v>
      </c>
      <c r="K1229" s="38">
        <f t="shared" si="1255"/>
        <v>-1.3081631741681754E-2</v>
      </c>
      <c r="L1229" s="22">
        <f t="shared" si="1220"/>
        <v>0.76660059796003566</v>
      </c>
      <c r="M1229" s="22">
        <f t="shared" si="1221"/>
        <v>0.96349225836289509</v>
      </c>
      <c r="N1229" s="22">
        <f>COVAR(I1199:I1229,$K1199:K1229)/VAR($K1199:$K1229)</f>
        <v>1.2557102578189219</v>
      </c>
    </row>
    <row r="1230" spans="1:14" ht="15.75" customHeight="1" x14ac:dyDescent="0.2">
      <c r="A1230" s="2">
        <v>41310</v>
      </c>
      <c r="B1230">
        <v>172.70420799999999</v>
      </c>
      <c r="C1230" s="10">
        <v>42.5886</v>
      </c>
      <c r="D1230" s="10">
        <v>16.320309999999999</v>
      </c>
      <c r="E1230">
        <v>1511.290039</v>
      </c>
      <c r="F1230" s="99">
        <v>908.21997099999999</v>
      </c>
      <c r="G1230">
        <f t="shared" ref="G1230:J1230" si="1264">B1230/B1229-1</f>
        <v>-4.9069166399433595E-3</v>
      </c>
      <c r="H1230">
        <f t="shared" si="1264"/>
        <v>2.3280332765653E-2</v>
      </c>
      <c r="I1230">
        <f t="shared" si="1264"/>
        <v>0</v>
      </c>
      <c r="J1230">
        <f t="shared" si="1264"/>
        <v>1.0416510156543657E-2</v>
      </c>
      <c r="K1230" s="38">
        <f t="shared" si="1255"/>
        <v>9.9412215457972408E-3</v>
      </c>
      <c r="L1230" s="22">
        <f t="shared" si="1220"/>
        <v>0.71201970591260255</v>
      </c>
      <c r="M1230" s="22">
        <f t="shared" si="1221"/>
        <v>1.0070350569868545</v>
      </c>
      <c r="N1230" s="22">
        <f>COVAR(I1200:I1230,$K1200:K1230)/VAR($K1200:$K1230)</f>
        <v>1.2522186671054714</v>
      </c>
    </row>
    <row r="1231" spans="1:14" ht="15.75" customHeight="1" x14ac:dyDescent="0.2">
      <c r="A1231" s="2">
        <v>41311</v>
      </c>
      <c r="B1231">
        <v>171.917419</v>
      </c>
      <c r="C1231" s="10">
        <v>42.431480000000001</v>
      </c>
      <c r="D1231" s="10">
        <v>16.095140000000001</v>
      </c>
      <c r="E1231">
        <v>1512.119995</v>
      </c>
      <c r="F1231" s="99">
        <v>911.28997800000002</v>
      </c>
      <c r="G1231">
        <f t="shared" ref="G1231:J1231" si="1265">B1231/B1230-1</f>
        <v>-4.5557025454758815E-3</v>
      </c>
      <c r="H1231">
        <f t="shared" si="1265"/>
        <v>-3.6892501749293816E-3</v>
      </c>
      <c r="I1231">
        <f t="shared" si="1265"/>
        <v>-1.3796919298714183E-2</v>
      </c>
      <c r="J1231">
        <f t="shared" si="1265"/>
        <v>5.4917056195868952E-4</v>
      </c>
      <c r="K1231" s="38">
        <f t="shared" si="1255"/>
        <v>3.380246083577898E-3</v>
      </c>
      <c r="L1231" s="22">
        <f t="shared" si="1220"/>
        <v>0.72761704104547753</v>
      </c>
      <c r="M1231" s="22">
        <f t="shared" si="1221"/>
        <v>0.9767432869400835</v>
      </c>
      <c r="N1231" s="22">
        <f>COVAR(I1201:I1231,$K1201:K1231)/VAR($K1201:$K1231)</f>
        <v>1.3568604327373464</v>
      </c>
    </row>
    <row r="1232" spans="1:14" ht="15.75" customHeight="1" x14ac:dyDescent="0.2">
      <c r="A1232" s="2">
        <v>41312</v>
      </c>
      <c r="B1232">
        <v>170.82269299999999</v>
      </c>
      <c r="C1232" s="10">
        <v>42.099780000000003</v>
      </c>
      <c r="D1232" s="10">
        <v>15.743869999999999</v>
      </c>
      <c r="E1232">
        <v>1509.3900149999999</v>
      </c>
      <c r="F1232" s="99">
        <v>908.09997599999997</v>
      </c>
      <c r="G1232">
        <f t="shared" ref="G1232:J1232" si="1266">B1232/B1231-1</f>
        <v>-6.3677433407722805E-3</v>
      </c>
      <c r="H1232">
        <f t="shared" si="1266"/>
        <v>-7.8173092241891062E-3</v>
      </c>
      <c r="I1232">
        <f t="shared" si="1266"/>
        <v>-2.1824600469458555E-2</v>
      </c>
      <c r="J1232">
        <f t="shared" si="1266"/>
        <v>-1.8053990483738458E-3</v>
      </c>
      <c r="K1232" s="38">
        <f t="shared" si="1255"/>
        <v>-3.5005344917773407E-3</v>
      </c>
      <c r="L1232" s="22">
        <f t="shared" si="1220"/>
        <v>0.73897540065237965</v>
      </c>
      <c r="M1232" s="22">
        <f t="shared" si="1221"/>
        <v>0.96607112335189338</v>
      </c>
      <c r="N1232" s="22">
        <f>COVAR(I1202:I1232,$K1202:K1232)/VAR($K1202:$K1232)</f>
        <v>1.382159480250416</v>
      </c>
    </row>
    <row r="1233" spans="1:14" ht="15.75" customHeight="1" x14ac:dyDescent="0.2">
      <c r="A1233" s="2">
        <v>41313</v>
      </c>
      <c r="B1233">
        <v>172.48185699999999</v>
      </c>
      <c r="C1233" s="10">
        <v>42.44894</v>
      </c>
      <c r="D1233" s="10">
        <v>15.45566</v>
      </c>
      <c r="E1233">
        <v>1517.9300539999999</v>
      </c>
      <c r="F1233" s="99">
        <v>913.669983</v>
      </c>
      <c r="G1233">
        <f t="shared" ref="G1233:J1233" si="1267">B1233/B1232-1</f>
        <v>9.7127844717914691E-3</v>
      </c>
      <c r="H1233">
        <f t="shared" si="1267"/>
        <v>8.2936300379716776E-3</v>
      </c>
      <c r="I1233">
        <f t="shared" si="1267"/>
        <v>-1.8306172497613349E-2</v>
      </c>
      <c r="J1233">
        <f t="shared" si="1267"/>
        <v>5.6579405687933182E-3</v>
      </c>
      <c r="K1233" s="38">
        <f t="shared" si="1255"/>
        <v>6.1336935879403587E-3</v>
      </c>
      <c r="L1233" s="22">
        <f t="shared" si="1220"/>
        <v>0.74220277518785027</v>
      </c>
      <c r="M1233" s="22">
        <f t="shared" si="1221"/>
        <v>0.9663463230272249</v>
      </c>
      <c r="N1233" s="22">
        <f>COVAR(I1203:I1233,$K1203:K1233)/VAR($K1203:$K1233)</f>
        <v>1.3672781060444021</v>
      </c>
    </row>
    <row r="1234" spans="1:14" ht="15.75" customHeight="1" x14ac:dyDescent="0.2">
      <c r="A1234" s="2">
        <v>41316</v>
      </c>
      <c r="B1234">
        <v>171.18190000000001</v>
      </c>
      <c r="C1234" s="10">
        <v>42.47513</v>
      </c>
      <c r="D1234" s="10">
        <v>15.410629999999999</v>
      </c>
      <c r="E1234">
        <v>1517.01001</v>
      </c>
      <c r="F1234" s="99">
        <v>913.03002900000001</v>
      </c>
      <c r="G1234">
        <f t="shared" ref="G1234:J1234" si="1268">B1234/B1233-1</f>
        <v>-7.5367753026915896E-3</v>
      </c>
      <c r="H1234">
        <f t="shared" si="1268"/>
        <v>6.1697653698766786E-4</v>
      </c>
      <c r="I1234">
        <f t="shared" si="1268"/>
        <v>-2.9134957678934592E-3</v>
      </c>
      <c r="J1234">
        <f t="shared" si="1268"/>
        <v>-6.0611752008965514E-4</v>
      </c>
      <c r="K1234" s="38">
        <f t="shared" si="1255"/>
        <v>-7.0042139055359609E-4</v>
      </c>
      <c r="L1234" s="22">
        <f t="shared" si="1220"/>
        <v>0.75978810981842804</v>
      </c>
      <c r="M1234" s="22">
        <f t="shared" si="1221"/>
        <v>0.98490971980598618</v>
      </c>
      <c r="N1234" s="22">
        <f>COVAR(I1204:I1234,$K1204:K1234)/VAR($K1204:$K1234)</f>
        <v>1.4546493456757892</v>
      </c>
    </row>
    <row r="1235" spans="1:14" ht="15.75" customHeight="1" x14ac:dyDescent="0.2">
      <c r="A1235" s="2">
        <v>41317</v>
      </c>
      <c r="B1235">
        <v>171.079285</v>
      </c>
      <c r="C1235" s="10">
        <v>42.894120000000001</v>
      </c>
      <c r="D1235" s="10">
        <v>15.79792</v>
      </c>
      <c r="E1235">
        <v>1519.4300539999999</v>
      </c>
      <c r="F1235" s="99">
        <v>917.52002000000005</v>
      </c>
      <c r="G1235">
        <f t="shared" ref="G1235:J1235" si="1269">B1235/B1234-1</f>
        <v>-5.9945005868033974E-4</v>
      </c>
      <c r="H1235">
        <f t="shared" si="1269"/>
        <v>9.8643606270305551E-3</v>
      </c>
      <c r="I1235">
        <f t="shared" si="1269"/>
        <v>2.5131354136722628E-2</v>
      </c>
      <c r="J1235">
        <f t="shared" si="1269"/>
        <v>1.5952722685066423E-3</v>
      </c>
      <c r="K1235" s="38">
        <f t="shared" si="1255"/>
        <v>4.9176816286291558E-3</v>
      </c>
      <c r="L1235" s="22">
        <f t="shared" si="1220"/>
        <v>0.77155171607415096</v>
      </c>
      <c r="M1235" s="22">
        <f t="shared" si="1221"/>
        <v>0.96543742684887812</v>
      </c>
      <c r="N1235" s="22">
        <f>COVAR(I1205:I1235,$K1205:K1235)/VAR($K1205:$K1235)</f>
        <v>1.5611834452824482</v>
      </c>
    </row>
    <row r="1236" spans="1:14" ht="15.75" customHeight="1" x14ac:dyDescent="0.2">
      <c r="A1236" s="2">
        <v>41318</v>
      </c>
      <c r="B1236">
        <v>171.12205499999999</v>
      </c>
      <c r="C1236" s="10">
        <v>42.492579999999997</v>
      </c>
      <c r="D1236" s="10">
        <v>15.924010000000001</v>
      </c>
      <c r="E1236">
        <v>1520.329956</v>
      </c>
      <c r="F1236" s="99">
        <v>920.580017</v>
      </c>
      <c r="G1236">
        <f t="shared" ref="G1236:J1236" si="1270">B1236/B1235-1</f>
        <v>2.5000104483718921E-4</v>
      </c>
      <c r="H1236">
        <f t="shared" si="1270"/>
        <v>-9.3611898320796749E-3</v>
      </c>
      <c r="I1236">
        <f t="shared" si="1270"/>
        <v>7.9814304667957803E-3</v>
      </c>
      <c r="J1236">
        <f t="shared" si="1270"/>
        <v>5.9226286700786446E-4</v>
      </c>
      <c r="K1236" s="38">
        <f t="shared" si="1255"/>
        <v>3.3350738221493703E-3</v>
      </c>
      <c r="L1236" s="22">
        <f t="shared" si="1220"/>
        <v>0.71550598303647572</v>
      </c>
      <c r="M1236" s="22">
        <f t="shared" si="1221"/>
        <v>0.98470149498887438</v>
      </c>
      <c r="N1236" s="22">
        <f>COVAR(I1206:I1236,$K1206:K1236)/VAR($K1206:$K1236)</f>
        <v>1.5199354496496877</v>
      </c>
    </row>
    <row r="1237" spans="1:14" ht="15.75" customHeight="1" x14ac:dyDescent="0.2">
      <c r="A1237" s="2">
        <v>41319</v>
      </c>
      <c r="B1237">
        <v>170.74572800000001</v>
      </c>
      <c r="C1237" s="10">
        <v>42.963940000000001</v>
      </c>
      <c r="D1237" s="10">
        <v>16.104150000000001</v>
      </c>
      <c r="E1237">
        <v>1521.380005</v>
      </c>
      <c r="F1237" s="99">
        <v>923.76000999999997</v>
      </c>
      <c r="G1237">
        <f t="shared" ref="G1237:K1252" si="1271">B1237/B1236-1</f>
        <v>-2.1991729821149164E-3</v>
      </c>
      <c r="H1237">
        <f t="shared" si="1271"/>
        <v>1.1092760194838736E-2</v>
      </c>
      <c r="I1237">
        <f t="shared" si="1271"/>
        <v>1.1312477196384618E-2</v>
      </c>
      <c r="J1237">
        <f t="shared" si="1271"/>
        <v>6.9067178204051949E-4</v>
      </c>
      <c r="K1237" s="38">
        <f t="shared" si="1271"/>
        <v>3.454336332829655E-3</v>
      </c>
      <c r="L1237" s="22">
        <f t="shared" si="1220"/>
        <v>0.76118213176434668</v>
      </c>
      <c r="M1237" s="22">
        <f t="shared" si="1221"/>
        <v>0.99622986888041465</v>
      </c>
      <c r="N1237" s="22">
        <f>COVAR(I1207:I1237,$K1207:K1237)/VAR($K1207:$K1237)</f>
        <v>1.7478200420117722</v>
      </c>
    </row>
    <row r="1238" spans="1:14" ht="15.75" customHeight="1" x14ac:dyDescent="0.2">
      <c r="A1238" s="2">
        <v>41320</v>
      </c>
      <c r="B1238">
        <v>171.88317900000001</v>
      </c>
      <c r="C1238" s="10">
        <v>42.667169999999999</v>
      </c>
      <c r="D1238" s="10">
        <v>15.572749999999999</v>
      </c>
      <c r="E1238">
        <v>1519.790039</v>
      </c>
      <c r="F1238" s="99">
        <v>923.15002400000003</v>
      </c>
      <c r="G1238">
        <f t="shared" ref="G1238:J1238" si="1272">B1238/B1237-1</f>
        <v>6.6616659363800679E-3</v>
      </c>
      <c r="H1238">
        <f t="shared" si="1272"/>
        <v>-6.907420501937267E-3</v>
      </c>
      <c r="I1238">
        <f t="shared" si="1272"/>
        <v>-3.2997705560368074E-2</v>
      </c>
      <c r="J1238">
        <f t="shared" si="1272"/>
        <v>-1.0450814357849669E-3</v>
      </c>
      <c r="K1238" s="38">
        <f t="shared" si="1271"/>
        <v>-6.6032951567140952E-4</v>
      </c>
      <c r="L1238" s="22">
        <f t="shared" si="1220"/>
        <v>0.52855406844970187</v>
      </c>
      <c r="M1238" s="22">
        <f t="shared" si="1221"/>
        <v>1.2293970160531307</v>
      </c>
      <c r="N1238" s="22">
        <f>COVAR(I1208:I1238,$K1208:K1238)/VAR($K1208:$K1238)</f>
        <v>2.2568171509507473</v>
      </c>
    </row>
    <row r="1239" spans="1:14" ht="15.75" customHeight="1" x14ac:dyDescent="0.2">
      <c r="A1239" s="2">
        <v>41324</v>
      </c>
      <c r="B1239">
        <v>171.31875600000001</v>
      </c>
      <c r="C1239" s="10">
        <v>43.164709999999999</v>
      </c>
      <c r="D1239" s="10">
        <v>16.302299999999999</v>
      </c>
      <c r="E1239">
        <v>1530.9399410000001</v>
      </c>
      <c r="F1239" s="99">
        <v>932</v>
      </c>
      <c r="G1239">
        <f t="shared" ref="G1239:J1239" si="1273">B1239/B1238-1</f>
        <v>-3.2837593724048819E-3</v>
      </c>
      <c r="H1239">
        <f t="shared" si="1273"/>
        <v>1.1660956187157456E-2</v>
      </c>
      <c r="I1239">
        <f t="shared" si="1273"/>
        <v>4.6847859241302858E-2</v>
      </c>
      <c r="J1239">
        <f t="shared" si="1273"/>
        <v>7.3364752458415783E-3</v>
      </c>
      <c r="K1239" s="38">
        <f t="shared" si="1271"/>
        <v>9.5867148024901816E-3</v>
      </c>
      <c r="L1239" s="22">
        <f t="shared" si="1220"/>
        <v>0.434184782429689</v>
      </c>
      <c r="M1239" s="22">
        <f t="shared" si="1221"/>
        <v>1.2340289232017989</v>
      </c>
      <c r="N1239" s="22">
        <f>COVAR(I1209:I1239,$K1209:K1239)/VAR($K1209:$K1239)</f>
        <v>2.555077058798072</v>
      </c>
    </row>
    <row r="1240" spans="1:14" ht="15.75" customHeight="1" x14ac:dyDescent="0.2">
      <c r="A1240" s="2">
        <v>41325</v>
      </c>
      <c r="B1240">
        <v>170.45495600000001</v>
      </c>
      <c r="C1240" s="10">
        <v>42.431480000000001</v>
      </c>
      <c r="D1240" s="10">
        <v>16.122160000000001</v>
      </c>
      <c r="E1240">
        <v>1511.9499510000001</v>
      </c>
      <c r="F1240" s="99">
        <v>913.5</v>
      </c>
      <c r="G1240">
        <f t="shared" ref="G1240:J1240" si="1274">B1240/B1239-1</f>
        <v>-5.0420632286168887E-3</v>
      </c>
      <c r="H1240">
        <f t="shared" si="1274"/>
        <v>-1.6986793146531065E-2</v>
      </c>
      <c r="I1240">
        <f t="shared" si="1274"/>
        <v>-1.1049974543469232E-2</v>
      </c>
      <c r="J1240">
        <f t="shared" si="1274"/>
        <v>-1.2404137805429483E-2</v>
      </c>
      <c r="K1240" s="38">
        <f t="shared" si="1271"/>
        <v>-1.9849785407725307E-2</v>
      </c>
      <c r="L1240" s="22">
        <f t="shared" si="1220"/>
        <v>0.47327504812759774</v>
      </c>
      <c r="M1240" s="22">
        <f t="shared" si="1221"/>
        <v>1.2286057020569727</v>
      </c>
      <c r="N1240" s="22">
        <f>COVAR(I1210:I1240,$K1210:K1240)/VAR($K1210:$K1240)</f>
        <v>1.840534939623619</v>
      </c>
    </row>
    <row r="1241" spans="1:14" ht="15.75" customHeight="1" x14ac:dyDescent="0.2">
      <c r="A1241" s="2">
        <v>41326</v>
      </c>
      <c r="B1241">
        <v>169.61682099999999</v>
      </c>
      <c r="C1241" s="10">
        <v>42.117229999999999</v>
      </c>
      <c r="D1241" s="10">
        <v>16.185210000000001</v>
      </c>
      <c r="E1241">
        <v>1502.420044</v>
      </c>
      <c r="F1241" s="99">
        <v>905.40002400000003</v>
      </c>
      <c r="G1241">
        <f t="shared" ref="G1241:J1241" si="1275">B1241/B1240-1</f>
        <v>-4.9170468237955678E-3</v>
      </c>
      <c r="H1241">
        <f t="shared" si="1275"/>
        <v>-7.4060579550843109E-3</v>
      </c>
      <c r="I1241">
        <f t="shared" si="1275"/>
        <v>3.9107662993047576E-3</v>
      </c>
      <c r="J1241">
        <f t="shared" si="1275"/>
        <v>-6.3030571836700799E-3</v>
      </c>
      <c r="K1241" s="38">
        <f t="shared" si="1271"/>
        <v>-8.8669688013135461E-3</v>
      </c>
      <c r="L1241" s="22">
        <f t="shared" si="1220"/>
        <v>0.47739193077340558</v>
      </c>
      <c r="M1241" s="22">
        <f t="shared" si="1221"/>
        <v>1.2511129276532806</v>
      </c>
      <c r="N1241" s="22">
        <f>COVAR(I1211:I1241,$K1211:K1241)/VAR($K1211:$K1241)</f>
        <v>1.5541072965113845</v>
      </c>
    </row>
    <row r="1242" spans="1:14" ht="15.75" customHeight="1" x14ac:dyDescent="0.2">
      <c r="A1242" s="2">
        <v>41327</v>
      </c>
      <c r="B1242">
        <v>171.97726399999999</v>
      </c>
      <c r="C1242" s="10">
        <v>42.693339999999999</v>
      </c>
      <c r="D1242" s="10">
        <v>16.185210000000001</v>
      </c>
      <c r="E1242">
        <v>1515.599976</v>
      </c>
      <c r="F1242" s="99">
        <v>916.15002400000003</v>
      </c>
      <c r="G1242">
        <f t="shared" ref="G1242:J1242" si="1276">B1242/B1241-1</f>
        <v>1.391632614078997E-2</v>
      </c>
      <c r="H1242">
        <f t="shared" si="1276"/>
        <v>1.3678724835417766E-2</v>
      </c>
      <c r="I1242">
        <f t="shared" si="1276"/>
        <v>0</v>
      </c>
      <c r="J1242">
        <f t="shared" si="1276"/>
        <v>8.7724681607084243E-3</v>
      </c>
      <c r="K1242" s="38">
        <f t="shared" si="1271"/>
        <v>1.187320489843513E-2</v>
      </c>
      <c r="L1242" s="22">
        <f t="shared" si="1220"/>
        <v>0.55039604726571456</v>
      </c>
      <c r="M1242" s="22">
        <f t="shared" si="1221"/>
        <v>1.2903836935134188</v>
      </c>
      <c r="N1242" s="22">
        <f>COVAR(I1212:I1242,$K1212:K1242)/VAR($K1212:$K1242)</f>
        <v>1.4576057913990053</v>
      </c>
    </row>
    <row r="1243" spans="1:14" ht="15.75" customHeight="1" x14ac:dyDescent="0.2">
      <c r="A1243" s="2">
        <v>41330</v>
      </c>
      <c r="B1243">
        <v>168.915558</v>
      </c>
      <c r="C1243" s="10">
        <v>41.637140000000002</v>
      </c>
      <c r="D1243" s="10">
        <v>15.87898</v>
      </c>
      <c r="E1243">
        <v>1487.849976</v>
      </c>
      <c r="F1243" s="99">
        <v>895.84002699999996</v>
      </c>
      <c r="G1243">
        <f t="shared" ref="G1243:J1243" si="1277">B1243/B1242-1</f>
        <v>-1.7802969583235018E-2</v>
      </c>
      <c r="H1243">
        <f t="shared" si="1277"/>
        <v>-2.4739221620983409E-2</v>
      </c>
      <c r="I1243">
        <f t="shared" si="1277"/>
        <v>-1.8920360007686043E-2</v>
      </c>
      <c r="J1243">
        <f t="shared" si="1277"/>
        <v>-1.8309580654150115E-2</v>
      </c>
      <c r="K1243" s="38">
        <f t="shared" si="1271"/>
        <v>-2.2168854956008843E-2</v>
      </c>
      <c r="L1243" s="22">
        <f t="shared" si="1220"/>
        <v>0.67980359663696088</v>
      </c>
      <c r="M1243" s="22">
        <f t="shared" si="1221"/>
        <v>1.3129085071284123</v>
      </c>
      <c r="N1243" s="22">
        <f>COVAR(I1213:I1243,$K1213:K1243)/VAR($K1213:$K1243)</f>
        <v>1.2498908500303922</v>
      </c>
    </row>
    <row r="1244" spans="1:14" ht="15.75" customHeight="1" x14ac:dyDescent="0.2">
      <c r="A1244" s="2">
        <v>41331</v>
      </c>
      <c r="B1244">
        <v>170.309586</v>
      </c>
      <c r="C1244" s="10">
        <v>41.549849999999999</v>
      </c>
      <c r="D1244" s="10">
        <v>15.707850000000001</v>
      </c>
      <c r="E1244">
        <v>1496.9399410000001</v>
      </c>
      <c r="F1244" s="99">
        <v>900.04998799999998</v>
      </c>
      <c r="G1244">
        <f t="shared" ref="G1244:J1244" si="1278">B1244/B1243-1</f>
        <v>8.2528099631886676E-3</v>
      </c>
      <c r="H1244">
        <f t="shared" si="1278"/>
        <v>-2.0964456252279273E-3</v>
      </c>
      <c r="I1244">
        <f t="shared" si="1278"/>
        <v>-1.0777140597192036E-2</v>
      </c>
      <c r="J1244">
        <f t="shared" si="1278"/>
        <v>6.1094634181049212E-3</v>
      </c>
      <c r="K1244" s="38">
        <f t="shared" si="1271"/>
        <v>4.6994562345001878E-3</v>
      </c>
      <c r="L1244" s="22">
        <f t="shared" si="1220"/>
        <v>0.71154514392993717</v>
      </c>
      <c r="M1244" s="22">
        <f t="shared" si="1221"/>
        <v>1.2420903414231594</v>
      </c>
      <c r="N1244" s="22">
        <f>COVAR(I1214:I1244,$K1214:K1244)/VAR($K1214:$K1244)</f>
        <v>1.2151111497517566</v>
      </c>
    </row>
    <row r="1245" spans="1:14" ht="15.75" customHeight="1" x14ac:dyDescent="0.2">
      <c r="A1245" s="2">
        <v>41332</v>
      </c>
      <c r="B1245">
        <v>173.037735</v>
      </c>
      <c r="C1245" s="10">
        <v>43.01632</v>
      </c>
      <c r="D1245" s="10">
        <v>15.536720000000001</v>
      </c>
      <c r="E1245">
        <v>1515.98999</v>
      </c>
      <c r="F1245" s="99">
        <v>909.919983</v>
      </c>
      <c r="G1245">
        <f t="shared" ref="G1245:J1245" si="1279">B1245/B1244-1</f>
        <v>1.6018763617920984E-2</v>
      </c>
      <c r="H1245">
        <f t="shared" si="1279"/>
        <v>3.5294230905767332E-2</v>
      </c>
      <c r="I1245">
        <f t="shared" si="1279"/>
        <v>-1.0894552723638151E-2</v>
      </c>
      <c r="J1245">
        <f t="shared" si="1279"/>
        <v>1.2725994195381007E-2</v>
      </c>
      <c r="K1245" s="38">
        <f t="shared" si="1271"/>
        <v>1.0966052032212348E-2</v>
      </c>
      <c r="L1245" s="22">
        <f t="shared" si="1220"/>
        <v>0.76580649550745772</v>
      </c>
      <c r="M1245" s="22">
        <f t="shared" si="1221"/>
        <v>1.3973771302933986</v>
      </c>
      <c r="N1245" s="22">
        <f>COVAR(I1215:I1245,$K1215:K1245)/VAR($K1215:$K1245)</f>
        <v>1.1120438279251108</v>
      </c>
    </row>
    <row r="1246" spans="1:14" ht="15.75" customHeight="1" x14ac:dyDescent="0.2">
      <c r="A1246" s="2">
        <v>41333</v>
      </c>
      <c r="B1246">
        <v>171.754929</v>
      </c>
      <c r="C1246" s="10">
        <v>42.702069999999999</v>
      </c>
      <c r="D1246" s="10">
        <v>15.06837</v>
      </c>
      <c r="E1246">
        <v>1514.6800539999999</v>
      </c>
      <c r="F1246" s="99">
        <v>911.10998500000005</v>
      </c>
      <c r="G1246">
        <f t="shared" ref="G1246:J1246" si="1280">B1246/B1245-1</f>
        <v>-7.4134465525683702E-3</v>
      </c>
      <c r="H1246">
        <f t="shared" si="1280"/>
        <v>-7.3053668933094063E-3</v>
      </c>
      <c r="I1246">
        <f t="shared" si="1280"/>
        <v>-3.0144715229469377E-2</v>
      </c>
      <c r="J1246">
        <f t="shared" si="1280"/>
        <v>-8.6407958406120589E-4</v>
      </c>
      <c r="K1246" s="38">
        <f t="shared" si="1271"/>
        <v>1.3078095021901159E-3</v>
      </c>
      <c r="L1246" s="22">
        <f t="shared" si="1220"/>
        <v>0.76282082087395975</v>
      </c>
      <c r="M1246" s="22">
        <f t="shared" si="1221"/>
        <v>1.3994444341461163</v>
      </c>
      <c r="N1246" s="22">
        <f>COVAR(I1216:I1246,$K1216:K1246)/VAR($K1216:$K1246)</f>
        <v>1.1260363144400711</v>
      </c>
    </row>
    <row r="1247" spans="1:14" ht="15.75" customHeight="1" x14ac:dyDescent="0.2">
      <c r="A1247" s="2">
        <v>41334</v>
      </c>
      <c r="B1247">
        <v>173.533783</v>
      </c>
      <c r="C1247" s="10">
        <v>42.693339999999999</v>
      </c>
      <c r="D1247" s="10">
        <v>15.023339999999999</v>
      </c>
      <c r="E1247">
        <v>1518.1999510000001</v>
      </c>
      <c r="F1247" s="99">
        <v>914.72997999999995</v>
      </c>
      <c r="G1247">
        <f t="shared" ref="G1247:J1247" si="1281">B1247/B1246-1</f>
        <v>1.0356931299479566E-2</v>
      </c>
      <c r="H1247">
        <f t="shared" si="1281"/>
        <v>-2.044397379330487E-4</v>
      </c>
      <c r="I1247">
        <f t="shared" si="1281"/>
        <v>-2.9883789686608875E-3</v>
      </c>
      <c r="J1247">
        <f t="shared" si="1281"/>
        <v>2.3238551208915048E-3</v>
      </c>
      <c r="K1247" s="38">
        <f t="shared" si="1271"/>
        <v>3.9731701546437126E-3</v>
      </c>
      <c r="L1247" s="22">
        <f t="shared" si="1220"/>
        <v>0.77023530015474273</v>
      </c>
      <c r="M1247" s="22">
        <f t="shared" si="1221"/>
        <v>1.3947824768802908</v>
      </c>
      <c r="N1247" s="22">
        <f>COVAR(I1217:I1247,$K1217:K1247)/VAR($K1217:$K1247)</f>
        <v>1.1254552533574851</v>
      </c>
    </row>
    <row r="1248" spans="1:14" ht="15.75" customHeight="1" x14ac:dyDescent="0.2">
      <c r="A1248" s="2">
        <v>41337</v>
      </c>
      <c r="B1248">
        <v>175.48370399999999</v>
      </c>
      <c r="C1248" s="10">
        <v>42.859200000000001</v>
      </c>
      <c r="D1248" s="10">
        <v>13.663309999999999</v>
      </c>
      <c r="E1248">
        <v>1525.1999510000001</v>
      </c>
      <c r="F1248" s="99">
        <v>916.67999299999997</v>
      </c>
      <c r="G1248">
        <f t="shared" ref="G1248:J1248" si="1282">B1248/B1247-1</f>
        <v>1.1236549830761167E-2</v>
      </c>
      <c r="H1248">
        <f t="shared" si="1282"/>
        <v>3.8849150710627001E-3</v>
      </c>
      <c r="I1248">
        <f t="shared" si="1282"/>
        <v>-9.0527805401461992E-2</v>
      </c>
      <c r="J1248">
        <f t="shared" si="1282"/>
        <v>4.6107233736829567E-3</v>
      </c>
      <c r="K1248" s="38">
        <f t="shared" si="1271"/>
        <v>2.1317908482676451E-3</v>
      </c>
      <c r="L1248" s="22">
        <f t="shared" si="1220"/>
        <v>0.78548551899763341</v>
      </c>
      <c r="M1248" s="22">
        <f t="shared" si="1221"/>
        <v>1.3936191163175748</v>
      </c>
      <c r="N1248" s="22">
        <f>COVAR(I1218:I1248,$K1218:K1248)/VAR($K1218:$K1248)</f>
        <v>1.1076627947957804</v>
      </c>
    </row>
    <row r="1249" spans="1:14" ht="15.75" customHeight="1" x14ac:dyDescent="0.2">
      <c r="A1249" s="2">
        <v>41338</v>
      </c>
      <c r="B1249">
        <v>176.62966900000001</v>
      </c>
      <c r="C1249" s="10">
        <v>43.199620000000003</v>
      </c>
      <c r="D1249" s="10">
        <v>13.52821</v>
      </c>
      <c r="E1249">
        <v>1539.790039</v>
      </c>
      <c r="F1249" s="99">
        <v>927.40002400000003</v>
      </c>
      <c r="G1249">
        <f t="shared" ref="G1249:J1249" si="1283">B1249/B1248-1</f>
        <v>6.530321470761935E-3</v>
      </c>
      <c r="H1249">
        <f t="shared" si="1283"/>
        <v>7.9427520812334063E-3</v>
      </c>
      <c r="I1249">
        <f t="shared" si="1283"/>
        <v>-9.8877943924275957E-3</v>
      </c>
      <c r="J1249">
        <f t="shared" si="1283"/>
        <v>9.5660165674893438E-3</v>
      </c>
      <c r="K1249" s="38">
        <f t="shared" si="1271"/>
        <v>1.1694409261531646E-2</v>
      </c>
      <c r="L1249" s="22">
        <f t="shared" si="1220"/>
        <v>0.77233069361783224</v>
      </c>
      <c r="M1249" s="22">
        <f t="shared" si="1221"/>
        <v>1.4090674799258718</v>
      </c>
      <c r="N1249" s="22">
        <f>COVAR(I1219:I1249,$K1219:K1249)/VAR($K1219:$K1249)</f>
        <v>1.0357003826260929</v>
      </c>
    </row>
    <row r="1250" spans="1:14" ht="15.75" customHeight="1" x14ac:dyDescent="0.2">
      <c r="A1250" s="2">
        <v>41339</v>
      </c>
      <c r="B1250">
        <v>178.211838</v>
      </c>
      <c r="C1250" s="10">
        <v>43.67098</v>
      </c>
      <c r="D1250" s="10">
        <v>14.14967</v>
      </c>
      <c r="E1250">
        <v>1541.459961</v>
      </c>
      <c r="F1250" s="99">
        <v>929.96002199999998</v>
      </c>
      <c r="G1250">
        <f t="shared" ref="G1250:J1250" si="1284">B1250/B1249-1</f>
        <v>8.957549481678484E-3</v>
      </c>
      <c r="H1250">
        <f t="shared" si="1284"/>
        <v>1.0911207089321584E-2</v>
      </c>
      <c r="I1250">
        <f t="shared" si="1284"/>
        <v>4.5938080499933198E-2</v>
      </c>
      <c r="J1250">
        <f t="shared" si="1284"/>
        <v>1.0845127957084255E-3</v>
      </c>
      <c r="K1250" s="38">
        <f t="shared" si="1271"/>
        <v>2.7604032065455808E-3</v>
      </c>
      <c r="L1250" s="22">
        <f t="shared" si="1220"/>
        <v>0.77136124857744959</v>
      </c>
      <c r="M1250" s="22">
        <f t="shared" si="1221"/>
        <v>1.415481450445125</v>
      </c>
      <c r="N1250" s="22">
        <f>COVAR(I1220:I1250,$K1220:K1250)/VAR($K1220:$K1250)</f>
        <v>1.0586226474835863</v>
      </c>
    </row>
    <row r="1251" spans="1:14" ht="15.75" customHeight="1" x14ac:dyDescent="0.2">
      <c r="A1251" s="2">
        <v>41340</v>
      </c>
      <c r="B1251">
        <v>179.101303</v>
      </c>
      <c r="C1251" s="10">
        <v>44.194740000000003</v>
      </c>
      <c r="D1251" s="10">
        <v>14.744120000000001</v>
      </c>
      <c r="E1251">
        <v>1544.26001</v>
      </c>
      <c r="F1251" s="99">
        <v>934.57000700000003</v>
      </c>
      <c r="G1251">
        <f t="shared" ref="G1251:J1251" si="1285">B1251/B1250-1</f>
        <v>4.9910545224274294E-3</v>
      </c>
      <c r="H1251">
        <f t="shared" si="1285"/>
        <v>1.1993319133209335E-2</v>
      </c>
      <c r="I1251">
        <f t="shared" si="1285"/>
        <v>4.2011580482089084E-2</v>
      </c>
      <c r="J1251">
        <f t="shared" si="1285"/>
        <v>1.8164915540093141E-3</v>
      </c>
      <c r="K1251" s="38">
        <f t="shared" si="1271"/>
        <v>4.9571862133230837E-3</v>
      </c>
      <c r="L1251" s="22">
        <f t="shared" ref="L1251:L1314" si="1286">COVAR(G1221:G1251,$J1221:$J1251)/VAR($J1221:$J1251)</f>
        <v>0.76489379441626193</v>
      </c>
      <c r="M1251" s="22">
        <f t="shared" ref="M1251:M1314" si="1287">COVAR(H1221:H1251,$J1221:$J1251)/VAR($J1221:$J1251)</f>
        <v>1.4319811731370613</v>
      </c>
      <c r="N1251" s="22">
        <f>COVAR(I1221:I1251,$K1221:K1251)/VAR($K1221:$K1251)</f>
        <v>1.1027011136432672</v>
      </c>
    </row>
    <row r="1252" spans="1:14" ht="15.75" customHeight="1" x14ac:dyDescent="0.2">
      <c r="A1252" s="2">
        <v>41341</v>
      </c>
      <c r="B1252">
        <v>179.92231799999999</v>
      </c>
      <c r="C1252" s="10">
        <v>43.819380000000002</v>
      </c>
      <c r="D1252" s="10">
        <v>14.86121</v>
      </c>
      <c r="E1252">
        <v>1551.1800539999999</v>
      </c>
      <c r="F1252" s="99">
        <v>942.5</v>
      </c>
      <c r="G1252">
        <f t="shared" ref="G1252:J1252" si="1288">B1252/B1251-1</f>
        <v>4.5840816691322672E-3</v>
      </c>
      <c r="H1252">
        <f t="shared" si="1288"/>
        <v>-8.4933184356328351E-3</v>
      </c>
      <c r="I1252">
        <f t="shared" si="1288"/>
        <v>7.9414709050116272E-3</v>
      </c>
      <c r="J1252">
        <f t="shared" si="1288"/>
        <v>4.4811391573884585E-3</v>
      </c>
      <c r="K1252" s="38">
        <f t="shared" si="1271"/>
        <v>8.4851781467452092E-3</v>
      </c>
      <c r="L1252" s="22">
        <f t="shared" si="1286"/>
        <v>0.7558486347778085</v>
      </c>
      <c r="M1252" s="22">
        <f t="shared" si="1287"/>
        <v>1.3978110645640252</v>
      </c>
      <c r="N1252" s="22">
        <f>COVAR(I1222:I1252,$K1222:K1252)/VAR($K1222:$K1252)</f>
        <v>1.1110558394368257</v>
      </c>
    </row>
    <row r="1253" spans="1:14" ht="15.75" customHeight="1" x14ac:dyDescent="0.2">
      <c r="A1253" s="2">
        <v>41344</v>
      </c>
      <c r="B1253">
        <v>179.665741</v>
      </c>
      <c r="C1253" s="10">
        <v>44.063800000000001</v>
      </c>
      <c r="D1253" s="10">
        <v>14.93327</v>
      </c>
      <c r="E1253">
        <v>1556.219971</v>
      </c>
      <c r="F1253" s="99">
        <v>942.51000999999997</v>
      </c>
      <c r="G1253">
        <f t="shared" ref="G1253:K1268" si="1289">B1253/B1252-1</f>
        <v>-1.4260432104926668E-3</v>
      </c>
      <c r="H1253">
        <f t="shared" si="1289"/>
        <v>5.5778972682862804E-3</v>
      </c>
      <c r="I1253">
        <f t="shared" si="1289"/>
        <v>4.848864930917518E-3</v>
      </c>
      <c r="J1253">
        <f t="shared" si="1289"/>
        <v>3.2490857441105359E-3</v>
      </c>
      <c r="K1253" s="38">
        <f t="shared" si="1289"/>
        <v>1.0620689655072013E-5</v>
      </c>
      <c r="L1253" s="22">
        <f t="shared" si="1286"/>
        <v>0.74913121680165884</v>
      </c>
      <c r="M1253" s="22">
        <f t="shared" si="1287"/>
        <v>1.3995186368741626</v>
      </c>
      <c r="N1253" s="22">
        <f>COVAR(I1223:I1253,$K1223:K1253)/VAR($K1223:$K1253)</f>
        <v>1.0798799149815406</v>
      </c>
    </row>
    <row r="1254" spans="1:14" ht="15.75" customHeight="1" x14ac:dyDescent="0.2">
      <c r="A1254" s="2">
        <v>41345</v>
      </c>
      <c r="B1254">
        <v>180.067688</v>
      </c>
      <c r="C1254" s="10">
        <v>43.889220000000002</v>
      </c>
      <c r="D1254" s="10">
        <v>14.53697</v>
      </c>
      <c r="E1254">
        <v>1552.4799800000001</v>
      </c>
      <c r="F1254" s="99">
        <v>940.26000999999997</v>
      </c>
      <c r="G1254">
        <f t="shared" ref="G1254:J1254" si="1290">B1254/B1253-1</f>
        <v>2.2371933445008985E-3</v>
      </c>
      <c r="H1254">
        <f t="shared" si="1290"/>
        <v>-3.9619823982497415E-3</v>
      </c>
      <c r="I1254">
        <f t="shared" si="1290"/>
        <v>-2.6538058978375134E-2</v>
      </c>
      <c r="J1254">
        <f t="shared" si="1290"/>
        <v>-2.403253440833697E-3</v>
      </c>
      <c r="K1254" s="38">
        <f t="shared" si="1289"/>
        <v>-2.3872425503470573E-3</v>
      </c>
      <c r="L1254" s="22">
        <f t="shared" si="1286"/>
        <v>0.74409318190892071</v>
      </c>
      <c r="M1254" s="22">
        <f t="shared" si="1287"/>
        <v>1.3781524556373244</v>
      </c>
      <c r="N1254" s="22">
        <f>COVAR(I1224:I1254,$K1224:K1254)/VAR($K1224:$K1254)</f>
        <v>1.111720254546096</v>
      </c>
    </row>
    <row r="1255" spans="1:14" ht="15.75" customHeight="1" x14ac:dyDescent="0.2">
      <c r="A1255" s="2">
        <v>41346</v>
      </c>
      <c r="B1255">
        <v>181.35907</v>
      </c>
      <c r="C1255" s="10">
        <v>43.784460000000003</v>
      </c>
      <c r="D1255" s="10">
        <v>14.76214</v>
      </c>
      <c r="E1255">
        <v>1554.5200199999999</v>
      </c>
      <c r="F1255" s="99">
        <v>943.90002400000003</v>
      </c>
      <c r="G1255">
        <f t="shared" ref="G1255:J1255" si="1291">B1255/B1254-1</f>
        <v>7.1716475862120266E-3</v>
      </c>
      <c r="H1255">
        <f t="shared" si="1291"/>
        <v>-2.3869187012208748E-3</v>
      </c>
      <c r="I1255">
        <f t="shared" si="1291"/>
        <v>1.5489472703046125E-2</v>
      </c>
      <c r="J1255">
        <f t="shared" si="1291"/>
        <v>1.3140523718702113E-3</v>
      </c>
      <c r="K1255" s="38">
        <f t="shared" si="1289"/>
        <v>3.8712844971466875E-3</v>
      </c>
      <c r="L1255" s="22">
        <f t="shared" si="1286"/>
        <v>0.74678830931369133</v>
      </c>
      <c r="M1255" s="22">
        <f t="shared" si="1287"/>
        <v>1.3589776644634297</v>
      </c>
      <c r="N1255" s="22">
        <f>COVAR(I1225:I1255,$K1225:K1255)/VAR($K1225:$K1255)</f>
        <v>1.1305642314947637</v>
      </c>
    </row>
    <row r="1256" spans="1:14" ht="15.75" customHeight="1" x14ac:dyDescent="0.2">
      <c r="A1256" s="2">
        <v>41347</v>
      </c>
      <c r="B1256">
        <v>184.55763200000001</v>
      </c>
      <c r="C1256" s="10">
        <v>44.517710000000001</v>
      </c>
      <c r="D1256" s="10">
        <v>14.987310000000001</v>
      </c>
      <c r="E1256">
        <v>1563.2299800000001</v>
      </c>
      <c r="F1256" s="99">
        <v>953.07000700000003</v>
      </c>
      <c r="G1256">
        <f t="shared" ref="G1256:J1256" si="1292">B1256/B1255-1</f>
        <v>1.7636625507618797E-2</v>
      </c>
      <c r="H1256">
        <f t="shared" si="1292"/>
        <v>1.6746809256069417E-2</v>
      </c>
      <c r="I1256">
        <f t="shared" si="1292"/>
        <v>1.5253208545644492E-2</v>
      </c>
      <c r="J1256">
        <f t="shared" si="1292"/>
        <v>5.602989918393142E-3</v>
      </c>
      <c r="K1256" s="38">
        <f t="shared" si="1289"/>
        <v>9.7149939260940954E-3</v>
      </c>
      <c r="L1256" s="22">
        <f t="shared" si="1286"/>
        <v>0.81098970513062008</v>
      </c>
      <c r="M1256" s="22">
        <f t="shared" si="1287"/>
        <v>1.3771874278434084</v>
      </c>
      <c r="N1256" s="22">
        <f>COVAR(I1226:I1256,$K1226:K1256)/VAR($K1226:$K1256)</f>
        <v>1.1640885014810514</v>
      </c>
    </row>
    <row r="1257" spans="1:14" ht="15.75" customHeight="1" x14ac:dyDescent="0.2">
      <c r="A1257" s="2">
        <v>41348</v>
      </c>
      <c r="B1257">
        <v>183.80500799999999</v>
      </c>
      <c r="C1257" s="10">
        <v>43.66225</v>
      </c>
      <c r="D1257" s="10">
        <v>15.131410000000001</v>
      </c>
      <c r="E1257">
        <v>1560.6999510000001</v>
      </c>
      <c r="F1257" s="99">
        <v>952.47997999999995</v>
      </c>
      <c r="G1257">
        <f t="shared" ref="G1257:J1257" si="1293">B1257/B1256-1</f>
        <v>-4.0779890370505889E-3</v>
      </c>
      <c r="H1257">
        <f t="shared" si="1293"/>
        <v>-1.9216172619840544E-2</v>
      </c>
      <c r="I1257">
        <f t="shared" si="1293"/>
        <v>9.6148007881333708E-3</v>
      </c>
      <c r="J1257">
        <f t="shared" si="1293"/>
        <v>-1.6184624350666921E-3</v>
      </c>
      <c r="K1257" s="38">
        <f t="shared" si="1289"/>
        <v>-6.1908044075098534E-4</v>
      </c>
      <c r="L1257" s="22">
        <f t="shared" si="1286"/>
        <v>0.81986325092942247</v>
      </c>
      <c r="M1257" s="22">
        <f t="shared" si="1287"/>
        <v>1.4301186139098037</v>
      </c>
      <c r="N1257" s="22">
        <f>COVAR(I1227:I1257,$K1227:K1257)/VAR($K1227:$K1257)</f>
        <v>1.0613345412754933</v>
      </c>
    </row>
    <row r="1258" spans="1:14" ht="15.75" customHeight="1" x14ac:dyDescent="0.2">
      <c r="A1258" s="2">
        <v>41351</v>
      </c>
      <c r="B1258">
        <v>182.34260599999999</v>
      </c>
      <c r="C1258" s="10">
        <v>43.217080000000003</v>
      </c>
      <c r="D1258" s="10">
        <v>14.62703</v>
      </c>
      <c r="E1258">
        <v>1552.099976</v>
      </c>
      <c r="F1258" s="99">
        <v>947.20001200000002</v>
      </c>
      <c r="G1258">
        <f t="shared" ref="G1258:J1258" si="1294">B1258/B1257-1</f>
        <v>-7.9562685256105992E-3</v>
      </c>
      <c r="H1258">
        <f t="shared" si="1294"/>
        <v>-1.0195764075373925E-2</v>
      </c>
      <c r="I1258">
        <f t="shared" si="1294"/>
        <v>-3.3333311304101887E-2</v>
      </c>
      <c r="J1258">
        <f t="shared" si="1294"/>
        <v>-5.5103320753548957E-3</v>
      </c>
      <c r="K1258" s="38">
        <f t="shared" si="1289"/>
        <v>-5.5433900038507344E-3</v>
      </c>
      <c r="L1258" s="22">
        <f t="shared" si="1286"/>
        <v>0.83638438715136698</v>
      </c>
      <c r="M1258" s="22">
        <f t="shared" si="1287"/>
        <v>1.4449858152012296</v>
      </c>
      <c r="N1258" s="22">
        <f>COVAR(I1228:I1258,$K1228:K1258)/VAR($K1228:$K1258)</f>
        <v>1.1074941728639749</v>
      </c>
    </row>
    <row r="1259" spans="1:14" ht="15.75" customHeight="1" x14ac:dyDescent="0.2">
      <c r="A1259" s="2">
        <v>41352</v>
      </c>
      <c r="B1259">
        <v>182.53926100000001</v>
      </c>
      <c r="C1259" s="10">
        <v>42.946489999999997</v>
      </c>
      <c r="D1259" s="10">
        <v>14.28478</v>
      </c>
      <c r="E1259">
        <v>1548.339966</v>
      </c>
      <c r="F1259" s="99">
        <v>942.84997599999997</v>
      </c>
      <c r="G1259">
        <f t="shared" ref="G1259:J1259" si="1295">B1259/B1258-1</f>
        <v>1.0784917705959352E-3</v>
      </c>
      <c r="H1259">
        <f t="shared" si="1295"/>
        <v>-6.261181921592196E-3</v>
      </c>
      <c r="I1259">
        <f t="shared" si="1295"/>
        <v>-2.3398461615242505E-2</v>
      </c>
      <c r="J1259">
        <f t="shared" si="1295"/>
        <v>-2.4225308022296499E-3</v>
      </c>
      <c r="K1259" s="38">
        <f t="shared" si="1289"/>
        <v>-4.5925210566826191E-3</v>
      </c>
      <c r="L1259" s="22">
        <f t="shared" si="1286"/>
        <v>0.8244265277596825</v>
      </c>
      <c r="M1259" s="22">
        <f t="shared" si="1287"/>
        <v>1.437650657867062</v>
      </c>
      <c r="N1259" s="22">
        <f>COVAR(I1229:I1259,$K1229:K1259)/VAR($K1229:$K1259)</f>
        <v>1.1129768031266163</v>
      </c>
    </row>
    <row r="1260" spans="1:14" ht="15.75" customHeight="1" x14ac:dyDescent="0.2">
      <c r="A1260" s="2">
        <v>41353</v>
      </c>
      <c r="B1260">
        <v>183.924744</v>
      </c>
      <c r="C1260" s="10">
        <v>42.876660000000001</v>
      </c>
      <c r="D1260" s="10">
        <v>14.3118</v>
      </c>
      <c r="E1260">
        <v>1558.709961</v>
      </c>
      <c r="F1260" s="99">
        <v>951.95001200000002</v>
      </c>
      <c r="G1260">
        <f t="shared" ref="G1260:J1260" si="1296">B1260/B1259-1</f>
        <v>7.5900548320944061E-3</v>
      </c>
      <c r="H1260">
        <f t="shared" si="1296"/>
        <v>-1.625976884257474E-3</v>
      </c>
      <c r="I1260">
        <f t="shared" si="1296"/>
        <v>1.8915237056502665E-3</v>
      </c>
      <c r="J1260">
        <f t="shared" si="1296"/>
        <v>6.6974922999565312E-3</v>
      </c>
      <c r="K1260" s="38">
        <f t="shared" si="1289"/>
        <v>9.6516266973951659E-3</v>
      </c>
      <c r="L1260" s="22">
        <f t="shared" si="1286"/>
        <v>0.8520155332722501</v>
      </c>
      <c r="M1260" s="22">
        <f t="shared" si="1287"/>
        <v>1.5292121574396746</v>
      </c>
      <c r="N1260" s="22">
        <f>COVAR(I1230:I1260,$K1230:K1260)/VAR($K1230:$K1260)</f>
        <v>0.91559664329252688</v>
      </c>
    </row>
    <row r="1261" spans="1:14" ht="15.75" customHeight="1" x14ac:dyDescent="0.2">
      <c r="A1261" s="2">
        <v>41354</v>
      </c>
      <c r="B1261">
        <v>181.53010599999999</v>
      </c>
      <c r="C1261" s="10">
        <v>42.204520000000002</v>
      </c>
      <c r="D1261" s="10">
        <v>14.08663</v>
      </c>
      <c r="E1261">
        <v>1545.8000489999999</v>
      </c>
      <c r="F1261" s="99">
        <v>943.919983</v>
      </c>
      <c r="G1261">
        <f t="shared" ref="G1261:J1261" si="1297">B1261/B1260-1</f>
        <v>-1.3019661998279086E-2</v>
      </c>
      <c r="H1261">
        <f t="shared" si="1297"/>
        <v>-1.5676127758085578E-2</v>
      </c>
      <c r="I1261">
        <f t="shared" si="1297"/>
        <v>-1.5733171229335263E-2</v>
      </c>
      <c r="J1261">
        <f t="shared" si="1297"/>
        <v>-8.2824337580531537E-3</v>
      </c>
      <c r="K1261" s="38">
        <f t="shared" si="1289"/>
        <v>-8.4353473383852462E-3</v>
      </c>
      <c r="L1261" s="22">
        <f t="shared" si="1286"/>
        <v>1.010703277811422</v>
      </c>
      <c r="M1261" s="22">
        <f t="shared" si="1287"/>
        <v>1.4794601012600077</v>
      </c>
      <c r="N1261" s="22">
        <f>COVAR(I1231:I1261,$K1231:K1261)/VAR($K1231:$K1261)</f>
        <v>0.94136839389977522</v>
      </c>
    </row>
    <row r="1262" spans="1:14" ht="15.75" customHeight="1" x14ac:dyDescent="0.2">
      <c r="A1262" s="2">
        <v>41355</v>
      </c>
      <c r="B1262">
        <v>181.376205</v>
      </c>
      <c r="C1262" s="10">
        <v>42.57987</v>
      </c>
      <c r="D1262" s="10">
        <v>14.041589999999999</v>
      </c>
      <c r="E1262">
        <v>1556.8900149999999</v>
      </c>
      <c r="F1262" s="99">
        <v>946.27002000000005</v>
      </c>
      <c r="G1262">
        <f t="shared" ref="G1262:J1262" si="1298">B1262/B1261-1</f>
        <v>-8.4779876677865129E-4</v>
      </c>
      <c r="H1262">
        <f t="shared" si="1298"/>
        <v>8.8935971786907597E-3</v>
      </c>
      <c r="I1262">
        <f t="shared" si="1298"/>
        <v>-3.1973580622193243E-3</v>
      </c>
      <c r="J1262">
        <f t="shared" si="1298"/>
        <v>7.1742564681469556E-3</v>
      </c>
      <c r="K1262" s="38">
        <f t="shared" si="1289"/>
        <v>2.4896570072932001E-3</v>
      </c>
      <c r="L1262" s="22">
        <f t="shared" si="1286"/>
        <v>0.96514352299907658</v>
      </c>
      <c r="M1262" s="22">
        <f t="shared" si="1287"/>
        <v>1.4750850743375394</v>
      </c>
      <c r="N1262" s="22">
        <f>COVAR(I1232:I1262,$K1232:K1262)/VAR($K1232:$K1262)</f>
        <v>0.95325585596199258</v>
      </c>
    </row>
    <row r="1263" spans="1:14" ht="15.75" customHeight="1" x14ac:dyDescent="0.2">
      <c r="A1263" s="2">
        <v>41358</v>
      </c>
      <c r="B1263">
        <v>180.23017899999999</v>
      </c>
      <c r="C1263" s="10">
        <v>42.352919999999997</v>
      </c>
      <c r="D1263" s="10">
        <v>13.843439999999999</v>
      </c>
      <c r="E1263">
        <v>1551.6899410000001</v>
      </c>
      <c r="F1263" s="99">
        <v>945.84997599999997</v>
      </c>
      <c r="G1263">
        <f t="shared" ref="G1263:J1263" si="1299">B1263/B1262-1</f>
        <v>-6.3185024739050855E-3</v>
      </c>
      <c r="H1263">
        <f t="shared" si="1299"/>
        <v>-5.3299833935613883E-3</v>
      </c>
      <c r="I1263">
        <f t="shared" si="1299"/>
        <v>-1.4111649749066868E-2</v>
      </c>
      <c r="J1263">
        <f t="shared" si="1299"/>
        <v>-3.3400394054167171E-3</v>
      </c>
      <c r="K1263" s="38">
        <f t="shared" si="1289"/>
        <v>-4.4389443934833572E-4</v>
      </c>
      <c r="L1263" s="22">
        <f t="shared" si="1286"/>
        <v>0.96629905020763573</v>
      </c>
      <c r="M1263" s="22">
        <f t="shared" si="1287"/>
        <v>1.4639403679141154</v>
      </c>
      <c r="N1263" s="22">
        <f>COVAR(I1233:I1263,$K1233:K1263)/VAR($K1233:$K1263)</f>
        <v>0.92943825645916389</v>
      </c>
    </row>
    <row r="1264" spans="1:14" ht="15.75" customHeight="1" x14ac:dyDescent="0.2">
      <c r="A1264" s="2">
        <v>41359</v>
      </c>
      <c r="B1264">
        <v>181.615692</v>
      </c>
      <c r="C1264" s="10">
        <v>42.457659999999997</v>
      </c>
      <c r="D1264" s="10">
        <v>13.690329999999999</v>
      </c>
      <c r="E1264">
        <v>1563.7700199999999</v>
      </c>
      <c r="F1264" s="99">
        <v>949.82000700000003</v>
      </c>
      <c r="G1264">
        <f t="shared" ref="G1264:J1264" si="1300">B1264/B1263-1</f>
        <v>7.6874639291126812E-3</v>
      </c>
      <c r="H1264">
        <f t="shared" si="1300"/>
        <v>2.4730290142922495E-3</v>
      </c>
      <c r="I1264">
        <f t="shared" si="1300"/>
        <v>-1.1060112226440766E-2</v>
      </c>
      <c r="J1264">
        <f t="shared" si="1300"/>
        <v>7.7851113684572759E-3</v>
      </c>
      <c r="K1264" s="38">
        <f t="shared" si="1289"/>
        <v>4.1973157485177826E-3</v>
      </c>
      <c r="L1264" s="22">
        <f t="shared" si="1286"/>
        <v>0.95039272353310045</v>
      </c>
      <c r="M1264" s="22">
        <f t="shared" si="1287"/>
        <v>1.4195833382437328</v>
      </c>
      <c r="N1264" s="22">
        <f>COVAR(I1234:I1264,$K1234:K1264)/VAR($K1234:$K1264)</f>
        <v>0.960889172904416</v>
      </c>
    </row>
    <row r="1265" spans="1:14" ht="15.75" customHeight="1" x14ac:dyDescent="0.2">
      <c r="A1265" s="2">
        <v>41360</v>
      </c>
      <c r="B1265">
        <v>180.35844399999999</v>
      </c>
      <c r="C1265" s="10">
        <v>41.698250000000002</v>
      </c>
      <c r="D1265" s="10">
        <v>13.492179999999999</v>
      </c>
      <c r="E1265">
        <v>1562.849976</v>
      </c>
      <c r="F1265" s="99">
        <v>950.23999000000003</v>
      </c>
      <c r="G1265">
        <f t="shared" ref="G1265:J1265" si="1301">B1265/B1264-1</f>
        <v>-6.9225736287148454E-3</v>
      </c>
      <c r="H1265">
        <f t="shared" si="1301"/>
        <v>-1.7886289541156897E-2</v>
      </c>
      <c r="I1265">
        <f t="shared" si="1301"/>
        <v>-1.4473719771546767E-2</v>
      </c>
      <c r="J1265">
        <f t="shared" si="1301"/>
        <v>-5.8834994163647902E-4</v>
      </c>
      <c r="K1265" s="38">
        <f t="shared" si="1289"/>
        <v>4.4217114495892496E-4</v>
      </c>
      <c r="L1265" s="22">
        <f t="shared" si="1286"/>
        <v>0.94959503490189667</v>
      </c>
      <c r="M1265" s="22">
        <f t="shared" si="1287"/>
        <v>1.4412417345288508</v>
      </c>
      <c r="N1265" s="22">
        <f>COVAR(I1235:I1265,$K1235:K1265)/VAR($K1235:$K1265)</f>
        <v>0.96790316477740346</v>
      </c>
    </row>
    <row r="1266" spans="1:14" ht="15.75" customHeight="1" x14ac:dyDescent="0.2">
      <c r="A1266" s="2">
        <v>41361</v>
      </c>
      <c r="B1266">
        <v>182.419556</v>
      </c>
      <c r="C1266" s="10">
        <v>41.42765</v>
      </c>
      <c r="D1266" s="10">
        <v>13.429130000000001</v>
      </c>
      <c r="E1266">
        <v>1569.1899410000001</v>
      </c>
      <c r="F1266" s="99">
        <v>951.53997800000002</v>
      </c>
      <c r="G1266">
        <f t="shared" ref="G1266:J1266" si="1302">B1266/B1265-1</f>
        <v>1.1427865279210359E-2</v>
      </c>
      <c r="H1266">
        <f t="shared" si="1302"/>
        <v>-6.4894809734221681E-3</v>
      </c>
      <c r="I1266">
        <f t="shared" si="1302"/>
        <v>-4.6730772936618425E-3</v>
      </c>
      <c r="J1266">
        <f t="shared" si="1302"/>
        <v>4.0566689684615742E-3</v>
      </c>
      <c r="K1266" s="38">
        <f t="shared" si="1289"/>
        <v>1.3680628195831268E-3</v>
      </c>
      <c r="L1266" s="22">
        <f t="shared" si="1286"/>
        <v>0.96553811976423809</v>
      </c>
      <c r="M1266" s="22">
        <f t="shared" si="1287"/>
        <v>1.4141813059283741</v>
      </c>
      <c r="N1266" s="22">
        <f>COVAR(I1236:I1266,$K1236:K1266)/VAR($K1236:$K1266)</f>
        <v>0.92065661084755679</v>
      </c>
    </row>
    <row r="1267" spans="1:14" ht="15.75" customHeight="1" x14ac:dyDescent="0.2">
      <c r="A1267" s="2">
        <v>41365</v>
      </c>
      <c r="B1267">
        <v>181.63273599999999</v>
      </c>
      <c r="C1267" s="10">
        <v>41.750619999999998</v>
      </c>
      <c r="D1267" s="10">
        <v>14.53697</v>
      </c>
      <c r="E1267">
        <v>1562.170044</v>
      </c>
      <c r="F1267" s="99">
        <v>938.78997800000002</v>
      </c>
      <c r="G1267">
        <f t="shared" ref="G1267:J1267" si="1303">B1267/B1266-1</f>
        <v>-4.3132436963063681E-3</v>
      </c>
      <c r="H1267">
        <f t="shared" si="1303"/>
        <v>7.7960009800217556E-3</v>
      </c>
      <c r="I1267">
        <f t="shared" si="1303"/>
        <v>8.2495291951153904E-2</v>
      </c>
      <c r="J1267">
        <f t="shared" si="1303"/>
        <v>-4.4735801680748644E-3</v>
      </c>
      <c r="K1267" s="38">
        <f t="shared" si="1289"/>
        <v>-1.3399331919609625E-2</v>
      </c>
      <c r="L1267" s="22">
        <f t="shared" si="1286"/>
        <v>0.96871829525558506</v>
      </c>
      <c r="M1267" s="22">
        <f t="shared" si="1287"/>
        <v>1.346865135405622</v>
      </c>
      <c r="N1267" s="22">
        <f>COVAR(I1237:I1267,$K1237:K1267)/VAR($K1237:$K1267)</f>
        <v>0.26272908018776731</v>
      </c>
    </row>
    <row r="1268" spans="1:14" ht="15.75" customHeight="1" x14ac:dyDescent="0.2">
      <c r="A1268" s="2">
        <v>41366</v>
      </c>
      <c r="B1268">
        <v>183.32609600000001</v>
      </c>
      <c r="C1268" s="10">
        <v>42.143419999999999</v>
      </c>
      <c r="D1268" s="10">
        <v>14.383850000000001</v>
      </c>
      <c r="E1268">
        <v>1570.25</v>
      </c>
      <c r="F1268" s="99">
        <v>934.29998799999998</v>
      </c>
      <c r="G1268">
        <f t="shared" ref="G1268:J1268" si="1304">B1268/B1267-1</f>
        <v>9.3229890012778149E-3</v>
      </c>
      <c r="H1268">
        <f t="shared" si="1304"/>
        <v>9.4082435182998303E-3</v>
      </c>
      <c r="I1268">
        <f t="shared" si="1304"/>
        <v>-1.0533144114626358E-2</v>
      </c>
      <c r="J1268">
        <f t="shared" si="1304"/>
        <v>5.1722640765219374E-3</v>
      </c>
      <c r="K1268" s="38">
        <f t="shared" si="1289"/>
        <v>-4.7827417262863436E-3</v>
      </c>
      <c r="L1268" s="22">
        <f t="shared" si="1286"/>
        <v>0.9767992898445621</v>
      </c>
      <c r="M1268" s="22">
        <f t="shared" si="1287"/>
        <v>1.3614631814636502</v>
      </c>
      <c r="N1268" s="22">
        <f>COVAR(I1238:I1268,$K1238:K1268)/VAR($K1238:$K1268)</f>
        <v>0.26012884380718082</v>
      </c>
    </row>
    <row r="1269" spans="1:14" ht="15.75" customHeight="1" x14ac:dyDescent="0.2">
      <c r="A1269" s="2">
        <v>41367</v>
      </c>
      <c r="B1269">
        <v>181.87222299999999</v>
      </c>
      <c r="C1269" s="10">
        <v>41.150880000000001</v>
      </c>
      <c r="D1269" s="10">
        <v>14.10464</v>
      </c>
      <c r="E1269">
        <v>1553.6899410000001</v>
      </c>
      <c r="F1269" s="99">
        <v>918.71002199999998</v>
      </c>
      <c r="G1269">
        <f t="shared" ref="G1269:K1284" si="1305">B1269/B1268-1</f>
        <v>-7.9305294321001529E-3</v>
      </c>
      <c r="H1269">
        <f t="shared" si="1305"/>
        <v>-2.3551482058171813E-2</v>
      </c>
      <c r="I1269">
        <f t="shared" si="1305"/>
        <v>-1.941135370571867E-2</v>
      </c>
      <c r="J1269">
        <f t="shared" si="1305"/>
        <v>-1.054612896035656E-2</v>
      </c>
      <c r="K1269" s="38">
        <f t="shared" si="1305"/>
        <v>-1.6686253023905695E-2</v>
      </c>
      <c r="L1269" s="22">
        <f t="shared" si="1286"/>
        <v>0.97372916858154002</v>
      </c>
      <c r="M1269" s="22">
        <f t="shared" si="1287"/>
        <v>1.4067578630881712</v>
      </c>
      <c r="N1269" s="22">
        <f>COVAR(I1239:I1269,$K1239:K1269)/VAR($K1239:$K1269)</f>
        <v>0.33014288678053216</v>
      </c>
    </row>
    <row r="1270" spans="1:14" ht="15.75" customHeight="1" x14ac:dyDescent="0.2">
      <c r="A1270" s="2">
        <v>41368</v>
      </c>
      <c r="B1270">
        <v>180.717682</v>
      </c>
      <c r="C1270" s="10">
        <v>41.713030000000003</v>
      </c>
      <c r="D1270" s="10">
        <v>14.545970000000001</v>
      </c>
      <c r="E1270">
        <v>1559.9799800000001</v>
      </c>
      <c r="F1270" s="99">
        <v>925.65997300000004</v>
      </c>
      <c r="G1270">
        <f t="shared" ref="G1270:J1270" si="1306">B1270/B1269-1</f>
        <v>-6.3480886798199521E-3</v>
      </c>
      <c r="H1270">
        <f t="shared" si="1306"/>
        <v>1.3660704218233066E-2</v>
      </c>
      <c r="I1270">
        <f t="shared" si="1306"/>
        <v>3.1289703246591305E-2</v>
      </c>
      <c r="J1270">
        <f t="shared" si="1306"/>
        <v>4.0484519040855371E-3</v>
      </c>
      <c r="K1270" s="38">
        <f t="shared" si="1305"/>
        <v>7.5649016921250922E-3</v>
      </c>
      <c r="L1270" s="22">
        <f t="shared" si="1286"/>
        <v>1.0001087162126678</v>
      </c>
      <c r="M1270" s="22">
        <f t="shared" si="1287"/>
        <v>1.4153026745715369</v>
      </c>
      <c r="N1270" s="22">
        <f>COVAR(I1240:I1270,$K1240:K1270)/VAR($K1240:$K1270)</f>
        <v>0.24614150293442472</v>
      </c>
    </row>
    <row r="1271" spans="1:14" ht="15.75" customHeight="1" x14ac:dyDescent="0.2">
      <c r="A1271" s="2">
        <v>41369</v>
      </c>
      <c r="B1271">
        <v>179.09274300000001</v>
      </c>
      <c r="C1271" s="10">
        <v>42.081940000000003</v>
      </c>
      <c r="D1271" s="10">
        <v>14.410869999999999</v>
      </c>
      <c r="E1271">
        <v>1553.280029</v>
      </c>
      <c r="F1271" s="99">
        <v>923.28002900000001</v>
      </c>
      <c r="G1271">
        <f t="shared" ref="G1271:J1271" si="1307">B1271/B1270-1</f>
        <v>-8.9915883272561059E-3</v>
      </c>
      <c r="H1271">
        <f t="shared" si="1307"/>
        <v>8.8439991053155254E-3</v>
      </c>
      <c r="I1271">
        <f t="shared" si="1307"/>
        <v>-9.2877958637341829E-3</v>
      </c>
      <c r="J1271">
        <f t="shared" si="1307"/>
        <v>-4.2948955024409985E-3</v>
      </c>
      <c r="K1271" s="38">
        <f t="shared" si="1305"/>
        <v>-2.5710780085766993E-3</v>
      </c>
      <c r="L1271" s="22">
        <f t="shared" si="1286"/>
        <v>1.0876305938064199</v>
      </c>
      <c r="M1271" s="22">
        <f t="shared" si="1287"/>
        <v>1.3801596808054362</v>
      </c>
      <c r="N1271" s="22">
        <f>COVAR(I1241:I1271,$K1241:K1271)/VAR($K1241:$K1271)</f>
        <v>0.2267068308199961</v>
      </c>
    </row>
    <row r="1272" spans="1:14" ht="15.75" customHeight="1" x14ac:dyDescent="0.2">
      <c r="A1272" s="2">
        <v>41372</v>
      </c>
      <c r="B1272">
        <v>179.01577800000001</v>
      </c>
      <c r="C1272" s="10">
        <v>42.670439999999999</v>
      </c>
      <c r="D1272" s="10">
        <v>14.35683</v>
      </c>
      <c r="E1272">
        <v>1563.0699460000001</v>
      </c>
      <c r="F1272" s="99">
        <v>931.48999000000003</v>
      </c>
      <c r="G1272">
        <f t="shared" ref="G1272:J1272" si="1308">B1272/B1271-1</f>
        <v>-4.2974940642903636E-4</v>
      </c>
      <c r="H1272">
        <f t="shared" si="1308"/>
        <v>1.3984621431426314E-2</v>
      </c>
      <c r="I1272">
        <f t="shared" si="1308"/>
        <v>-3.7499470885518082E-3</v>
      </c>
      <c r="J1272">
        <f t="shared" si="1308"/>
        <v>6.30273795917069E-3</v>
      </c>
      <c r="K1272" s="38">
        <f t="shared" si="1305"/>
        <v>8.8921678603750554E-3</v>
      </c>
      <c r="L1272" s="22">
        <f t="shared" si="1286"/>
        <v>1.0655615795384124</v>
      </c>
      <c r="M1272" s="22">
        <f t="shared" si="1287"/>
        <v>1.4221329013514905</v>
      </c>
      <c r="N1272" s="22">
        <f>COVAR(I1242:I1272,$K1242:K1272)/VAR($K1242:$K1272)</f>
        <v>0.26113691795199856</v>
      </c>
    </row>
    <row r="1273" spans="1:14" ht="15.75" customHeight="1" x14ac:dyDescent="0.2">
      <c r="A1273" s="2">
        <v>41373</v>
      </c>
      <c r="B1273">
        <v>178.930252</v>
      </c>
      <c r="C1273" s="10">
        <v>42.758270000000003</v>
      </c>
      <c r="D1273" s="10">
        <v>14.0596</v>
      </c>
      <c r="E1273">
        <v>1568.6099850000001</v>
      </c>
      <c r="F1273" s="99">
        <v>929.34002699999996</v>
      </c>
      <c r="G1273">
        <f t="shared" ref="G1273:J1273" si="1309">B1273/B1272-1</f>
        <v>-4.7775677069095135E-4</v>
      </c>
      <c r="H1273">
        <f t="shared" si="1309"/>
        <v>2.0583335911230627E-3</v>
      </c>
      <c r="I1273">
        <f t="shared" si="1309"/>
        <v>-2.0703038205509228E-2</v>
      </c>
      <c r="J1273">
        <f t="shared" si="1309"/>
        <v>3.5443321101382708E-3</v>
      </c>
      <c r="K1273" s="38">
        <f t="shared" si="1305"/>
        <v>-2.3080902887642196E-3</v>
      </c>
      <c r="L1273" s="22">
        <f t="shared" si="1286"/>
        <v>1.0329607856282841</v>
      </c>
      <c r="M1273" s="22">
        <f t="shared" si="1287"/>
        <v>1.4055835191829762</v>
      </c>
      <c r="N1273" s="22">
        <f>COVAR(I1243:I1273,$K1243:K1273)/VAR($K1243:$K1273)</f>
        <v>0.2818554314649645</v>
      </c>
    </row>
    <row r="1274" spans="1:14" ht="15.75" customHeight="1" x14ac:dyDescent="0.2">
      <c r="A1274" s="2">
        <v>41374</v>
      </c>
      <c r="B1274">
        <v>181.307785</v>
      </c>
      <c r="C1274" s="10">
        <v>43.258940000000003</v>
      </c>
      <c r="D1274" s="10">
        <v>13.825430000000001</v>
      </c>
      <c r="E1274">
        <v>1587.7299800000001</v>
      </c>
      <c r="F1274" s="99">
        <v>946.09002699999996</v>
      </c>
      <c r="G1274">
        <f t="shared" ref="G1274:J1274" si="1310">B1274/B1273-1</f>
        <v>1.328748477926478E-2</v>
      </c>
      <c r="H1274">
        <f t="shared" si="1310"/>
        <v>1.1709313777194419E-2</v>
      </c>
      <c r="I1274">
        <f t="shared" si="1310"/>
        <v>-1.6655523627983615E-2</v>
      </c>
      <c r="J1274">
        <f t="shared" si="1310"/>
        <v>1.2189132533158009E-2</v>
      </c>
      <c r="K1274" s="38">
        <f t="shared" si="1305"/>
        <v>1.802354306643883E-2</v>
      </c>
      <c r="L1274" s="22">
        <f t="shared" si="1286"/>
        <v>1.0689603513774524</v>
      </c>
      <c r="M1274" s="22">
        <f t="shared" si="1287"/>
        <v>1.4297977724947784</v>
      </c>
      <c r="N1274" s="22">
        <f>COVAR(I1244:I1274,$K1244:K1274)/VAR($K1244:$K1274)</f>
        <v>-7.1105266816634295E-3</v>
      </c>
    </row>
    <row r="1275" spans="1:14" ht="15.75" customHeight="1" x14ac:dyDescent="0.2">
      <c r="A1275" s="2">
        <v>41375</v>
      </c>
      <c r="B1275">
        <v>182.094604</v>
      </c>
      <c r="C1275" s="10">
        <v>43.311630000000001</v>
      </c>
      <c r="D1275" s="10">
        <v>12.690569999999999</v>
      </c>
      <c r="E1275">
        <v>1593.369995</v>
      </c>
      <c r="F1275" s="99">
        <v>947.04998799999998</v>
      </c>
      <c r="G1275">
        <f t="shared" ref="G1275:J1275" si="1311">B1275/B1274-1</f>
        <v>4.3396867928202632E-3</v>
      </c>
      <c r="H1275">
        <f t="shared" si="1311"/>
        <v>1.2180141260973443E-3</v>
      </c>
      <c r="I1275">
        <f t="shared" si="1311"/>
        <v>-8.2084969509085948E-2</v>
      </c>
      <c r="J1275">
        <f t="shared" si="1311"/>
        <v>3.5522507422829364E-3</v>
      </c>
      <c r="K1275" s="38">
        <f t="shared" si="1305"/>
        <v>1.0146613668933213E-3</v>
      </c>
      <c r="L1275" s="22">
        <f t="shared" si="1286"/>
        <v>1.0631669353524922</v>
      </c>
      <c r="M1275" s="22">
        <f t="shared" si="1287"/>
        <v>1.4659612655518122</v>
      </c>
      <c r="N1275" s="22">
        <f>COVAR(I1245:I1275,$K1245:K1275)/VAR($K1245:$K1275)</f>
        <v>3.584227196137247E-2</v>
      </c>
    </row>
    <row r="1276" spans="1:14" ht="15.75" customHeight="1" x14ac:dyDescent="0.2">
      <c r="A1276" s="2">
        <v>41376</v>
      </c>
      <c r="B1276">
        <v>180.777557</v>
      </c>
      <c r="C1276" s="10">
        <v>43.04813</v>
      </c>
      <c r="D1276" s="10">
        <v>13.31204</v>
      </c>
      <c r="E1276">
        <v>1588.849976</v>
      </c>
      <c r="F1276" s="99">
        <v>942.84997599999997</v>
      </c>
      <c r="G1276">
        <f t="shared" ref="G1276:J1276" si="1312">B1276/B1275-1</f>
        <v>-7.2327623722446832E-3</v>
      </c>
      <c r="H1276">
        <f t="shared" si="1312"/>
        <v>-6.0838162867571377E-3</v>
      </c>
      <c r="I1276">
        <f t="shared" si="1312"/>
        <v>4.8971007606435357E-2</v>
      </c>
      <c r="J1276">
        <f t="shared" si="1312"/>
        <v>-2.8367667360272852E-3</v>
      </c>
      <c r="K1276" s="38">
        <f t="shared" si="1305"/>
        <v>-4.4348366540499784E-3</v>
      </c>
      <c r="L1276" s="22">
        <f t="shared" si="1286"/>
        <v>1.0568005593290093</v>
      </c>
      <c r="M1276" s="22">
        <f t="shared" si="1287"/>
        <v>1.2349882747577123</v>
      </c>
      <c r="N1276" s="22">
        <f>COVAR(I1246:I1276,$K1246:K1276)/VAR($K1246:$K1276)</f>
        <v>-0.12837521291234372</v>
      </c>
    </row>
    <row r="1277" spans="1:14" ht="15.75" customHeight="1" x14ac:dyDescent="0.2">
      <c r="A1277" s="2">
        <v>41379</v>
      </c>
      <c r="B1277">
        <v>178.96444700000001</v>
      </c>
      <c r="C1277" s="10">
        <v>42.099499999999999</v>
      </c>
      <c r="D1277" s="10">
        <v>13.104889999999999</v>
      </c>
      <c r="E1277">
        <v>1552.3599850000001</v>
      </c>
      <c r="F1277" s="99">
        <v>907.17999299999997</v>
      </c>
      <c r="G1277">
        <f t="shared" ref="G1277:J1277" si="1313">B1277/B1276-1</f>
        <v>-1.0029508253615815E-2</v>
      </c>
      <c r="H1277">
        <f t="shared" si="1313"/>
        <v>-2.2036497288035584E-2</v>
      </c>
      <c r="I1277">
        <f t="shared" si="1313"/>
        <v>-1.5561101078422235E-2</v>
      </c>
      <c r="J1277">
        <f t="shared" si="1313"/>
        <v>-2.2966291060320887E-2</v>
      </c>
      <c r="K1277" s="38">
        <f t="shared" si="1305"/>
        <v>-3.7832087721238916E-2</v>
      </c>
      <c r="L1277" s="22">
        <f t="shared" si="1286"/>
        <v>0.79945821046994203</v>
      </c>
      <c r="M1277" s="22">
        <f t="shared" si="1287"/>
        <v>1.0802621841082369</v>
      </c>
      <c r="N1277" s="22">
        <f>COVAR(I1247:I1277,$K1247:K1277)/VAR($K1247:$K1277)</f>
        <v>8.0253005622832579E-2</v>
      </c>
    </row>
    <row r="1278" spans="1:14" ht="15.75" customHeight="1" x14ac:dyDescent="0.2">
      <c r="A1278" s="2">
        <v>41380</v>
      </c>
      <c r="B1278">
        <v>181.307785</v>
      </c>
      <c r="C1278" s="10">
        <v>42.591389999999997</v>
      </c>
      <c r="D1278" s="10">
        <v>12.94276</v>
      </c>
      <c r="E1278">
        <v>1574.5699460000001</v>
      </c>
      <c r="F1278" s="99">
        <v>923.29998799999998</v>
      </c>
      <c r="G1278">
        <f t="shared" ref="G1278:J1278" si="1314">B1278/B1277-1</f>
        <v>1.3093874449823018E-2</v>
      </c>
      <c r="H1278">
        <f t="shared" si="1314"/>
        <v>1.1683986745685715E-2</v>
      </c>
      <c r="I1278">
        <f t="shared" si="1314"/>
        <v>-1.2371717732846288E-2</v>
      </c>
      <c r="J1278">
        <f t="shared" si="1314"/>
        <v>1.4307223333897001E-2</v>
      </c>
      <c r="K1278" s="38">
        <f t="shared" si="1305"/>
        <v>1.7769345801699199E-2</v>
      </c>
      <c r="L1278" s="22">
        <f t="shared" si="1286"/>
        <v>0.79886849471715671</v>
      </c>
      <c r="M1278" s="22">
        <f t="shared" si="1287"/>
        <v>1.0573828671041525</v>
      </c>
      <c r="N1278" s="22">
        <f>COVAR(I1248:I1278,$K1248:K1278)/VAR($K1248:$K1278)</f>
        <v>2.9303526426560932E-2</v>
      </c>
    </row>
    <row r="1279" spans="1:14" ht="15.75" customHeight="1" x14ac:dyDescent="0.2">
      <c r="A1279" s="2">
        <v>41381</v>
      </c>
      <c r="B1279">
        <v>179.31510900000001</v>
      </c>
      <c r="C1279" s="10">
        <v>41.098179999999999</v>
      </c>
      <c r="D1279" s="10">
        <v>13.609260000000001</v>
      </c>
      <c r="E1279">
        <v>1552.01001</v>
      </c>
      <c r="F1279" s="99">
        <v>906.79998799999998</v>
      </c>
      <c r="G1279">
        <f t="shared" ref="G1279:J1279" si="1315">B1279/B1278-1</f>
        <v>-1.0990570537277145E-2</v>
      </c>
      <c r="H1279">
        <f t="shared" si="1315"/>
        <v>-3.505896379526463E-2</v>
      </c>
      <c r="I1279">
        <f t="shared" si="1315"/>
        <v>5.1495971492942827E-2</v>
      </c>
      <c r="J1279">
        <f t="shared" si="1315"/>
        <v>-1.4327681064477793E-2</v>
      </c>
      <c r="K1279" s="38">
        <f t="shared" si="1305"/>
        <v>-1.7870681484293494E-2</v>
      </c>
      <c r="L1279" s="22">
        <f t="shared" si="1286"/>
        <v>0.78071264168128207</v>
      </c>
      <c r="M1279" s="22">
        <f t="shared" si="1287"/>
        <v>1.2021015936308648</v>
      </c>
      <c r="N1279" s="22">
        <f>COVAR(I1249:I1279,$K1249:K1279)/VAR($K1249:$K1279)</f>
        <v>-0.17837501382664625</v>
      </c>
    </row>
    <row r="1280" spans="1:14" ht="15.75" customHeight="1" x14ac:dyDescent="0.2">
      <c r="A1280" s="2">
        <v>41382</v>
      </c>
      <c r="B1280">
        <v>177.159897</v>
      </c>
      <c r="C1280" s="10">
        <v>40.966430000000003</v>
      </c>
      <c r="D1280" s="10">
        <v>14.25775</v>
      </c>
      <c r="E1280">
        <v>1541.6099850000001</v>
      </c>
      <c r="F1280" s="99">
        <v>901.51000999999997</v>
      </c>
      <c r="G1280">
        <f t="shared" ref="G1280:J1280" si="1316">B1280/B1279-1</f>
        <v>-1.2019132197053195E-2</v>
      </c>
      <c r="H1280">
        <f t="shared" si="1316"/>
        <v>-3.2057380643132349E-3</v>
      </c>
      <c r="I1280">
        <f t="shared" si="1316"/>
        <v>4.7650643752856325E-2</v>
      </c>
      <c r="J1280">
        <f t="shared" si="1316"/>
        <v>-6.7010038163348717E-3</v>
      </c>
      <c r="K1280" s="38">
        <f t="shared" si="1305"/>
        <v>-5.8336767423954328E-3</v>
      </c>
      <c r="L1280" s="22">
        <f t="shared" si="1286"/>
        <v>0.8137272930127798</v>
      </c>
      <c r="M1280" s="22">
        <f t="shared" si="1287"/>
        <v>1.1857369568446259</v>
      </c>
      <c r="N1280" s="22">
        <f>COVAR(I1250:I1280,$K1250:K1280)/VAR($K1250:$K1280)</f>
        <v>-0.21412616177209459</v>
      </c>
    </row>
    <row r="1281" spans="1:14" ht="15.75" customHeight="1" x14ac:dyDescent="0.2">
      <c r="A1281" s="2">
        <v>41383</v>
      </c>
      <c r="B1281">
        <v>162.49281300000001</v>
      </c>
      <c r="C1281" s="10">
        <v>41.484659999999998</v>
      </c>
      <c r="D1281" s="10">
        <v>14.185700000000001</v>
      </c>
      <c r="E1281">
        <v>1555.25</v>
      </c>
      <c r="F1281" s="99">
        <v>912.5</v>
      </c>
      <c r="G1281">
        <f t="shared" ref="G1281:J1281" si="1317">B1281/B1280-1</f>
        <v>-8.2790091032848068E-2</v>
      </c>
      <c r="H1281">
        <f t="shared" si="1317"/>
        <v>1.2650113763879256E-2</v>
      </c>
      <c r="I1281">
        <f t="shared" si="1317"/>
        <v>-5.0533920148690958E-3</v>
      </c>
      <c r="J1281">
        <f t="shared" si="1317"/>
        <v>8.8479026035888086E-3</v>
      </c>
      <c r="K1281" s="38">
        <f t="shared" si="1305"/>
        <v>1.2190646668471361E-2</v>
      </c>
      <c r="L1281" s="22">
        <f t="shared" si="1286"/>
        <v>0.40467220697836587</v>
      </c>
      <c r="M1281" s="22">
        <f t="shared" si="1287"/>
        <v>1.1969896549291439</v>
      </c>
      <c r="N1281" s="22">
        <f>COVAR(I1251:I1281,$K1251:K1281)/VAR($K1251:$K1281)</f>
        <v>-0.26770191242210967</v>
      </c>
    </row>
    <row r="1282" spans="1:14" ht="15.75" customHeight="1" x14ac:dyDescent="0.2">
      <c r="A1282" s="2">
        <v>41386</v>
      </c>
      <c r="B1282">
        <v>160.63699299999999</v>
      </c>
      <c r="C1282" s="10">
        <v>41.590060000000001</v>
      </c>
      <c r="D1282" s="10">
        <v>13.888479999999999</v>
      </c>
      <c r="E1282">
        <v>1562.5</v>
      </c>
      <c r="F1282" s="99">
        <v>914.79998799999998</v>
      </c>
      <c r="G1282">
        <f t="shared" ref="G1282:J1282" si="1318">B1282/B1281-1</f>
        <v>-1.1420935890869344E-2</v>
      </c>
      <c r="H1282">
        <f t="shared" si="1318"/>
        <v>2.5406981761451064E-3</v>
      </c>
      <c r="I1282">
        <f t="shared" si="1318"/>
        <v>-2.095208555094219E-2</v>
      </c>
      <c r="J1282">
        <f t="shared" si="1318"/>
        <v>4.6616299630284352E-3</v>
      </c>
      <c r="K1282" s="38">
        <f t="shared" si="1305"/>
        <v>2.5205347945205236E-3</v>
      </c>
      <c r="L1282" s="22">
        <f t="shared" si="1286"/>
        <v>0.37627112840107307</v>
      </c>
      <c r="M1282" s="22">
        <f t="shared" si="1287"/>
        <v>1.1855837181368838</v>
      </c>
      <c r="N1282" s="22">
        <f>COVAR(I1252:I1282,$K1252:K1282)/VAR($K1252:$K1282)</f>
        <v>-0.34869110048992347</v>
      </c>
    </row>
    <row r="1283" spans="1:14" ht="15.75" customHeight="1" x14ac:dyDescent="0.2">
      <c r="A1283" s="2">
        <v>41387</v>
      </c>
      <c r="B1283">
        <v>163.86972</v>
      </c>
      <c r="C1283" s="10">
        <v>42.310299999999998</v>
      </c>
      <c r="D1283" s="10">
        <v>14.654059999999999</v>
      </c>
      <c r="E1283">
        <v>1578.780029</v>
      </c>
      <c r="F1283" s="99">
        <v>929.35998500000005</v>
      </c>
      <c r="G1283">
        <f t="shared" ref="G1283:J1283" si="1319">B1283/B1282-1</f>
        <v>2.0124424266333207E-2</v>
      </c>
      <c r="H1283">
        <f t="shared" si="1319"/>
        <v>1.7317599445636711E-2</v>
      </c>
      <c r="I1283">
        <f t="shared" si="1319"/>
        <v>5.5123382832390488E-2</v>
      </c>
      <c r="J1283">
        <f t="shared" si="1319"/>
        <v>1.0419218560000054E-2</v>
      </c>
      <c r="K1283" s="38">
        <f t="shared" si="1305"/>
        <v>1.5916044152812114E-2</v>
      </c>
      <c r="L1283" s="22">
        <f t="shared" si="1286"/>
        <v>0.46009100521971374</v>
      </c>
      <c r="M1283" s="22">
        <f t="shared" si="1287"/>
        <v>1.2421196776161059</v>
      </c>
      <c r="N1283" s="22">
        <f>COVAR(I1253:I1283,$K1253:K1283)/VAR($K1253:$K1283)</f>
        <v>-0.11977370038474829</v>
      </c>
    </row>
    <row r="1284" spans="1:14" ht="15.75" customHeight="1" x14ac:dyDescent="0.2">
      <c r="A1284" s="2">
        <v>41388</v>
      </c>
      <c r="B1284">
        <v>163.955231</v>
      </c>
      <c r="C1284" s="10">
        <v>42.793410000000002</v>
      </c>
      <c r="D1284" s="10">
        <v>16.572500000000002</v>
      </c>
      <c r="E1284">
        <v>1578.790039</v>
      </c>
      <c r="F1284" s="99">
        <v>934.10998500000005</v>
      </c>
      <c r="G1284">
        <f t="shared" ref="G1284:J1284" si="1320">B1284/B1283-1</f>
        <v>5.2182306773929099E-4</v>
      </c>
      <c r="H1284">
        <f t="shared" si="1320"/>
        <v>1.1418259856347035E-2</v>
      </c>
      <c r="I1284">
        <f t="shared" si="1320"/>
        <v>0.13091525488499456</v>
      </c>
      <c r="J1284">
        <f t="shared" si="1320"/>
        <v>6.3403386261207118E-6</v>
      </c>
      <c r="K1284" s="38">
        <f t="shared" si="1305"/>
        <v>5.111044241914442E-3</v>
      </c>
      <c r="L1284" s="22">
        <f t="shared" si="1286"/>
        <v>0.45895585021141355</v>
      </c>
      <c r="M1284" s="22">
        <f t="shared" si="1287"/>
        <v>1.2344188321407121</v>
      </c>
      <c r="N1284" s="22">
        <f>COVAR(I1254:I1284,$K1254:K1284)/VAR($K1254:$K1284)</f>
        <v>5.5712018643647589E-2</v>
      </c>
    </row>
    <row r="1285" spans="1:14" ht="15.75" customHeight="1" x14ac:dyDescent="0.2">
      <c r="A1285" s="2">
        <v>41389</v>
      </c>
      <c r="B1285">
        <v>165.87097199999999</v>
      </c>
      <c r="C1285" s="10">
        <v>43.039349999999999</v>
      </c>
      <c r="D1285" s="10">
        <v>15.942030000000001</v>
      </c>
      <c r="E1285">
        <v>1585.160034</v>
      </c>
      <c r="F1285" s="99">
        <v>940.28002900000001</v>
      </c>
      <c r="G1285">
        <f t="shared" ref="G1285:K1300" si="1321">B1285/B1284-1</f>
        <v>1.1684537225896685E-2</v>
      </c>
      <c r="H1285">
        <f t="shared" si="1321"/>
        <v>5.7471465816816281E-3</v>
      </c>
      <c r="I1285">
        <f t="shared" si="1321"/>
        <v>-3.8043143762256815E-2</v>
      </c>
      <c r="J1285">
        <f t="shared" si="1321"/>
        <v>4.0347321953175808E-3</v>
      </c>
      <c r="K1285" s="38">
        <f t="shared" si="1321"/>
        <v>6.605265010629191E-3</v>
      </c>
      <c r="L1285" s="22">
        <f t="shared" si="1286"/>
        <v>0.49028729842814645</v>
      </c>
      <c r="M1285" s="22">
        <f t="shared" si="1287"/>
        <v>1.2388294316101389</v>
      </c>
      <c r="N1285" s="22">
        <f>COVAR(I1255:I1285,$K1255:K1285)/VAR($K1255:$K1285)</f>
        <v>-3.1794679326628016E-2</v>
      </c>
    </row>
    <row r="1286" spans="1:14" ht="15.75" customHeight="1" x14ac:dyDescent="0.2">
      <c r="A1286" s="2">
        <v>41390</v>
      </c>
      <c r="B1286">
        <v>166.17884799999999</v>
      </c>
      <c r="C1286" s="10">
        <v>42.93394</v>
      </c>
      <c r="D1286" s="10">
        <v>15.85196</v>
      </c>
      <c r="E1286">
        <v>1582.23999</v>
      </c>
      <c r="F1286" s="99">
        <v>935.25</v>
      </c>
      <c r="G1286">
        <f t="shared" ref="G1286:J1286" si="1322">B1286/B1285-1</f>
        <v>1.8561174163733707E-3</v>
      </c>
      <c r="H1286">
        <f t="shared" si="1322"/>
        <v>-2.4491540880612339E-3</v>
      </c>
      <c r="I1286">
        <f t="shared" si="1322"/>
        <v>-5.6498450950098755E-3</v>
      </c>
      <c r="J1286">
        <f t="shared" si="1322"/>
        <v>-1.8421130594817869E-3</v>
      </c>
      <c r="K1286" s="38">
        <f t="shared" si="1321"/>
        <v>-5.3495010474161608E-3</v>
      </c>
      <c r="L1286" s="22">
        <f t="shared" si="1286"/>
        <v>0.48008216319742009</v>
      </c>
      <c r="M1286" s="22">
        <f t="shared" si="1287"/>
        <v>1.2381116011946569</v>
      </c>
      <c r="N1286" s="22">
        <f>COVAR(I1256:I1286,$K1256:K1286)/VAR($K1256:$K1286)</f>
        <v>-3.1752566246119475E-2</v>
      </c>
    </row>
    <row r="1287" spans="1:14" ht="15.75" customHeight="1" x14ac:dyDescent="0.2">
      <c r="A1287" s="2">
        <v>41393</v>
      </c>
      <c r="B1287">
        <v>170.31814600000001</v>
      </c>
      <c r="C1287" s="10">
        <v>42.969070000000002</v>
      </c>
      <c r="D1287" s="10">
        <v>15.924010000000001</v>
      </c>
      <c r="E1287">
        <v>1593.6099850000001</v>
      </c>
      <c r="F1287" s="99">
        <v>942.42999299999997</v>
      </c>
      <c r="G1287">
        <f t="shared" ref="G1287:J1287" si="1323">B1287/B1286-1</f>
        <v>2.4908693554067884E-2</v>
      </c>
      <c r="H1287">
        <f t="shared" si="1323"/>
        <v>8.182337796158734E-4</v>
      </c>
      <c r="I1287">
        <f t="shared" si="1323"/>
        <v>4.5451792712067896E-3</v>
      </c>
      <c r="J1287">
        <f t="shared" si="1323"/>
        <v>7.1860116492188375E-3</v>
      </c>
      <c r="K1287" s="38">
        <f t="shared" si="1321"/>
        <v>7.6770842020850161E-3</v>
      </c>
      <c r="L1287" s="22">
        <f t="shared" si="1286"/>
        <v>0.51500844590246486</v>
      </c>
      <c r="M1287" s="22">
        <f t="shared" si="1287"/>
        <v>1.1886028231366705</v>
      </c>
      <c r="N1287" s="22">
        <f>COVAR(I1257:I1287,$K1257:K1287)/VAR($K1257:$K1287)</f>
        <v>-5.9551472137171803E-2</v>
      </c>
    </row>
    <row r="1288" spans="1:14" ht="15.75" customHeight="1" x14ac:dyDescent="0.2">
      <c r="A1288" s="2">
        <v>41394</v>
      </c>
      <c r="B1288">
        <v>173.217331</v>
      </c>
      <c r="C1288" s="10">
        <v>43.04813</v>
      </c>
      <c r="D1288" s="10">
        <v>15.942030000000001</v>
      </c>
      <c r="E1288">
        <v>1597.5699460000001</v>
      </c>
      <c r="F1288" s="99">
        <v>947.46002199999998</v>
      </c>
      <c r="G1288">
        <f t="shared" ref="G1288:J1288" si="1324">B1288/B1287-1</f>
        <v>1.7022173315578426E-2</v>
      </c>
      <c r="H1288">
        <f t="shared" si="1324"/>
        <v>1.8399281157353009E-3</v>
      </c>
      <c r="I1288">
        <f t="shared" si="1324"/>
        <v>1.1316245091530508E-3</v>
      </c>
      <c r="J1288">
        <f t="shared" si="1324"/>
        <v>2.4848997165389797E-3</v>
      </c>
      <c r="K1288" s="38">
        <f t="shared" si="1321"/>
        <v>5.3372972394354345E-3</v>
      </c>
      <c r="L1288" s="22">
        <f t="shared" si="1286"/>
        <v>0.53003624198796995</v>
      </c>
      <c r="M1288" s="22">
        <f t="shared" si="1287"/>
        <v>1.1708504802814703</v>
      </c>
      <c r="N1288" s="22">
        <f>COVAR(I1258:I1288,$K1258:K1288)/VAR($K1258:$K1288)</f>
        <v>-6.0335183517176934E-2</v>
      </c>
    </row>
    <row r="1289" spans="1:14" ht="15.75" customHeight="1" x14ac:dyDescent="0.2">
      <c r="A1289" s="2">
        <v>41395</v>
      </c>
      <c r="B1289">
        <v>170.72865300000001</v>
      </c>
      <c r="C1289" s="10">
        <v>42.16977</v>
      </c>
      <c r="D1289" s="10">
        <v>15.61778</v>
      </c>
      <c r="E1289">
        <v>1582.6999510000001</v>
      </c>
      <c r="F1289" s="99">
        <v>924.21002199999998</v>
      </c>
      <c r="G1289">
        <f t="shared" ref="G1289:J1289" si="1325">B1289/B1288-1</f>
        <v>-1.4367372973781656E-2</v>
      </c>
      <c r="H1289">
        <f t="shared" si="1325"/>
        <v>-2.0404138344685352E-2</v>
      </c>
      <c r="I1289">
        <f t="shared" si="1325"/>
        <v>-2.0339316887498127E-2</v>
      </c>
      <c r="J1289">
        <f t="shared" si="1325"/>
        <v>-9.3078835372633062E-3</v>
      </c>
      <c r="K1289" s="38">
        <f t="shared" si="1321"/>
        <v>-2.4539293965059827E-2</v>
      </c>
      <c r="L1289" s="22">
        <f t="shared" si="1286"/>
        <v>0.55581426702351955</v>
      </c>
      <c r="M1289" s="22">
        <f t="shared" si="1287"/>
        <v>1.2017404428333334</v>
      </c>
      <c r="N1289" s="22">
        <f>COVAR(I1259:I1289,$K1259:K1289)/VAR($K1259:$K1289)</f>
        <v>2.7319332079950763E-2</v>
      </c>
    </row>
    <row r="1290" spans="1:14" ht="15.75" customHeight="1" x14ac:dyDescent="0.2">
      <c r="A1290" s="2">
        <v>41396</v>
      </c>
      <c r="B1290">
        <v>173.089066</v>
      </c>
      <c r="C1290" s="10">
        <v>42.231270000000002</v>
      </c>
      <c r="D1290" s="10">
        <v>15.67182</v>
      </c>
      <c r="E1290">
        <v>1597.589966</v>
      </c>
      <c r="F1290" s="99">
        <v>939.84997599999997</v>
      </c>
      <c r="G1290">
        <f t="shared" ref="G1290:J1290" si="1326">B1290/B1289-1</f>
        <v>1.3825523475546886E-2</v>
      </c>
      <c r="H1290">
        <f t="shared" si="1326"/>
        <v>1.4583906907721378E-3</v>
      </c>
      <c r="I1290">
        <f t="shared" si="1326"/>
        <v>3.4601588702107833E-3</v>
      </c>
      <c r="J1290">
        <f t="shared" si="1326"/>
        <v>9.4079834845461896E-3</v>
      </c>
      <c r="K1290" s="38">
        <f t="shared" si="1321"/>
        <v>1.6922510714777683E-2</v>
      </c>
      <c r="L1290" s="22">
        <f t="shared" si="1286"/>
        <v>0.60546667168103374</v>
      </c>
      <c r="M1290" s="22">
        <f t="shared" si="1287"/>
        <v>1.1650993462662804</v>
      </c>
      <c r="N1290" s="22">
        <f>COVAR(I1260:I1290,$K1260:K1290)/VAR($K1260:$K1290)</f>
        <v>3.3591489397396309E-3</v>
      </c>
    </row>
    <row r="1291" spans="1:14" ht="15.75" customHeight="1" x14ac:dyDescent="0.2">
      <c r="A1291" s="2">
        <v>41397</v>
      </c>
      <c r="B1291">
        <v>174.90211500000001</v>
      </c>
      <c r="C1291" s="10">
        <v>41.783299999999997</v>
      </c>
      <c r="D1291" s="10">
        <v>15.82494</v>
      </c>
      <c r="E1291">
        <v>1614.420044</v>
      </c>
      <c r="F1291" s="99">
        <v>954.419983</v>
      </c>
      <c r="G1291">
        <f t="shared" ref="G1291:J1291" si="1327">B1291/B1290-1</f>
        <v>1.0474659329434477E-2</v>
      </c>
      <c r="H1291">
        <f t="shared" si="1327"/>
        <v>-1.0607542704730522E-2</v>
      </c>
      <c r="I1291">
        <f t="shared" si="1327"/>
        <v>9.7704031822722914E-3</v>
      </c>
      <c r="J1291">
        <f t="shared" si="1327"/>
        <v>1.053466681575288E-2</v>
      </c>
      <c r="K1291" s="38">
        <f t="shared" si="1321"/>
        <v>1.5502481642878818E-2</v>
      </c>
      <c r="L1291" s="22">
        <f t="shared" si="1286"/>
        <v>0.61724890756022444</v>
      </c>
      <c r="M1291" s="22">
        <f t="shared" si="1287"/>
        <v>1.0934951299196471</v>
      </c>
      <c r="N1291" s="22">
        <f>COVAR(I1261:I1291,$K1261:K1291)/VAR($K1261:$K1291)</f>
        <v>2.503953942050376E-2</v>
      </c>
    </row>
    <row r="1292" spans="1:14" ht="15.75" customHeight="1" x14ac:dyDescent="0.2">
      <c r="A1292" s="2">
        <v>41400</v>
      </c>
      <c r="B1292">
        <v>173.422607</v>
      </c>
      <c r="C1292" s="10">
        <v>42.319099999999999</v>
      </c>
      <c r="D1292" s="10">
        <v>15.80692</v>
      </c>
      <c r="E1292">
        <v>1617.5</v>
      </c>
      <c r="F1292" s="99">
        <v>959.79998799999998</v>
      </c>
      <c r="G1292">
        <f t="shared" ref="G1292:J1292" si="1328">B1292/B1291-1</f>
        <v>-8.4590629450078669E-3</v>
      </c>
      <c r="H1292">
        <f t="shared" si="1328"/>
        <v>1.2823305004631136E-2</v>
      </c>
      <c r="I1292">
        <f t="shared" si="1328"/>
        <v>-1.1387088987383498E-3</v>
      </c>
      <c r="J1292">
        <f t="shared" si="1328"/>
        <v>1.907778592967091E-3</v>
      </c>
      <c r="K1292" s="38">
        <f t="shared" si="1321"/>
        <v>5.6369366692106126E-3</v>
      </c>
      <c r="L1292" s="22">
        <f t="shared" si="1286"/>
        <v>0.59010990405500485</v>
      </c>
      <c r="M1292" s="22">
        <f t="shared" si="1287"/>
        <v>1.0763012510186187</v>
      </c>
      <c r="N1292" s="22">
        <f>COVAR(I1262:I1292,$K1262:K1292)/VAR($K1262:$K1292)</f>
        <v>-1.5468665644596142E-2</v>
      </c>
    </row>
    <row r="1293" spans="1:14" ht="15.75" customHeight="1" x14ac:dyDescent="0.2">
      <c r="A1293" s="2">
        <v>41401</v>
      </c>
      <c r="B1293">
        <v>174.149551</v>
      </c>
      <c r="C1293" s="10">
        <v>43.162320000000001</v>
      </c>
      <c r="D1293" s="10">
        <v>16.185210000000001</v>
      </c>
      <c r="E1293">
        <v>1625.959961</v>
      </c>
      <c r="F1293" s="99">
        <v>967.82000700000003</v>
      </c>
      <c r="G1293">
        <f t="shared" ref="G1293:J1293" si="1329">B1293/B1292-1</f>
        <v>4.1917487724076885E-3</v>
      </c>
      <c r="H1293">
        <f t="shared" si="1329"/>
        <v>1.9925281964881192E-2</v>
      </c>
      <c r="I1293">
        <f t="shared" si="1329"/>
        <v>2.3931923486675499E-2</v>
      </c>
      <c r="J1293">
        <f t="shared" si="1329"/>
        <v>5.2302695517774112E-3</v>
      </c>
      <c r="K1293" s="38">
        <f t="shared" si="1321"/>
        <v>8.3559273809867829E-3</v>
      </c>
      <c r="L1293" s="22">
        <f t="shared" si="1286"/>
        <v>0.60420135824241883</v>
      </c>
      <c r="M1293" s="22">
        <f t="shared" si="1287"/>
        <v>1.0980018285640436</v>
      </c>
      <c r="N1293" s="22">
        <f>COVAR(I1263:I1293,$K1263:K1293)/VAR($K1263:$K1293)</f>
        <v>1.630650127402462E-2</v>
      </c>
    </row>
    <row r="1294" spans="1:14" ht="15.75" customHeight="1" x14ac:dyDescent="0.2">
      <c r="A1294" s="2">
        <v>41402</v>
      </c>
      <c r="B1294">
        <v>175.98829699999999</v>
      </c>
      <c r="C1294" s="10">
        <v>43.706890000000001</v>
      </c>
      <c r="D1294" s="10">
        <v>15.960039999999999</v>
      </c>
      <c r="E1294">
        <v>1632.6899410000001</v>
      </c>
      <c r="F1294" s="99">
        <v>970.40997300000004</v>
      </c>
      <c r="G1294">
        <f t="shared" ref="G1294:J1294" si="1330">B1294/B1293-1</f>
        <v>1.0558430897131599E-2</v>
      </c>
      <c r="H1294">
        <f t="shared" si="1330"/>
        <v>1.2616791683116135E-2</v>
      </c>
      <c r="I1294">
        <f t="shared" si="1330"/>
        <v>-1.3912083933418362E-2</v>
      </c>
      <c r="J1294">
        <f t="shared" si="1330"/>
        <v>4.1390810114789733E-3</v>
      </c>
      <c r="K1294" s="38">
        <f t="shared" si="1321"/>
        <v>2.6760823100033804E-3</v>
      </c>
      <c r="L1294" s="22">
        <f t="shared" si="1286"/>
        <v>0.61076842097577466</v>
      </c>
      <c r="M1294" s="22">
        <f t="shared" si="1287"/>
        <v>1.1076591097753228</v>
      </c>
      <c r="N1294" s="22">
        <f>COVAR(I1264:I1294,$K1264:K1294)/VAR($K1264:$K1294)</f>
        <v>4.3993818765209296E-3</v>
      </c>
    </row>
    <row r="1295" spans="1:14" ht="15.75" customHeight="1" x14ac:dyDescent="0.2">
      <c r="A1295" s="2">
        <v>41403</v>
      </c>
      <c r="B1295">
        <v>174.63069200000001</v>
      </c>
      <c r="C1295" s="10">
        <v>43.074480000000001</v>
      </c>
      <c r="D1295" s="10">
        <v>15.68083</v>
      </c>
      <c r="E1295">
        <v>1626.670044</v>
      </c>
      <c r="F1295" s="99">
        <v>966.26000999999997</v>
      </c>
      <c r="G1295">
        <f t="shared" ref="G1295:J1295" si="1331">B1295/B1294-1</f>
        <v>-7.7141777217151208E-3</v>
      </c>
      <c r="H1295">
        <f t="shared" si="1331"/>
        <v>-1.4469343391854239E-2</v>
      </c>
      <c r="I1295">
        <f t="shared" si="1331"/>
        <v>-1.7494317056849451E-2</v>
      </c>
      <c r="J1295">
        <f t="shared" si="1331"/>
        <v>-3.6871036250232248E-3</v>
      </c>
      <c r="K1295" s="38">
        <f t="shared" si="1321"/>
        <v>-4.2765048953181672E-3</v>
      </c>
      <c r="L1295" s="22">
        <f t="shared" si="1286"/>
        <v>0.60590747764228392</v>
      </c>
      <c r="M1295" s="22">
        <f t="shared" si="1287"/>
        <v>1.1481952505648922</v>
      </c>
      <c r="N1295" s="22">
        <f>COVAR(I1265:I1295,$K1265:K1295)/VAR($K1265:$K1295)</f>
        <v>3.7950545924429223E-2</v>
      </c>
    </row>
    <row r="1296" spans="1:14" ht="15.75" customHeight="1" x14ac:dyDescent="0.2">
      <c r="A1296" s="2">
        <v>41404</v>
      </c>
      <c r="B1296">
        <v>175.687546</v>
      </c>
      <c r="C1296" s="10">
        <v>43.004199999999997</v>
      </c>
      <c r="D1296" s="10">
        <v>15.554729999999999</v>
      </c>
      <c r="E1296">
        <v>1633.6999510000001</v>
      </c>
      <c r="F1296" s="99">
        <v>975.15997300000004</v>
      </c>
      <c r="G1296">
        <f t="shared" ref="G1296:J1296" si="1332">B1296/B1295-1</f>
        <v>6.0519373077900784E-3</v>
      </c>
      <c r="H1296">
        <f t="shared" si="1332"/>
        <v>-1.6315925346053195E-3</v>
      </c>
      <c r="I1296">
        <f t="shared" si="1332"/>
        <v>-8.0416661618040175E-3</v>
      </c>
      <c r="J1296">
        <f t="shared" si="1332"/>
        <v>4.3216551665963276E-3</v>
      </c>
      <c r="K1296" s="38">
        <f t="shared" si="1321"/>
        <v>9.210733040685426E-3</v>
      </c>
      <c r="L1296" s="22">
        <f t="shared" si="1286"/>
        <v>0.60855997713812848</v>
      </c>
      <c r="M1296" s="22">
        <f t="shared" si="1287"/>
        <v>1.1241289665287937</v>
      </c>
      <c r="N1296" s="22">
        <f>COVAR(I1266:I1296,$K1266:K1296)/VAR($K1266:$K1296)</f>
        <v>1.4417845222364799E-2</v>
      </c>
    </row>
    <row r="1297" spans="1:14" ht="15.75" customHeight="1" x14ac:dyDescent="0.2">
      <c r="A1297" s="2">
        <v>41407</v>
      </c>
      <c r="B1297">
        <v>173.96906999999999</v>
      </c>
      <c r="C1297" s="10">
        <v>43.627839999999999</v>
      </c>
      <c r="D1297" s="10">
        <v>15.26652</v>
      </c>
      <c r="E1297">
        <v>1633.7700199999999</v>
      </c>
      <c r="F1297" s="99">
        <v>973.78997800000002</v>
      </c>
      <c r="G1297">
        <f t="shared" ref="G1297:J1297" si="1333">B1297/B1296-1</f>
        <v>-9.7814332269176019E-3</v>
      </c>
      <c r="H1297">
        <f t="shared" si="1333"/>
        <v>1.4501839355225865E-2</v>
      </c>
      <c r="I1297">
        <f t="shared" si="1333"/>
        <v>-1.8528769062529538E-2</v>
      </c>
      <c r="J1297">
        <f t="shared" si="1333"/>
        <v>4.2889760728082038E-5</v>
      </c>
      <c r="K1297" s="38">
        <f t="shared" si="1321"/>
        <v>-1.404892569354943E-3</v>
      </c>
      <c r="L1297" s="22">
        <f t="shared" si="1286"/>
        <v>0.59987651916276252</v>
      </c>
      <c r="M1297" s="22">
        <f t="shared" si="1287"/>
        <v>1.1286683372711726</v>
      </c>
      <c r="N1297" s="22">
        <f>COVAR(I1267:I1297,$K1267:K1297)/VAR($K1267:$K1297)</f>
        <v>2.5777167671774556E-2</v>
      </c>
    </row>
    <row r="1298" spans="1:14" ht="15.75" customHeight="1" x14ac:dyDescent="0.2">
      <c r="A1298" s="2">
        <v>41408</v>
      </c>
      <c r="B1298">
        <v>174.604919</v>
      </c>
      <c r="C1298" s="10">
        <v>44.119720000000001</v>
      </c>
      <c r="D1298" s="10">
        <v>15.194459999999999</v>
      </c>
      <c r="E1298">
        <v>1650.339966</v>
      </c>
      <c r="F1298" s="99">
        <v>985.96002199999998</v>
      </c>
      <c r="G1298">
        <f t="shared" ref="G1298:J1298" si="1334">B1298/B1297-1</f>
        <v>3.6549542973358662E-3</v>
      </c>
      <c r="H1298">
        <f t="shared" si="1334"/>
        <v>1.1274452276344604E-2</v>
      </c>
      <c r="I1298">
        <f t="shared" si="1334"/>
        <v>-4.7201326824973799E-3</v>
      </c>
      <c r="J1298">
        <f t="shared" si="1334"/>
        <v>1.0142153300132239E-2</v>
      </c>
      <c r="K1298" s="38">
        <f t="shared" si="1321"/>
        <v>1.2497606542424267E-2</v>
      </c>
      <c r="L1298" s="22">
        <f t="shared" si="1286"/>
        <v>0.60001567089420804</v>
      </c>
      <c r="M1298" s="22">
        <f t="shared" si="1287"/>
        <v>1.1639889692278498</v>
      </c>
      <c r="N1298" s="22">
        <f>COVAR(I1268:I1298,$K1268:K1298)/VAR($K1268:$K1298)</f>
        <v>0.23645597746373778</v>
      </c>
    </row>
    <row r="1299" spans="1:14" ht="15.75" customHeight="1" x14ac:dyDescent="0.2">
      <c r="A1299" s="2">
        <v>41409</v>
      </c>
      <c r="B1299">
        <v>174.69941700000001</v>
      </c>
      <c r="C1299" s="10">
        <v>44.875100000000003</v>
      </c>
      <c r="D1299" s="10">
        <v>15.194459999999999</v>
      </c>
      <c r="E1299">
        <v>1658.780029</v>
      </c>
      <c r="F1299" s="99">
        <v>988.53997800000002</v>
      </c>
      <c r="G1299">
        <f t="shared" ref="G1299:J1299" si="1335">B1299/B1298-1</f>
        <v>5.4121041114552071E-4</v>
      </c>
      <c r="H1299">
        <f t="shared" si="1335"/>
        <v>1.7121142201265149E-2</v>
      </c>
      <c r="I1299">
        <f t="shared" si="1335"/>
        <v>0</v>
      </c>
      <c r="J1299">
        <f t="shared" si="1335"/>
        <v>5.1141359803923425E-3</v>
      </c>
      <c r="K1299" s="38">
        <f t="shared" si="1321"/>
        <v>2.6166943308376656E-3</v>
      </c>
      <c r="L1299" s="22">
        <f t="shared" si="1286"/>
        <v>0.58598735069262176</v>
      </c>
      <c r="M1299" s="22">
        <f t="shared" si="1287"/>
        <v>1.1761706646422159</v>
      </c>
      <c r="N1299" s="22">
        <f>COVAR(I1269:I1299,$K1269:K1299)/VAR($K1269:$K1299)</f>
        <v>0.22145688371637862</v>
      </c>
    </row>
    <row r="1300" spans="1:14" ht="15.75" customHeight="1" x14ac:dyDescent="0.2">
      <c r="A1300" s="2">
        <v>41410</v>
      </c>
      <c r="B1300">
        <v>175.87657200000001</v>
      </c>
      <c r="C1300" s="10">
        <v>44.7697</v>
      </c>
      <c r="D1300" s="10">
        <v>15.149430000000001</v>
      </c>
      <c r="E1300">
        <v>1650.469971</v>
      </c>
      <c r="F1300" s="99">
        <v>985.34002699999996</v>
      </c>
      <c r="G1300">
        <f t="shared" ref="G1300:J1300" si="1336">B1300/B1299-1</f>
        <v>6.738173602491182E-3</v>
      </c>
      <c r="H1300">
        <f t="shared" si="1336"/>
        <v>-2.3487412841420863E-3</v>
      </c>
      <c r="I1300">
        <f t="shared" si="1336"/>
        <v>-2.9635801469745093E-3</v>
      </c>
      <c r="J1300">
        <f t="shared" si="1336"/>
        <v>-5.0097408063261017E-3</v>
      </c>
      <c r="K1300" s="38">
        <f t="shared" si="1321"/>
        <v>-3.2370476371367252E-3</v>
      </c>
      <c r="L1300" s="22">
        <f t="shared" si="1286"/>
        <v>0.54876985195609684</v>
      </c>
      <c r="M1300" s="22">
        <f t="shared" si="1287"/>
        <v>1.0955603744226134</v>
      </c>
      <c r="N1300" s="22">
        <f>COVAR(I1270:I1300,$K1270:K1300)/VAR($K1270:$K1300)</f>
        <v>0.15515889743972616</v>
      </c>
    </row>
    <row r="1301" spans="1:14" ht="15.75" customHeight="1" x14ac:dyDescent="0.2">
      <c r="A1301" s="2">
        <v>41411</v>
      </c>
      <c r="B1301">
        <v>179.098724</v>
      </c>
      <c r="C1301" s="10">
        <v>45.937899999999999</v>
      </c>
      <c r="D1301" s="10">
        <v>14.978300000000001</v>
      </c>
      <c r="E1301">
        <v>1667.469971</v>
      </c>
      <c r="F1301" s="99">
        <v>996.28002900000001</v>
      </c>
      <c r="G1301">
        <f t="shared" ref="G1301:K1316" si="1337">B1301/B1300-1</f>
        <v>1.8320529922541295E-2</v>
      </c>
      <c r="H1301">
        <f t="shared" si="1337"/>
        <v>2.6093540943986637E-2</v>
      </c>
      <c r="I1301">
        <f t="shared" si="1337"/>
        <v>-1.1296134574040106E-2</v>
      </c>
      <c r="J1301">
        <f t="shared" si="1337"/>
        <v>1.0300096517175561E-2</v>
      </c>
      <c r="K1301" s="38">
        <f t="shared" si="1337"/>
        <v>1.1102768283257847E-2</v>
      </c>
      <c r="L1301" s="22">
        <f t="shared" si="1286"/>
        <v>0.61213190827182862</v>
      </c>
      <c r="M1301" s="22">
        <f t="shared" si="1287"/>
        <v>1.1426592836216503</v>
      </c>
      <c r="N1301" s="22">
        <f>COVAR(I1271:I1301,$K1271:K1301)/VAR($K1271:$K1301)</f>
        <v>9.6880661855872435E-2</v>
      </c>
    </row>
    <row r="1302" spans="1:14" ht="15.75" customHeight="1" x14ac:dyDescent="0.2">
      <c r="A1302" s="2">
        <v>41414</v>
      </c>
      <c r="B1302">
        <v>178.37696800000001</v>
      </c>
      <c r="C1302" s="10">
        <v>45.929119999999998</v>
      </c>
      <c r="D1302" s="10">
        <v>14.582000000000001</v>
      </c>
      <c r="E1302">
        <v>1666.290039</v>
      </c>
      <c r="F1302" s="99">
        <v>997.97997999999995</v>
      </c>
      <c r="G1302">
        <f t="shared" ref="G1302:J1302" si="1338">B1302/B1301-1</f>
        <v>-4.0299337922697909E-3</v>
      </c>
      <c r="H1302">
        <f t="shared" si="1338"/>
        <v>-1.9112758746053782E-4</v>
      </c>
      <c r="I1302">
        <f t="shared" si="1338"/>
        <v>-2.6458276306389861E-2</v>
      </c>
      <c r="J1302">
        <f t="shared" si="1338"/>
        <v>-7.0761814036890414E-4</v>
      </c>
      <c r="K1302" s="38">
        <f t="shared" si="1337"/>
        <v>1.7062983804927434E-3</v>
      </c>
      <c r="L1302" s="22">
        <f t="shared" si="1286"/>
        <v>0.59962362302217231</v>
      </c>
      <c r="M1302" s="22">
        <f t="shared" si="1287"/>
        <v>1.1860525433066735</v>
      </c>
      <c r="N1302" s="22">
        <f>COVAR(I1272:I1302,$K1272:K1302)/VAR($K1272:$K1302)</f>
        <v>9.0775794213949837E-2</v>
      </c>
    </row>
    <row r="1303" spans="1:14" ht="15.75" customHeight="1" x14ac:dyDescent="0.2">
      <c r="A1303" s="2">
        <v>41415</v>
      </c>
      <c r="B1303">
        <v>179.27912900000001</v>
      </c>
      <c r="C1303" s="10">
        <v>46.570309999999999</v>
      </c>
      <c r="D1303" s="10">
        <v>14.91525</v>
      </c>
      <c r="E1303">
        <v>1669.160034</v>
      </c>
      <c r="F1303" s="99">
        <v>998.78002900000001</v>
      </c>
      <c r="G1303">
        <f t="shared" ref="G1303:J1303" si="1339">B1303/B1302-1</f>
        <v>5.057609231254645E-3</v>
      </c>
      <c r="H1303">
        <f t="shared" si="1339"/>
        <v>1.3960424236301616E-2</v>
      </c>
      <c r="I1303">
        <f t="shared" si="1339"/>
        <v>2.2853518035934606E-2</v>
      </c>
      <c r="J1303">
        <f t="shared" si="1339"/>
        <v>1.7223862189816863E-3</v>
      </c>
      <c r="K1303" s="38">
        <f t="shared" si="1337"/>
        <v>8.0166838617357072E-4</v>
      </c>
      <c r="L1303" s="22">
        <f t="shared" si="1286"/>
        <v>0.60460392519618</v>
      </c>
      <c r="M1303" s="22">
        <f t="shared" si="1287"/>
        <v>1.1707433921865271</v>
      </c>
      <c r="N1303" s="22">
        <f>COVAR(I1273:I1303,$K1273:K1303)/VAR($K1273:$K1303)</f>
        <v>9.1113020869831945E-2</v>
      </c>
    </row>
    <row r="1304" spans="1:14" ht="15.75" customHeight="1" x14ac:dyDescent="0.2">
      <c r="A1304" s="2">
        <v>41416</v>
      </c>
      <c r="B1304">
        <v>177.85282900000001</v>
      </c>
      <c r="C1304" s="10">
        <v>47.10613</v>
      </c>
      <c r="D1304" s="10">
        <v>14.3118</v>
      </c>
      <c r="E1304">
        <v>1655.349976</v>
      </c>
      <c r="F1304" s="99">
        <v>982.26000999999997</v>
      </c>
      <c r="G1304">
        <f t="shared" ref="G1304:J1304" si="1340">B1304/B1303-1</f>
        <v>-7.9557503874307933E-3</v>
      </c>
      <c r="H1304">
        <f t="shared" si="1340"/>
        <v>1.150561376980308E-2</v>
      </c>
      <c r="I1304">
        <f t="shared" si="1340"/>
        <v>-4.0458591039372438E-2</v>
      </c>
      <c r="J1304">
        <f t="shared" si="1340"/>
        <v>-8.2736572399864095E-3</v>
      </c>
      <c r="K1304" s="38">
        <f t="shared" si="1337"/>
        <v>-1.654019756135916E-2</v>
      </c>
      <c r="L1304" s="22">
        <f t="shared" si="1286"/>
        <v>0.61386943158268992</v>
      </c>
      <c r="M1304" s="22">
        <f t="shared" si="1287"/>
        <v>1.0717929429877726</v>
      </c>
      <c r="N1304" s="22">
        <f>COVAR(I1274:I1304,$K1274:K1304)/VAR($K1274:$K1304)</f>
        <v>0.22164350411636807</v>
      </c>
    </row>
    <row r="1305" spans="1:14" ht="15.75" customHeight="1" x14ac:dyDescent="0.2">
      <c r="A1305" s="2">
        <v>41417</v>
      </c>
      <c r="B1305">
        <v>177.139679</v>
      </c>
      <c r="C1305" s="10">
        <v>46.86018</v>
      </c>
      <c r="D1305" s="10">
        <v>14.3118</v>
      </c>
      <c r="E1305">
        <v>1650.51001</v>
      </c>
      <c r="F1305" s="99">
        <v>984.28002900000001</v>
      </c>
      <c r="G1305">
        <f t="shared" ref="G1305:J1305" si="1341">B1305/B1304-1</f>
        <v>-4.009775970445828E-3</v>
      </c>
      <c r="H1305">
        <f t="shared" si="1341"/>
        <v>-5.2211888346591628E-3</v>
      </c>
      <c r="I1305">
        <f t="shared" si="1341"/>
        <v>0</v>
      </c>
      <c r="J1305">
        <f t="shared" si="1341"/>
        <v>-2.9238324645374236E-3</v>
      </c>
      <c r="K1305" s="38">
        <f t="shared" si="1337"/>
        <v>2.056501312722725E-3</v>
      </c>
      <c r="L1305" s="22">
        <f t="shared" si="1286"/>
        <v>0.57966209680742931</v>
      </c>
      <c r="M1305" s="22">
        <f t="shared" si="1287"/>
        <v>1.0951024764655426</v>
      </c>
      <c r="N1305" s="22">
        <f>COVAR(I1275:I1305,$K1275:K1305)/VAR($K1275:$K1305)</f>
        <v>0.29750320511595807</v>
      </c>
    </row>
    <row r="1306" spans="1:14" ht="15.75" customHeight="1" x14ac:dyDescent="0.2">
      <c r="A1306" s="2">
        <v>41418</v>
      </c>
      <c r="B1306">
        <v>176.76159699999999</v>
      </c>
      <c r="C1306" s="10">
        <v>47.132469999999998</v>
      </c>
      <c r="D1306" s="10">
        <v>14.248749999999999</v>
      </c>
      <c r="E1306">
        <v>1649.599976</v>
      </c>
      <c r="F1306" s="99">
        <v>984.28002900000001</v>
      </c>
      <c r="G1306">
        <f t="shared" ref="G1306:J1306" si="1342">B1306/B1305-1</f>
        <v>-2.1343721640141311E-3</v>
      </c>
      <c r="H1306">
        <f t="shared" si="1342"/>
        <v>5.8106904412231764E-3</v>
      </c>
      <c r="I1306">
        <f t="shared" si="1342"/>
        <v>-4.4054556380049847E-3</v>
      </c>
      <c r="J1306">
        <f t="shared" si="1342"/>
        <v>-5.5136533222233108E-4</v>
      </c>
      <c r="K1306" s="38">
        <f t="shared" si="1337"/>
        <v>0</v>
      </c>
      <c r="L1306" s="22">
        <f t="shared" si="1286"/>
        <v>0.57579899117341071</v>
      </c>
      <c r="M1306" s="22">
        <f t="shared" si="1287"/>
        <v>1.0954898927840462</v>
      </c>
      <c r="N1306" s="22">
        <f>COVAR(I1276:I1306,$K1276:K1306)/VAR($K1276:$K1306)</f>
        <v>0.29372000562859735</v>
      </c>
    </row>
    <row r="1307" spans="1:14" ht="15.75" customHeight="1" x14ac:dyDescent="0.2">
      <c r="A1307" s="2">
        <v>41422</v>
      </c>
      <c r="B1307">
        <v>178.53166200000001</v>
      </c>
      <c r="C1307" s="10">
        <v>47.958129999999997</v>
      </c>
      <c r="D1307" s="10">
        <v>14.50094</v>
      </c>
      <c r="E1307">
        <v>1660.0600589999999</v>
      </c>
      <c r="F1307" s="99">
        <v>997.34997599999997</v>
      </c>
      <c r="G1307">
        <f t="shared" ref="G1307:J1307" si="1343">B1307/B1306-1</f>
        <v>1.0013854989101567E-2</v>
      </c>
      <c r="H1307">
        <f t="shared" si="1343"/>
        <v>1.7517859768435562E-2</v>
      </c>
      <c r="I1307">
        <f t="shared" si="1343"/>
        <v>1.7699096411966098E-2</v>
      </c>
      <c r="J1307">
        <f t="shared" si="1343"/>
        <v>6.3409815423032256E-3</v>
      </c>
      <c r="K1307" s="38">
        <f t="shared" si="1337"/>
        <v>1.3278687583734294E-2</v>
      </c>
      <c r="L1307" s="22">
        <f t="shared" si="1286"/>
        <v>0.58585359892046307</v>
      </c>
      <c r="M1307" s="22">
        <f t="shared" si="1287"/>
        <v>1.1075816450092404</v>
      </c>
      <c r="N1307" s="22">
        <f>COVAR(I1277:I1307,$K1277:K1307)/VAR($K1277:$K1307)</f>
        <v>0.37752184825884472</v>
      </c>
    </row>
    <row r="1308" spans="1:14" ht="15.75" customHeight="1" x14ac:dyDescent="0.2">
      <c r="A1308" s="2">
        <v>41423</v>
      </c>
      <c r="B1308">
        <v>178.65190100000001</v>
      </c>
      <c r="C1308" s="10">
        <v>48.01961</v>
      </c>
      <c r="D1308" s="10">
        <v>14.70809</v>
      </c>
      <c r="E1308">
        <v>1648.3599850000001</v>
      </c>
      <c r="F1308" s="99">
        <v>986.96002199999998</v>
      </c>
      <c r="G1308">
        <f t="shared" ref="G1308:J1308" si="1344">B1308/B1307-1</f>
        <v>6.7348838101333186E-4</v>
      </c>
      <c r="H1308">
        <f t="shared" si="1344"/>
        <v>1.281951569004125E-3</v>
      </c>
      <c r="I1308">
        <f t="shared" si="1344"/>
        <v>1.4285280816278112E-2</v>
      </c>
      <c r="J1308">
        <f t="shared" si="1344"/>
        <v>-7.0479823525468888E-3</v>
      </c>
      <c r="K1308" s="38">
        <f t="shared" si="1337"/>
        <v>-1.0417560786104674E-2</v>
      </c>
      <c r="L1308" s="22">
        <f t="shared" si="1286"/>
        <v>0.6333331615938137</v>
      </c>
      <c r="M1308" s="22">
        <f t="shared" si="1287"/>
        <v>1.1014772347116657</v>
      </c>
      <c r="N1308" s="22">
        <f>COVAR(I1278:I1308,$K1278:K1308)/VAR($K1278:$K1308)</f>
        <v>0.27448502915929512</v>
      </c>
    </row>
    <row r="1309" spans="1:14" ht="15.75" customHeight="1" x14ac:dyDescent="0.2">
      <c r="A1309" s="2">
        <v>41424</v>
      </c>
      <c r="B1309">
        <v>179.88922099999999</v>
      </c>
      <c r="C1309" s="10">
        <v>48.854050000000001</v>
      </c>
      <c r="D1309" s="10">
        <v>14.66306</v>
      </c>
      <c r="E1309">
        <v>1654.410034</v>
      </c>
      <c r="F1309" s="99">
        <v>994.42999299999997</v>
      </c>
      <c r="G1309">
        <f t="shared" ref="G1309:J1309" si="1345">B1309/B1308-1</f>
        <v>6.9258708867585561E-3</v>
      </c>
      <c r="H1309">
        <f t="shared" si="1345"/>
        <v>1.737706741058509E-2</v>
      </c>
      <c r="I1309">
        <f t="shared" si="1345"/>
        <v>-3.0615803955510446E-3</v>
      </c>
      <c r="J1309">
        <f t="shared" si="1345"/>
        <v>3.6703444969878873E-3</v>
      </c>
      <c r="K1309" s="38">
        <f t="shared" si="1337"/>
        <v>7.5686662412755012E-3</v>
      </c>
      <c r="L1309" s="22">
        <f t="shared" si="1286"/>
        <v>0.59476904357867189</v>
      </c>
      <c r="M1309" s="22">
        <f t="shared" si="1287"/>
        <v>1.1839039059562668</v>
      </c>
      <c r="N1309" s="22">
        <f>COVAR(I1279:I1309,$K1279:K1309)/VAR($K1279:$K1309)</f>
        <v>0.3625295845764997</v>
      </c>
    </row>
    <row r="1310" spans="1:14" ht="15.75" customHeight="1" x14ac:dyDescent="0.2">
      <c r="A1310" s="2">
        <v>41425</v>
      </c>
      <c r="B1310">
        <v>178.73783900000001</v>
      </c>
      <c r="C1310" s="10">
        <v>47.949350000000003</v>
      </c>
      <c r="D1310" s="10">
        <v>14.636039999999999</v>
      </c>
      <c r="E1310">
        <v>1630.73999</v>
      </c>
      <c r="F1310" s="99">
        <v>984.15002400000003</v>
      </c>
      <c r="G1310">
        <f t="shared" ref="G1310:J1310" si="1346">B1310/B1309-1</f>
        <v>-6.4005057868363746E-3</v>
      </c>
      <c r="H1310">
        <f t="shared" si="1346"/>
        <v>-1.8518423754018354E-2</v>
      </c>
      <c r="I1310">
        <f t="shared" si="1346"/>
        <v>-1.8427258703163085E-3</v>
      </c>
      <c r="J1310">
        <f t="shared" si="1346"/>
        <v>-1.430724156258345E-2</v>
      </c>
      <c r="K1310" s="38">
        <f t="shared" si="1337"/>
        <v>-1.0337549221526632E-2</v>
      </c>
      <c r="L1310" s="22">
        <f t="shared" si="1286"/>
        <v>0.53900071383870352</v>
      </c>
      <c r="M1310" s="22">
        <f t="shared" si="1287"/>
        <v>0.98244178120837311</v>
      </c>
      <c r="N1310" s="22">
        <f>COVAR(I1280:I1310,$K1280:K1310)/VAR($K1280:$K1310)</f>
        <v>0.76120387657182742</v>
      </c>
    </row>
    <row r="1311" spans="1:14" ht="15.75" customHeight="1" x14ac:dyDescent="0.2">
      <c r="A1311" s="2">
        <v>41428</v>
      </c>
      <c r="B1311">
        <v>179.53688</v>
      </c>
      <c r="C1311" s="10">
        <v>47.861510000000003</v>
      </c>
      <c r="D1311" s="10">
        <v>14.618029999999999</v>
      </c>
      <c r="E1311">
        <v>1640.420044</v>
      </c>
      <c r="F1311" s="99">
        <v>990.53002900000001</v>
      </c>
      <c r="G1311">
        <f t="shared" ref="G1311:J1311" si="1347">B1311/B1310-1</f>
        <v>4.4704635821404271E-3</v>
      </c>
      <c r="H1311">
        <f t="shared" si="1347"/>
        <v>-1.8319330710426796E-3</v>
      </c>
      <c r="I1311">
        <f t="shared" si="1347"/>
        <v>-1.2305241035143188E-3</v>
      </c>
      <c r="J1311">
        <f t="shared" si="1347"/>
        <v>5.935988606007081E-3</v>
      </c>
      <c r="K1311" s="38">
        <f t="shared" si="1337"/>
        <v>6.4827565355014549E-3</v>
      </c>
      <c r="L1311" s="22">
        <f t="shared" si="1286"/>
        <v>0.49322691541893576</v>
      </c>
      <c r="M1311" s="22">
        <f t="shared" si="1287"/>
        <v>0.94852111692511709</v>
      </c>
      <c r="N1311" s="22">
        <f>COVAR(I1281:I1311,$K1281:K1311)/VAR($K1281:$K1311)</f>
        <v>0.91683976278451718</v>
      </c>
    </row>
    <row r="1312" spans="1:14" ht="15.75" customHeight="1" x14ac:dyDescent="0.2">
      <c r="A1312" s="2">
        <v>41429</v>
      </c>
      <c r="B1312">
        <v>177.16546600000001</v>
      </c>
      <c r="C1312" s="10">
        <v>47.466239999999999</v>
      </c>
      <c r="D1312" s="10">
        <v>14.50995</v>
      </c>
      <c r="E1312">
        <v>1631.380005</v>
      </c>
      <c r="F1312" s="99">
        <v>981.96997099999999</v>
      </c>
      <c r="G1312">
        <f t="shared" ref="G1312:J1312" si="1348">B1312/B1311-1</f>
        <v>-1.3208506241168871E-2</v>
      </c>
      <c r="H1312">
        <f t="shared" si="1348"/>
        <v>-8.2586195044829225E-3</v>
      </c>
      <c r="I1312">
        <f t="shared" si="1348"/>
        <v>-7.3936091251693981E-3</v>
      </c>
      <c r="J1312">
        <f t="shared" si="1348"/>
        <v>-5.5108074502410176E-3</v>
      </c>
      <c r="K1312" s="38">
        <f t="shared" si="1337"/>
        <v>-8.6418965093283395E-3</v>
      </c>
      <c r="L1312" s="22">
        <f t="shared" si="1286"/>
        <v>1.0542439950159705</v>
      </c>
      <c r="M1312" s="22">
        <f t="shared" si="1287"/>
        <v>0.97713306054510829</v>
      </c>
      <c r="N1312" s="22">
        <f>COVAR(I1282:I1312,$K1282:K1312)/VAR($K1282:$K1312)</f>
        <v>0.9584322243413721</v>
      </c>
    </row>
    <row r="1313" spans="1:14" ht="15.75" customHeight="1" x14ac:dyDescent="0.2">
      <c r="A1313" s="2">
        <v>41430</v>
      </c>
      <c r="B1313">
        <v>174.20107999999999</v>
      </c>
      <c r="C1313" s="10">
        <v>46.57911</v>
      </c>
      <c r="D1313" s="10">
        <v>14.428890000000001</v>
      </c>
      <c r="E1313">
        <v>1608.900024</v>
      </c>
      <c r="F1313" s="99">
        <v>968.15997300000004</v>
      </c>
      <c r="G1313">
        <f t="shared" ref="G1313:J1313" si="1349">B1313/B1312-1</f>
        <v>-1.6732301542333405E-2</v>
      </c>
      <c r="H1313">
        <f t="shared" si="1349"/>
        <v>-1.8689704514197825E-2</v>
      </c>
      <c r="I1313">
        <f t="shared" si="1349"/>
        <v>-5.58651132498722E-3</v>
      </c>
      <c r="J1313">
        <f t="shared" si="1349"/>
        <v>-1.3779733067158628E-2</v>
      </c>
      <c r="K1313" s="38">
        <f t="shared" si="1337"/>
        <v>-1.4063564475333634E-2</v>
      </c>
      <c r="L1313" s="22">
        <f t="shared" si="1286"/>
        <v>1.1270039341726594</v>
      </c>
      <c r="M1313" s="22">
        <f t="shared" si="1287"/>
        <v>1.0658086902815347</v>
      </c>
      <c r="N1313" s="22">
        <f>COVAR(I1283:I1313,$K1283:K1313)/VAR($K1283:$K1313)</f>
        <v>0.91397543751771648</v>
      </c>
    </row>
    <row r="1314" spans="1:14" ht="15.75" customHeight="1" x14ac:dyDescent="0.2">
      <c r="A1314" s="2">
        <v>41431</v>
      </c>
      <c r="B1314">
        <v>175.11187699999999</v>
      </c>
      <c r="C1314" s="10">
        <v>46.99194</v>
      </c>
      <c r="D1314" s="10">
        <v>14.545970000000001</v>
      </c>
      <c r="E1314">
        <v>1622.5600589999999</v>
      </c>
      <c r="F1314" s="99">
        <v>979.46002199999998</v>
      </c>
      <c r="G1314">
        <f t="shared" ref="G1314:J1314" si="1350">B1314/B1313-1</f>
        <v>5.2284233829089644E-3</v>
      </c>
      <c r="H1314">
        <f t="shared" si="1350"/>
        <v>8.8629860038116348E-3</v>
      </c>
      <c r="I1314">
        <f t="shared" si="1350"/>
        <v>8.1142762887511655E-3</v>
      </c>
      <c r="J1314">
        <f t="shared" si="1350"/>
        <v>8.4902944845750561E-3</v>
      </c>
      <c r="K1314" s="38">
        <f t="shared" si="1337"/>
        <v>1.1671675461840225E-2</v>
      </c>
      <c r="L1314" s="22">
        <f t="shared" si="1286"/>
        <v>1.0518292567783927</v>
      </c>
      <c r="M1314" s="22">
        <f t="shared" si="1287"/>
        <v>1.0282595088083006</v>
      </c>
      <c r="N1314" s="22">
        <f>COVAR(I1284:I1314,$K1284:K1314)/VAR($K1284:$K1314)</f>
        <v>0.71537482854603618</v>
      </c>
    </row>
    <row r="1315" spans="1:14" ht="15.75" customHeight="1" x14ac:dyDescent="0.2">
      <c r="A1315" s="2">
        <v>41432</v>
      </c>
      <c r="B1315">
        <v>177.302933</v>
      </c>
      <c r="C1315" s="10">
        <v>47.668280000000003</v>
      </c>
      <c r="D1315" s="10">
        <v>15.01432</v>
      </c>
      <c r="E1315">
        <v>1643.380005</v>
      </c>
      <c r="F1315" s="99">
        <v>987.61999500000002</v>
      </c>
      <c r="G1315">
        <f t="shared" ref="G1315:J1315" si="1351">B1315/B1314-1</f>
        <v>1.2512320908992347E-2</v>
      </c>
      <c r="H1315">
        <f t="shared" si="1351"/>
        <v>1.4392680957628023E-2</v>
      </c>
      <c r="I1315">
        <f t="shared" si="1351"/>
        <v>3.2197921486157188E-2</v>
      </c>
      <c r="J1315">
        <f t="shared" si="1351"/>
        <v>1.2831541048059281E-2</v>
      </c>
      <c r="K1315" s="38">
        <f t="shared" si="1337"/>
        <v>8.331093476728002E-3</v>
      </c>
      <c r="L1315" s="22">
        <f t="shared" ref="L1315:L1378" si="1352">COVAR(G1285:G1315,$J1285:$J1315)/VAR($J1285:$J1315)</f>
        <v>1.0320373901925561</v>
      </c>
      <c r="M1315" s="22">
        <f t="shared" ref="M1315:M1378" si="1353">COVAR(H1285:H1315,$J1285:$J1315)/VAR($J1285:$J1315)</f>
        <v>1.0229795103198602</v>
      </c>
      <c r="N1315" s="22">
        <f>COVAR(I1285:I1315,$K1285:K1315)/VAR($K1285:$K1315)</f>
        <v>0.63565908186443099</v>
      </c>
    </row>
    <row r="1316" spans="1:14" ht="15.75" customHeight="1" x14ac:dyDescent="0.2">
      <c r="A1316" s="2">
        <v>41435</v>
      </c>
      <c r="B1316">
        <v>176.160156</v>
      </c>
      <c r="C1316" s="10">
        <v>47.747320000000002</v>
      </c>
      <c r="D1316" s="10">
        <v>15.08638</v>
      </c>
      <c r="E1316">
        <v>1642.8100589999999</v>
      </c>
      <c r="F1316" s="99">
        <v>992.669983</v>
      </c>
      <c r="G1316">
        <f t="shared" ref="G1316:J1316" si="1354">B1316/B1315-1</f>
        <v>-6.4453361298879575E-3</v>
      </c>
      <c r="H1316">
        <f t="shared" si="1354"/>
        <v>1.6581256970042979E-3</v>
      </c>
      <c r="I1316">
        <f t="shared" si="1354"/>
        <v>4.799418155467583E-3</v>
      </c>
      <c r="J1316">
        <f t="shared" si="1354"/>
        <v>-3.4681327402430462E-4</v>
      </c>
      <c r="K1316" s="38">
        <f t="shared" si="1337"/>
        <v>5.1132905627331304E-3</v>
      </c>
      <c r="L1316" s="22">
        <f t="shared" si="1352"/>
        <v>1.0277913139397969</v>
      </c>
      <c r="M1316" s="22">
        <f t="shared" si="1353"/>
        <v>1.0243496323608721</v>
      </c>
      <c r="N1316" s="22">
        <f>COVAR(I1286:I1316,$K1286:K1316)/VAR($K1286:$K1316)</f>
        <v>0.70238334403964542</v>
      </c>
    </row>
    <row r="1317" spans="1:14" ht="15.75" customHeight="1" x14ac:dyDescent="0.2">
      <c r="A1317" s="2">
        <v>41436</v>
      </c>
      <c r="B1317">
        <v>175.26655600000001</v>
      </c>
      <c r="C1317" s="10">
        <v>46.983150000000002</v>
      </c>
      <c r="D1317" s="10">
        <v>14.92426</v>
      </c>
      <c r="E1317">
        <v>1626.130005</v>
      </c>
      <c r="F1317" s="99">
        <v>981.45001200000002</v>
      </c>
      <c r="G1317">
        <f t="shared" ref="G1317:K1332" si="1355">B1317/B1316-1</f>
        <v>-5.0726567249406163E-3</v>
      </c>
      <c r="H1317">
        <f t="shared" si="1355"/>
        <v>-1.6004458470129879E-2</v>
      </c>
      <c r="I1317">
        <f t="shared" si="1355"/>
        <v>-1.0746116695986685E-2</v>
      </c>
      <c r="J1317">
        <f t="shared" si="1355"/>
        <v>-1.0153367340685282E-2</v>
      </c>
      <c r="K1317" s="38">
        <f t="shared" si="1355"/>
        <v>-1.1302820869118602E-2</v>
      </c>
      <c r="L1317" s="22">
        <f t="shared" si="1352"/>
        <v>1.0003954927358456</v>
      </c>
      <c r="M1317" s="22">
        <f t="shared" si="1353"/>
        <v>1.0684641397995607</v>
      </c>
      <c r="N1317" s="22">
        <f>COVAR(I1287:I1317,$K1287:K1317)/VAR($K1287:$K1317)</f>
        <v>0.7032795567238419</v>
      </c>
    </row>
    <row r="1318" spans="1:14" ht="15.75" customHeight="1" x14ac:dyDescent="0.2">
      <c r="A1318" s="2">
        <v>41437</v>
      </c>
      <c r="B1318">
        <v>172.877869</v>
      </c>
      <c r="C1318" s="10">
        <v>46.71087</v>
      </c>
      <c r="D1318" s="10">
        <v>14.90624</v>
      </c>
      <c r="E1318">
        <v>1612.5200199999999</v>
      </c>
      <c r="F1318" s="99">
        <v>972.30999799999995</v>
      </c>
      <c r="G1318">
        <f t="shared" ref="G1318:J1318" si="1356">B1318/B1317-1</f>
        <v>-1.362888080028235E-2</v>
      </c>
      <c r="H1318">
        <f t="shared" si="1356"/>
        <v>-5.7952691550056112E-3</v>
      </c>
      <c r="I1318">
        <f t="shared" si="1356"/>
        <v>-1.2074300501331292E-3</v>
      </c>
      <c r="J1318">
        <f t="shared" si="1356"/>
        <v>-8.3695552988705124E-3</v>
      </c>
      <c r="K1318" s="38">
        <f t="shared" si="1355"/>
        <v>-9.3127656918303714E-3</v>
      </c>
      <c r="L1318" s="22">
        <f t="shared" si="1352"/>
        <v>0.96478271996815423</v>
      </c>
      <c r="M1318" s="22">
        <f t="shared" si="1353"/>
        <v>1.0965791642569334</v>
      </c>
      <c r="N1318" s="22">
        <f>COVAR(I1288:I1318,$K1288:K1318)/VAR($K1288:$K1318)</f>
        <v>0.67174991128172756</v>
      </c>
    </row>
    <row r="1319" spans="1:14" ht="15.75" customHeight="1" x14ac:dyDescent="0.2">
      <c r="A1319" s="2">
        <v>41438</v>
      </c>
      <c r="B1319">
        <v>175.08607499999999</v>
      </c>
      <c r="C1319" s="10">
        <v>47.580419999999997</v>
      </c>
      <c r="D1319" s="10">
        <v>14.91525</v>
      </c>
      <c r="E1319">
        <v>1636.3599850000001</v>
      </c>
      <c r="F1319" s="99">
        <v>989.69000200000005</v>
      </c>
      <c r="G1319">
        <f t="shared" ref="G1319:J1319" si="1357">B1319/B1318-1</f>
        <v>1.2773213903972902E-2</v>
      </c>
      <c r="H1319">
        <f t="shared" si="1357"/>
        <v>1.861558134113106E-2</v>
      </c>
      <c r="I1319">
        <f t="shared" si="1357"/>
        <v>6.0444484994204295E-4</v>
      </c>
      <c r="J1319">
        <f t="shared" si="1357"/>
        <v>1.4784290864184202E-2</v>
      </c>
      <c r="K1319" s="38">
        <f t="shared" si="1355"/>
        <v>1.7874961725941274E-2</v>
      </c>
      <c r="L1319" s="22">
        <f t="shared" si="1352"/>
        <v>0.93728855462327099</v>
      </c>
      <c r="M1319" s="22">
        <f t="shared" si="1353"/>
        <v>1.0961809457018967</v>
      </c>
      <c r="N1319" s="22">
        <f>COVAR(I1289:I1319,$K1289:K1319)/VAR($K1289:$K1319)</f>
        <v>0.62907071198808917</v>
      </c>
    </row>
    <row r="1320" spans="1:14" ht="15.75" customHeight="1" x14ac:dyDescent="0.2">
      <c r="A1320" s="2">
        <v>41439</v>
      </c>
      <c r="B1320">
        <v>173.73709099999999</v>
      </c>
      <c r="C1320" s="10">
        <v>46.666939999999997</v>
      </c>
      <c r="D1320" s="10">
        <v>14.816179999999999</v>
      </c>
      <c r="E1320">
        <v>1626.7299800000001</v>
      </c>
      <c r="F1320" s="99">
        <v>981.38000499999998</v>
      </c>
      <c r="G1320">
        <f t="shared" ref="G1320:J1320" si="1358">B1320/B1319-1</f>
        <v>-7.7046903929967048E-3</v>
      </c>
      <c r="H1320">
        <f t="shared" si="1358"/>
        <v>-1.9198653563797907E-2</v>
      </c>
      <c r="I1320">
        <f t="shared" si="1358"/>
        <v>-6.6421950688054787E-3</v>
      </c>
      <c r="J1320">
        <f t="shared" si="1358"/>
        <v>-5.8850161873152951E-3</v>
      </c>
      <c r="K1320" s="38">
        <f t="shared" si="1355"/>
        <v>-8.3965655742777034E-3</v>
      </c>
      <c r="L1320" s="22">
        <f t="shared" si="1352"/>
        <v>0.91617200478798977</v>
      </c>
      <c r="M1320" s="22">
        <f t="shared" si="1353"/>
        <v>1.0835269291545533</v>
      </c>
      <c r="N1320" s="22">
        <f>COVAR(I1290:I1320,$K1290:K1320)/VAR($K1290:$K1320)</f>
        <v>0.60973488684707688</v>
      </c>
    </row>
    <row r="1321" spans="1:14" ht="15.75" customHeight="1" x14ac:dyDescent="0.2">
      <c r="A1321" s="2">
        <v>41442</v>
      </c>
      <c r="B1321">
        <v>174.458878</v>
      </c>
      <c r="C1321" s="10">
        <v>47.29936</v>
      </c>
      <c r="D1321" s="10">
        <v>14.996309999999999</v>
      </c>
      <c r="E1321">
        <v>1639.040039</v>
      </c>
      <c r="F1321" s="99">
        <v>987.84002699999996</v>
      </c>
      <c r="G1321">
        <f t="shared" ref="G1321:J1321" si="1359">B1321/B1320-1</f>
        <v>4.154478446977139E-3</v>
      </c>
      <c r="H1321">
        <f t="shared" si="1359"/>
        <v>1.3551777768158857E-2</v>
      </c>
      <c r="I1321">
        <f t="shared" si="1359"/>
        <v>1.2157654672122042E-2</v>
      </c>
      <c r="J1321">
        <f t="shared" si="1359"/>
        <v>7.5673646833507302E-3</v>
      </c>
      <c r="K1321" s="38">
        <f t="shared" si="1355"/>
        <v>6.5825897889573159E-3</v>
      </c>
      <c r="L1321" s="22">
        <f t="shared" si="1352"/>
        <v>0.88231626148190245</v>
      </c>
      <c r="M1321" s="22">
        <f t="shared" si="1353"/>
        <v>1.1461102244034038</v>
      </c>
      <c r="N1321" s="22">
        <f>COVAR(I1291:I1321,$K1291:K1321)/VAR($K1291:$K1321)</f>
        <v>0.6545949006572368</v>
      </c>
    </row>
    <row r="1322" spans="1:14" ht="15.75" customHeight="1" x14ac:dyDescent="0.2">
      <c r="A1322" s="2">
        <v>41443</v>
      </c>
      <c r="B1322">
        <v>176.03126499999999</v>
      </c>
      <c r="C1322" s="10">
        <v>47.527729999999998</v>
      </c>
      <c r="D1322" s="10">
        <v>15.47367</v>
      </c>
      <c r="E1322">
        <v>1651.8100589999999</v>
      </c>
      <c r="F1322" s="99">
        <v>999.98999000000003</v>
      </c>
      <c r="G1322">
        <f t="shared" ref="G1322:J1322" si="1360">B1322/B1321-1</f>
        <v>9.0129377078762563E-3</v>
      </c>
      <c r="H1322">
        <f t="shared" si="1360"/>
        <v>4.8281837217247769E-3</v>
      </c>
      <c r="I1322">
        <f t="shared" si="1360"/>
        <v>3.1831830630335123E-2</v>
      </c>
      <c r="J1322">
        <f t="shared" si="1360"/>
        <v>7.7911580535829916E-3</v>
      </c>
      <c r="K1322" s="38">
        <f t="shared" si="1355"/>
        <v>1.2299524890582392E-2</v>
      </c>
      <c r="L1322" s="22">
        <f t="shared" si="1352"/>
        <v>0.88429722401174549</v>
      </c>
      <c r="M1322" s="22">
        <f t="shared" si="1353"/>
        <v>1.2579931197461049</v>
      </c>
      <c r="N1322" s="22">
        <f>COVAR(I1292:I1322,$K1292:K1322)/VAR($K1292:$K1322)</f>
        <v>0.75283877462898241</v>
      </c>
    </row>
    <row r="1323" spans="1:14" ht="15.75" customHeight="1" x14ac:dyDescent="0.2">
      <c r="A1323" s="2">
        <v>41444</v>
      </c>
      <c r="B1323">
        <v>173.51371800000001</v>
      </c>
      <c r="C1323" s="10">
        <v>47.035850000000003</v>
      </c>
      <c r="D1323" s="10">
        <v>15.26652</v>
      </c>
      <c r="E1323">
        <v>1628.9300539999999</v>
      </c>
      <c r="F1323" s="99">
        <v>986.5</v>
      </c>
      <c r="G1323">
        <f t="shared" ref="G1323:J1323" si="1361">B1323/B1322-1</f>
        <v>-1.430170373427686E-2</v>
      </c>
      <c r="H1323">
        <f t="shared" si="1361"/>
        <v>-1.0349326593127706E-2</v>
      </c>
      <c r="I1323">
        <f t="shared" si="1361"/>
        <v>-1.3387257192379098E-2</v>
      </c>
      <c r="J1323">
        <f t="shared" si="1361"/>
        <v>-1.3851474553830623E-2</v>
      </c>
      <c r="K1323" s="38">
        <f t="shared" si="1355"/>
        <v>-1.3490125036151657E-2</v>
      </c>
      <c r="L1323" s="22">
        <f t="shared" si="1352"/>
        <v>0.90058071768773473</v>
      </c>
      <c r="M1323" s="22">
        <f t="shared" si="1353"/>
        <v>1.2213473903117151</v>
      </c>
      <c r="N1323" s="22">
        <f>COVAR(I1293:I1323,$K1293:K1323)/VAR($K1293:$K1323)</f>
        <v>0.76469577679921497</v>
      </c>
    </row>
    <row r="1324" spans="1:14" ht="15.75" customHeight="1" x14ac:dyDescent="0.2">
      <c r="A1324" s="2">
        <v>41445</v>
      </c>
      <c r="B1324">
        <v>169.56982400000001</v>
      </c>
      <c r="C1324" s="10">
        <v>46.09601</v>
      </c>
      <c r="D1324" s="10">
        <v>14.771140000000001</v>
      </c>
      <c r="E1324">
        <v>1588.1899410000001</v>
      </c>
      <c r="F1324" s="99">
        <v>960.52002000000005</v>
      </c>
      <c r="G1324">
        <f t="shared" ref="G1324:J1324" si="1362">B1324/B1323-1</f>
        <v>-2.2729580378192393E-2</v>
      </c>
      <c r="H1324">
        <f t="shared" si="1362"/>
        <v>-1.9981354647572114E-2</v>
      </c>
      <c r="I1324">
        <f t="shared" si="1362"/>
        <v>-3.2448783350757071E-2</v>
      </c>
      <c r="J1324">
        <f t="shared" si="1362"/>
        <v>-2.5010351365277073E-2</v>
      </c>
      <c r="K1324" s="38">
        <f t="shared" si="1355"/>
        <v>-2.6335509376583799E-2</v>
      </c>
      <c r="L1324" s="22">
        <f t="shared" si="1352"/>
        <v>0.89493908725306237</v>
      </c>
      <c r="M1324" s="22">
        <f t="shared" si="1353"/>
        <v>1.1203293378211945</v>
      </c>
      <c r="N1324" s="22">
        <f>COVAR(I1294:I1324,$K1294:K1324)/VAR($K1294:$K1324)</f>
        <v>0.79239806834917936</v>
      </c>
    </row>
    <row r="1325" spans="1:14" ht="15.75" customHeight="1" x14ac:dyDescent="0.2">
      <c r="A1325" s="2">
        <v>41446</v>
      </c>
      <c r="B1325">
        <v>167.945877</v>
      </c>
      <c r="C1325" s="10">
        <v>45.639270000000003</v>
      </c>
      <c r="D1325" s="10">
        <v>14.30279</v>
      </c>
      <c r="E1325">
        <v>1592.4300539999999</v>
      </c>
      <c r="F1325" s="99">
        <v>963.67999299999997</v>
      </c>
      <c r="G1325">
        <f t="shared" ref="G1325:J1325" si="1363">B1325/B1324-1</f>
        <v>-9.5768631569731477E-3</v>
      </c>
      <c r="H1325">
        <f t="shared" si="1363"/>
        <v>-9.9084497768895385E-3</v>
      </c>
      <c r="I1325">
        <f t="shared" si="1363"/>
        <v>-3.1707099113541748E-2</v>
      </c>
      <c r="J1325">
        <f t="shared" si="1363"/>
        <v>2.6697770150401201E-3</v>
      </c>
      <c r="K1325" s="38">
        <f t="shared" si="1355"/>
        <v>3.2898564675414299E-3</v>
      </c>
      <c r="L1325" s="22">
        <f t="shared" si="1352"/>
        <v>0.86634556671164098</v>
      </c>
      <c r="M1325" s="22">
        <f t="shared" si="1353"/>
        <v>1.090219168546257</v>
      </c>
      <c r="N1325" s="22">
        <f>COVAR(I1295:I1325,$K1295:K1325)/VAR($K1295:$K1325)</f>
        <v>0.77180672117747684</v>
      </c>
    </row>
    <row r="1326" spans="1:14" ht="15.75" customHeight="1" x14ac:dyDescent="0.2">
      <c r="A1326" s="2">
        <v>41449</v>
      </c>
      <c r="B1326">
        <v>166.29612700000001</v>
      </c>
      <c r="C1326" s="10">
        <v>44.72578</v>
      </c>
      <c r="D1326" s="10">
        <v>14.194710000000001</v>
      </c>
      <c r="E1326">
        <v>1573.089966</v>
      </c>
      <c r="F1326" s="99">
        <v>951.04998799999998</v>
      </c>
      <c r="G1326">
        <f t="shared" ref="G1326:J1326" si="1364">B1326/B1325-1</f>
        <v>-9.8231050947441556E-3</v>
      </c>
      <c r="H1326">
        <f t="shared" si="1364"/>
        <v>-2.0015438459028867E-2</v>
      </c>
      <c r="I1326">
        <f t="shared" si="1364"/>
        <v>-7.556567634706135E-3</v>
      </c>
      <c r="J1326">
        <f t="shared" si="1364"/>
        <v>-1.2145015695615546E-2</v>
      </c>
      <c r="K1326" s="38">
        <f t="shared" si="1355"/>
        <v>-1.310601557751756E-2</v>
      </c>
      <c r="L1326" s="22">
        <f t="shared" si="1352"/>
        <v>0.85538870714918658</v>
      </c>
      <c r="M1326" s="22">
        <f t="shared" si="1353"/>
        <v>1.113225629470014</v>
      </c>
      <c r="N1326" s="22">
        <f>COVAR(I1296:I1326,$K1296:K1326)/VAR($K1296:$K1326)</f>
        <v>0.73895470420557341</v>
      </c>
    </row>
    <row r="1327" spans="1:14" ht="15.75" customHeight="1" x14ac:dyDescent="0.2">
      <c r="A1327" s="2">
        <v>41450</v>
      </c>
      <c r="B1327">
        <v>167.533432</v>
      </c>
      <c r="C1327" s="10">
        <v>45.744680000000002</v>
      </c>
      <c r="D1327" s="10">
        <v>14.16769</v>
      </c>
      <c r="E1327">
        <v>1588.030029</v>
      </c>
      <c r="F1327" s="99">
        <v>961.26000999999997</v>
      </c>
      <c r="G1327">
        <f t="shared" ref="G1327:J1327" si="1365">B1327/B1326-1</f>
        <v>7.4403717171356298E-3</v>
      </c>
      <c r="H1327">
        <f t="shared" si="1365"/>
        <v>2.2781044847065779E-2</v>
      </c>
      <c r="I1327">
        <f t="shared" si="1365"/>
        <v>-1.9035260318809311E-3</v>
      </c>
      <c r="J1327">
        <f t="shared" si="1365"/>
        <v>9.4972718171923987E-3</v>
      </c>
      <c r="K1327" s="38">
        <f t="shared" si="1355"/>
        <v>1.0735526133038631E-2</v>
      </c>
      <c r="L1327" s="22">
        <f t="shared" si="1352"/>
        <v>0.84888446214990088</v>
      </c>
      <c r="M1327" s="22">
        <f t="shared" si="1353"/>
        <v>1.1644736374016367</v>
      </c>
      <c r="N1327" s="22">
        <f>COVAR(I1297:I1327,$K1297:K1327)/VAR($K1297:$K1327)</f>
        <v>0.7489464243387689</v>
      </c>
    </row>
    <row r="1328" spans="1:14" ht="15.75" customHeight="1" x14ac:dyDescent="0.2">
      <c r="A1328" s="2">
        <v>41451</v>
      </c>
      <c r="B1328">
        <v>167.430328</v>
      </c>
      <c r="C1328" s="10">
        <v>46.113579999999999</v>
      </c>
      <c r="D1328" s="10">
        <v>14.239739999999999</v>
      </c>
      <c r="E1328">
        <v>1603.26001</v>
      </c>
      <c r="F1328" s="99">
        <v>963.830017</v>
      </c>
      <c r="G1328">
        <f t="shared" ref="G1328:J1328" si="1366">B1328/B1327-1</f>
        <v>-6.1542343381348896E-4</v>
      </c>
      <c r="H1328">
        <f t="shared" si="1366"/>
        <v>8.0643257314292338E-3</v>
      </c>
      <c r="I1328">
        <f t="shared" si="1366"/>
        <v>5.0855149992694582E-3</v>
      </c>
      <c r="J1328">
        <f t="shared" si="1366"/>
        <v>9.5904867803981997E-3</v>
      </c>
      <c r="K1328" s="38">
        <f t="shared" si="1355"/>
        <v>2.6735815214034009E-3</v>
      </c>
      <c r="L1328" s="22">
        <f t="shared" si="1352"/>
        <v>0.82192813634175255</v>
      </c>
      <c r="M1328" s="22">
        <f t="shared" si="1353"/>
        <v>1.1391724054120227</v>
      </c>
      <c r="N1328" s="22">
        <f>COVAR(I1298:I1328,$K1298:K1328)/VAR($K1298:$K1328)</f>
        <v>0.74883686518615844</v>
      </c>
    </row>
    <row r="1329" spans="1:14" ht="15.75" customHeight="1" x14ac:dyDescent="0.2">
      <c r="A1329" s="2">
        <v>41452</v>
      </c>
      <c r="B1329">
        <v>168.10913099999999</v>
      </c>
      <c r="C1329" s="10">
        <v>46.684510000000003</v>
      </c>
      <c r="D1329" s="10">
        <v>14.46491</v>
      </c>
      <c r="E1329">
        <v>1613.1999510000001</v>
      </c>
      <c r="F1329" s="99">
        <v>979.919983</v>
      </c>
      <c r="G1329">
        <f t="shared" ref="G1329:J1329" si="1367">B1329/B1328-1</f>
        <v>4.0542415947484312E-3</v>
      </c>
      <c r="H1329">
        <f t="shared" si="1367"/>
        <v>1.2380951554834985E-2</v>
      </c>
      <c r="I1329">
        <f t="shared" si="1367"/>
        <v>1.581278871664793E-2</v>
      </c>
      <c r="J1329">
        <f t="shared" si="1367"/>
        <v>6.1998309307298438E-3</v>
      </c>
      <c r="K1329" s="38">
        <f t="shared" si="1355"/>
        <v>1.6693779729003877E-2</v>
      </c>
      <c r="L1329" s="22">
        <f t="shared" si="1352"/>
        <v>0.83684830581834491</v>
      </c>
      <c r="M1329" s="22">
        <f t="shared" si="1353"/>
        <v>1.1574865052183387</v>
      </c>
      <c r="N1329" s="22">
        <f>COVAR(I1299:I1329,$K1299:K1329)/VAR($K1299:$K1329)</f>
        <v>0.81165285588666536</v>
      </c>
    </row>
    <row r="1330" spans="1:14" ht="15.75" customHeight="1" x14ac:dyDescent="0.2">
      <c r="A1330" s="2">
        <v>41453</v>
      </c>
      <c r="B1330">
        <v>164.20822100000001</v>
      </c>
      <c r="C1330" s="10">
        <v>46.368310000000001</v>
      </c>
      <c r="D1330" s="10">
        <v>14.050599999999999</v>
      </c>
      <c r="E1330">
        <v>1606.280029</v>
      </c>
      <c r="F1330" s="99">
        <v>977.47997999999995</v>
      </c>
      <c r="G1330">
        <f t="shared" ref="G1330:J1330" si="1368">B1330/B1329-1</f>
        <v>-2.3204628902638191E-2</v>
      </c>
      <c r="H1330">
        <f t="shared" si="1368"/>
        <v>-6.7731245331695833E-3</v>
      </c>
      <c r="I1330">
        <f t="shared" si="1368"/>
        <v>-2.864241810007806E-2</v>
      </c>
      <c r="J1330">
        <f t="shared" si="1368"/>
        <v>-4.289562490818577E-3</v>
      </c>
      <c r="K1330" s="38">
        <f t="shared" si="1355"/>
        <v>-2.4900022882786699E-3</v>
      </c>
      <c r="L1330" s="22">
        <f t="shared" si="1352"/>
        <v>0.86602525660459651</v>
      </c>
      <c r="M1330" s="22">
        <f t="shared" si="1353"/>
        <v>1.1447632795039835</v>
      </c>
      <c r="N1330" s="22">
        <f>COVAR(I1300:I1330,$K1300:K1330)/VAR($K1300:$K1330)</f>
        <v>0.82685260689740625</v>
      </c>
    </row>
    <row r="1331" spans="1:14" ht="15.75" customHeight="1" x14ac:dyDescent="0.2">
      <c r="A1331" s="2">
        <v>41456</v>
      </c>
      <c r="B1331">
        <v>164.354263</v>
      </c>
      <c r="C1331" s="10">
        <v>46.104799999999997</v>
      </c>
      <c r="D1331" s="10">
        <v>14.023580000000001</v>
      </c>
      <c r="E1331">
        <v>1614.959961</v>
      </c>
      <c r="F1331" s="99">
        <v>989.84002699999996</v>
      </c>
      <c r="G1331">
        <f t="shared" ref="G1331:J1331" si="1369">B1331/B1330-1</f>
        <v>8.8937081901629966E-4</v>
      </c>
      <c r="H1331">
        <f t="shared" si="1369"/>
        <v>-5.6829761533254697E-3</v>
      </c>
      <c r="I1331">
        <f t="shared" si="1369"/>
        <v>-1.9230495494853006E-3</v>
      </c>
      <c r="J1331">
        <f t="shared" si="1369"/>
        <v>5.4037476923645134E-3</v>
      </c>
      <c r="K1331" s="38">
        <f t="shared" si="1355"/>
        <v>1.2644808336637281E-2</v>
      </c>
      <c r="L1331" s="22">
        <f t="shared" si="1352"/>
        <v>0.87862058975552115</v>
      </c>
      <c r="M1331" s="22">
        <f t="shared" si="1353"/>
        <v>1.1160674904690813</v>
      </c>
      <c r="N1331" s="22">
        <f>COVAR(I1301:I1331,$K1301:K1331)/VAR($K1301:$K1331)</f>
        <v>0.79510427742513512</v>
      </c>
    </row>
    <row r="1332" spans="1:14" ht="15.75" customHeight="1" x14ac:dyDescent="0.2">
      <c r="A1332" s="2">
        <v>41457</v>
      </c>
      <c r="B1332">
        <v>164.54328899999999</v>
      </c>
      <c r="C1332" s="10">
        <v>46.71528</v>
      </c>
      <c r="D1332" s="10">
        <v>13.663309999999999</v>
      </c>
      <c r="E1332">
        <v>1614.079956</v>
      </c>
      <c r="F1332" s="99">
        <v>989.46997099999999</v>
      </c>
      <c r="G1332">
        <f t="shared" ref="G1332:J1332" si="1370">B1332/B1331-1</f>
        <v>1.15011315526381E-3</v>
      </c>
      <c r="H1332">
        <f t="shared" si="1370"/>
        <v>1.3241137582204132E-2</v>
      </c>
      <c r="I1332">
        <f t="shared" si="1370"/>
        <v>-2.56903016205563E-2</v>
      </c>
      <c r="J1332">
        <f t="shared" si="1370"/>
        <v>-5.4490824618036449E-4</v>
      </c>
      <c r="K1332" s="38">
        <f t="shared" si="1355"/>
        <v>-3.7385435010295343E-4</v>
      </c>
      <c r="L1332" s="22">
        <f t="shared" si="1352"/>
        <v>0.83553769519923593</v>
      </c>
      <c r="M1332" s="22">
        <f t="shared" si="1353"/>
        <v>1.06654597539995</v>
      </c>
      <c r="N1332" s="22">
        <f>COVAR(I1302:I1332,$K1302:K1332)/VAR($K1302:$K1332)</f>
        <v>0.84913384041624074</v>
      </c>
    </row>
    <row r="1333" spans="1:14" ht="15.75" customHeight="1" x14ac:dyDescent="0.2">
      <c r="A1333" s="2">
        <v>41458</v>
      </c>
      <c r="B1333">
        <v>166.04698200000001</v>
      </c>
      <c r="C1333" s="10">
        <v>46.68873</v>
      </c>
      <c r="D1333" s="10">
        <v>13.789400000000001</v>
      </c>
      <c r="E1333">
        <v>1615.410034</v>
      </c>
      <c r="F1333" s="99">
        <v>991.13000499999998</v>
      </c>
      <c r="G1333">
        <f t="shared" ref="G1333:K1348" si="1371">B1333/B1332-1</f>
        <v>9.1385860167170208E-3</v>
      </c>
      <c r="H1333">
        <f t="shared" si="1371"/>
        <v>-5.6833652714916028E-4</v>
      </c>
      <c r="I1333">
        <f t="shared" si="1371"/>
        <v>9.2283641372405967E-3</v>
      </c>
      <c r="J1333">
        <f t="shared" si="1371"/>
        <v>8.2404715767370185E-4</v>
      </c>
      <c r="K1333" s="38">
        <f t="shared" si="1371"/>
        <v>1.6777002320973455E-3</v>
      </c>
      <c r="L1333" s="22">
        <f t="shared" si="1352"/>
        <v>0.84237771269083883</v>
      </c>
      <c r="M1333" s="22">
        <f t="shared" si="1353"/>
        <v>1.0645520075088448</v>
      </c>
      <c r="N1333" s="22">
        <f>COVAR(I1303:I1333,$K1303:K1333)/VAR($K1303:$K1333)</f>
        <v>0.86650837314219264</v>
      </c>
    </row>
    <row r="1334" spans="1:14" ht="15.75" customHeight="1" x14ac:dyDescent="0.2">
      <c r="A1334" s="2">
        <v>41460</v>
      </c>
      <c r="B1334">
        <v>167.49044799999999</v>
      </c>
      <c r="C1334" s="10">
        <v>47.768140000000002</v>
      </c>
      <c r="D1334" s="10">
        <v>13.852449999999999</v>
      </c>
      <c r="E1334">
        <v>1631.8900149999999</v>
      </c>
      <c r="F1334" s="99">
        <v>1005.3900149999999</v>
      </c>
      <c r="G1334">
        <f t="shared" ref="G1334:J1334" si="1372">B1334/B1333-1</f>
        <v>8.6931179513998202E-3</v>
      </c>
      <c r="H1334">
        <f t="shared" si="1372"/>
        <v>2.3119283818600289E-2</v>
      </c>
      <c r="I1334">
        <f t="shared" si="1372"/>
        <v>4.5723526766936473E-3</v>
      </c>
      <c r="J1334">
        <f t="shared" si="1372"/>
        <v>1.0201732472338909E-2</v>
      </c>
      <c r="K1334" s="38">
        <f t="shared" si="1371"/>
        <v>1.4387628190108082E-2</v>
      </c>
      <c r="L1334" s="22">
        <f t="shared" si="1352"/>
        <v>0.84290441861421517</v>
      </c>
      <c r="M1334" s="22">
        <f t="shared" si="1353"/>
        <v>1.0949042937223663</v>
      </c>
      <c r="N1334" s="22">
        <f>COVAR(I1304:I1334,$K1304:K1334)/VAR($K1304:$K1334)</f>
        <v>0.83963025951194159</v>
      </c>
    </row>
    <row r="1335" spans="1:14" ht="15.75" customHeight="1" x14ac:dyDescent="0.2">
      <c r="A1335" s="2">
        <v>41463</v>
      </c>
      <c r="B1335">
        <v>167.533432</v>
      </c>
      <c r="C1335" s="10">
        <v>48.396320000000003</v>
      </c>
      <c r="D1335" s="10">
        <v>13.627280000000001</v>
      </c>
      <c r="E1335">
        <v>1640.459961</v>
      </c>
      <c r="F1335" s="99">
        <v>1009.25</v>
      </c>
      <c r="G1335">
        <f t="shared" ref="G1335:J1335" si="1373">B1335/B1334-1</f>
        <v>2.5663553064236844E-4</v>
      </c>
      <c r="H1335">
        <f t="shared" si="1373"/>
        <v>1.3150606240896145E-2</v>
      </c>
      <c r="I1335">
        <f t="shared" si="1373"/>
        <v>-1.6254886319748363E-2</v>
      </c>
      <c r="J1335">
        <f t="shared" si="1373"/>
        <v>5.2515463182118971E-3</v>
      </c>
      <c r="K1335" s="38">
        <f t="shared" si="1371"/>
        <v>3.8392911630418247E-3</v>
      </c>
      <c r="L1335" s="22">
        <f t="shared" si="1352"/>
        <v>0.83976685670392892</v>
      </c>
      <c r="M1335" s="22">
        <f t="shared" si="1353"/>
        <v>1.1603890706249671</v>
      </c>
      <c r="N1335" s="22">
        <f>COVAR(I1305:I1335,$K1305:K1335)/VAR($K1305:$K1335)</f>
        <v>0.71602192812366183</v>
      </c>
    </row>
    <row r="1336" spans="1:14" ht="15.75" customHeight="1" x14ac:dyDescent="0.2">
      <c r="A1336" s="2">
        <v>41464</v>
      </c>
      <c r="B1336">
        <v>164.37146000000001</v>
      </c>
      <c r="C1336" s="10">
        <v>48.564430000000002</v>
      </c>
      <c r="D1336" s="10">
        <v>13.888479999999999</v>
      </c>
      <c r="E1336">
        <v>1652.3199460000001</v>
      </c>
      <c r="F1336" s="99">
        <v>1018.049988</v>
      </c>
      <c r="G1336">
        <f t="shared" ref="G1336:J1336" si="1374">B1336/B1335-1</f>
        <v>-1.887367770272852E-2</v>
      </c>
      <c r="H1336">
        <f t="shared" si="1374"/>
        <v>3.473611216720629E-3</v>
      </c>
      <c r="I1336">
        <f t="shared" si="1374"/>
        <v>1.9167434733857291E-2</v>
      </c>
      <c r="J1336">
        <f t="shared" si="1374"/>
        <v>7.2296705082459667E-3</v>
      </c>
      <c r="K1336" s="38">
        <f t="shared" si="1371"/>
        <v>8.7193341590290352E-3</v>
      </c>
      <c r="L1336" s="22">
        <f t="shared" si="1352"/>
        <v>0.78130638864811408</v>
      </c>
      <c r="M1336" s="22">
        <f t="shared" si="1353"/>
        <v>1.1411456866649139</v>
      </c>
      <c r="N1336" s="22">
        <f>COVAR(I1306:I1336,$K1306:K1336)/VAR($K1306:$K1336)</f>
        <v>0.74547368021158678</v>
      </c>
    </row>
    <row r="1337" spans="1:14" ht="15.75" customHeight="1" x14ac:dyDescent="0.2">
      <c r="A1337" s="2">
        <v>41465</v>
      </c>
      <c r="B1337">
        <v>165.18769800000001</v>
      </c>
      <c r="C1337" s="10">
        <v>48.511339999999997</v>
      </c>
      <c r="D1337" s="10">
        <v>14.08663</v>
      </c>
      <c r="E1337">
        <v>1652.619995</v>
      </c>
      <c r="F1337" s="99">
        <v>1020.419983</v>
      </c>
      <c r="G1337">
        <f t="shared" ref="G1337:J1337" si="1375">B1337/B1336-1</f>
        <v>4.965813408239983E-3</v>
      </c>
      <c r="H1337">
        <f t="shared" si="1375"/>
        <v>-1.0931869271399997E-3</v>
      </c>
      <c r="I1337">
        <f t="shared" si="1375"/>
        <v>1.4267220026957572E-2</v>
      </c>
      <c r="J1337">
        <f t="shared" si="1375"/>
        <v>1.8159255459360146E-4</v>
      </c>
      <c r="K1337" s="38">
        <f t="shared" si="1371"/>
        <v>2.3279750777818187E-3</v>
      </c>
      <c r="L1337" s="22">
        <f t="shared" si="1352"/>
        <v>0.78167075042242751</v>
      </c>
      <c r="M1337" s="22">
        <f t="shared" si="1353"/>
        <v>1.1422953064021502</v>
      </c>
      <c r="N1337" s="22">
        <f>COVAR(I1307:I1337,$K1307:K1337)/VAR($K1307:$K1337)</f>
        <v>0.74873675189148559</v>
      </c>
    </row>
    <row r="1338" spans="1:14" ht="15.75" customHeight="1" x14ac:dyDescent="0.2">
      <c r="A1338" s="2">
        <v>41466</v>
      </c>
      <c r="B1338">
        <v>165.66027800000001</v>
      </c>
      <c r="C1338" s="10">
        <v>48.785620000000002</v>
      </c>
      <c r="D1338" s="10">
        <v>14.47392</v>
      </c>
      <c r="E1338">
        <v>1675.0200199999999</v>
      </c>
      <c r="F1338" s="99">
        <v>1033.1800539999999</v>
      </c>
      <c r="G1338">
        <f t="shared" ref="G1338:J1338" si="1376">B1338/B1337-1</f>
        <v>2.8608667940877019E-3</v>
      </c>
      <c r="H1338">
        <f t="shared" si="1376"/>
        <v>5.6539357601750329E-3</v>
      </c>
      <c r="I1338">
        <f t="shared" si="1376"/>
        <v>2.7493445912897485E-2</v>
      </c>
      <c r="J1338">
        <f t="shared" si="1376"/>
        <v>1.3554250261869738E-2</v>
      </c>
      <c r="K1338" s="38">
        <f t="shared" si="1371"/>
        <v>1.250472473352171E-2</v>
      </c>
      <c r="L1338" s="22">
        <f t="shared" si="1352"/>
        <v>0.74165723055643173</v>
      </c>
      <c r="M1338" s="22">
        <f t="shared" si="1353"/>
        <v>1.0746309426144638</v>
      </c>
      <c r="N1338" s="22">
        <f>COVAR(I1308:I1338,$K1308:K1338)/VAR($K1308:$K1338)</f>
        <v>0.77803423278692008</v>
      </c>
    </row>
    <row r="1339" spans="1:14" ht="15.75" customHeight="1" x14ac:dyDescent="0.2">
      <c r="A1339" s="2">
        <v>41467</v>
      </c>
      <c r="B1339">
        <v>165.03308100000001</v>
      </c>
      <c r="C1339" s="10">
        <v>48.635210000000001</v>
      </c>
      <c r="D1339" s="10">
        <v>14.68107</v>
      </c>
      <c r="E1339">
        <v>1680.1899410000001</v>
      </c>
      <c r="F1339" s="99">
        <v>1036.5200199999999</v>
      </c>
      <c r="G1339">
        <f t="shared" ref="G1339:J1339" si="1377">B1339/B1338-1</f>
        <v>-3.7860433869366661E-3</v>
      </c>
      <c r="H1339">
        <f t="shared" si="1377"/>
        <v>-3.0830806290870205E-3</v>
      </c>
      <c r="I1339">
        <f t="shared" si="1377"/>
        <v>1.4311948663527252E-2</v>
      </c>
      <c r="J1339">
        <f t="shared" si="1377"/>
        <v>3.0864831096168999E-3</v>
      </c>
      <c r="K1339" s="38">
        <f t="shared" si="1371"/>
        <v>3.2327046840181506E-3</v>
      </c>
      <c r="L1339" s="22">
        <f t="shared" si="1352"/>
        <v>0.76144091296667316</v>
      </c>
      <c r="M1339" s="22">
        <f t="shared" si="1353"/>
        <v>1.0921578796829952</v>
      </c>
      <c r="N1339" s="22">
        <f>COVAR(I1309:I1339,$K1309:K1339)/VAR($K1309:$K1339)</f>
        <v>0.86149629375603798</v>
      </c>
    </row>
    <row r="1340" spans="1:14" ht="15.75" customHeight="1" x14ac:dyDescent="0.2">
      <c r="A1340" s="2">
        <v>41470</v>
      </c>
      <c r="B1340">
        <v>166.691406</v>
      </c>
      <c r="C1340" s="10">
        <v>48.564430000000002</v>
      </c>
      <c r="D1340" s="10">
        <v>14.68107</v>
      </c>
      <c r="E1340">
        <v>1682.5</v>
      </c>
      <c r="F1340" s="99">
        <v>1043.3000489999999</v>
      </c>
      <c r="G1340">
        <f t="shared" ref="G1340:J1340" si="1378">B1340/B1339-1</f>
        <v>1.0048439924599029E-2</v>
      </c>
      <c r="H1340">
        <f t="shared" si="1378"/>
        <v>-1.4553242393731125E-3</v>
      </c>
      <c r="I1340">
        <f t="shared" si="1378"/>
        <v>0</v>
      </c>
      <c r="J1340">
        <f t="shared" si="1378"/>
        <v>1.3748796749877279E-3</v>
      </c>
      <c r="K1340" s="38">
        <f t="shared" si="1371"/>
        <v>6.5411462096023332E-3</v>
      </c>
      <c r="L1340" s="22">
        <f t="shared" si="1352"/>
        <v>0.75725190674462728</v>
      </c>
      <c r="M1340" s="22">
        <f t="shared" si="1353"/>
        <v>1.0773183171979708</v>
      </c>
      <c r="N1340" s="22">
        <f>COVAR(I1310:I1340,$K1310:K1340)/VAR($K1310:$K1340)</f>
        <v>0.86928460115910189</v>
      </c>
    </row>
    <row r="1341" spans="1:14" ht="15.75" customHeight="1" x14ac:dyDescent="0.2">
      <c r="A1341" s="2">
        <v>41471</v>
      </c>
      <c r="B1341">
        <v>166.56253100000001</v>
      </c>
      <c r="C1341" s="10">
        <v>48.670589999999997</v>
      </c>
      <c r="D1341" s="10">
        <v>14.56399</v>
      </c>
      <c r="E1341">
        <v>1676.26001</v>
      </c>
      <c r="F1341" s="99">
        <v>1038.75</v>
      </c>
      <c r="G1341">
        <f t="shared" ref="G1341:J1341" si="1379">B1341/B1340-1</f>
        <v>-7.7313523889765978E-4</v>
      </c>
      <c r="H1341">
        <f t="shared" si="1379"/>
        <v>2.1859620302346894E-3</v>
      </c>
      <c r="I1341">
        <f t="shared" si="1379"/>
        <v>-7.974895562789297E-3</v>
      </c>
      <c r="J1341">
        <f t="shared" si="1379"/>
        <v>-3.7087607726598026E-3</v>
      </c>
      <c r="K1341" s="38">
        <f t="shared" si="1371"/>
        <v>-4.3612084599834455E-3</v>
      </c>
      <c r="L1341" s="22">
        <f t="shared" si="1352"/>
        <v>0.79148795873102595</v>
      </c>
      <c r="M1341" s="22">
        <f t="shared" si="1353"/>
        <v>1.0551149560755004</v>
      </c>
      <c r="N1341" s="22">
        <f>COVAR(I1311:I1341,$K1311:K1341)/VAR($K1311:$K1341)</f>
        <v>0.90420744134113029</v>
      </c>
    </row>
    <row r="1342" spans="1:14" ht="15.75" customHeight="1" x14ac:dyDescent="0.2">
      <c r="A1342" s="2">
        <v>41472</v>
      </c>
      <c r="B1342">
        <v>167.16395600000001</v>
      </c>
      <c r="C1342" s="10">
        <v>48.900640000000003</v>
      </c>
      <c r="D1342" s="10">
        <v>14.401859999999999</v>
      </c>
      <c r="E1342">
        <v>1680.910034</v>
      </c>
      <c r="F1342" s="99">
        <v>1042.530029</v>
      </c>
      <c r="G1342">
        <f t="shared" ref="G1342:J1342" si="1380">B1342/B1341-1</f>
        <v>3.6108060821915533E-3</v>
      </c>
      <c r="H1342">
        <f t="shared" si="1380"/>
        <v>4.7266737469178199E-3</v>
      </c>
      <c r="I1342">
        <f t="shared" si="1380"/>
        <v>-1.1132251532718795E-2</v>
      </c>
      <c r="J1342">
        <f t="shared" si="1380"/>
        <v>2.7740469690020753E-3</v>
      </c>
      <c r="K1342" s="38">
        <f t="shared" si="1371"/>
        <v>3.6390170878459749E-3</v>
      </c>
      <c r="L1342" s="22">
        <f t="shared" si="1352"/>
        <v>0.7896956496440164</v>
      </c>
      <c r="M1342" s="22">
        <f t="shared" si="1353"/>
        <v>1.0714540266535202</v>
      </c>
      <c r="N1342" s="22">
        <f>COVAR(I1312:I1342,$K1312:K1342)/VAR($K1312:$K1342)</f>
        <v>0.90474662738614886</v>
      </c>
    </row>
    <row r="1343" spans="1:14" ht="15.75" customHeight="1" x14ac:dyDescent="0.2">
      <c r="A1343" s="2">
        <v>41473</v>
      </c>
      <c r="B1343">
        <v>170.11973599999999</v>
      </c>
      <c r="C1343" s="10">
        <v>49.873869999999997</v>
      </c>
      <c r="D1343" s="10">
        <v>14.50995</v>
      </c>
      <c r="E1343">
        <v>1689.369995</v>
      </c>
      <c r="F1343" s="99">
        <v>1050.2700199999999</v>
      </c>
      <c r="G1343">
        <f t="shared" ref="G1343:J1343" si="1381">B1343/B1342-1</f>
        <v>1.7681921813336166E-2</v>
      </c>
      <c r="H1343">
        <f t="shared" si="1381"/>
        <v>1.99021935091237E-2</v>
      </c>
      <c r="I1343">
        <f t="shared" si="1381"/>
        <v>7.5052805679267642E-3</v>
      </c>
      <c r="J1343">
        <f t="shared" si="1381"/>
        <v>5.0329647803148969E-3</v>
      </c>
      <c r="K1343" s="38">
        <f t="shared" si="1371"/>
        <v>7.4242379449003248E-3</v>
      </c>
      <c r="L1343" s="22">
        <f t="shared" si="1352"/>
        <v>0.79904936222033962</v>
      </c>
      <c r="M1343" s="22">
        <f t="shared" si="1353"/>
        <v>1.0873098378350969</v>
      </c>
      <c r="N1343" s="22">
        <f>COVAR(I1313:I1343,$K1313:K1343)/VAR($K1313:$K1343)</f>
        <v>0.91690005150702547</v>
      </c>
    </row>
    <row r="1344" spans="1:14" ht="15.75" customHeight="1" x14ac:dyDescent="0.2">
      <c r="A1344" s="2">
        <v>41474</v>
      </c>
      <c r="B1344">
        <v>166.29612700000001</v>
      </c>
      <c r="C1344" s="10">
        <v>49.688070000000003</v>
      </c>
      <c r="D1344" s="10">
        <v>14.654059999999999</v>
      </c>
      <c r="E1344">
        <v>1692.089966</v>
      </c>
      <c r="F1344" s="99">
        <v>1050.4799800000001</v>
      </c>
      <c r="G1344">
        <f t="shared" ref="G1344:J1344" si="1382">B1344/B1343-1</f>
        <v>-2.2475987148251719E-2</v>
      </c>
      <c r="H1344">
        <f t="shared" si="1382"/>
        <v>-3.7253976882081208E-3</v>
      </c>
      <c r="I1344">
        <f t="shared" si="1382"/>
        <v>9.9318054162833569E-3</v>
      </c>
      <c r="J1344">
        <f t="shared" si="1382"/>
        <v>1.6100504969605023E-3</v>
      </c>
      <c r="K1344" s="38">
        <f t="shared" si="1371"/>
        <v>1.9991049539824779E-4</v>
      </c>
      <c r="L1344" s="22">
        <f t="shared" si="1352"/>
        <v>0.77971108506828413</v>
      </c>
      <c r="M1344" s="22">
        <f t="shared" si="1353"/>
        <v>1.0648754915565803</v>
      </c>
      <c r="N1344" s="22">
        <f>COVAR(I1314:I1344,$K1314:K1344)/VAR($K1314:$K1344)</f>
        <v>0.95944311230615942</v>
      </c>
    </row>
    <row r="1345" spans="1:14" ht="15.75" customHeight="1" x14ac:dyDescent="0.2">
      <c r="A1345" s="2">
        <v>41477</v>
      </c>
      <c r="B1345">
        <v>166.76872299999999</v>
      </c>
      <c r="C1345" s="10">
        <v>50.041969999999999</v>
      </c>
      <c r="D1345" s="10">
        <v>15.04135</v>
      </c>
      <c r="E1345">
        <v>1695.530029</v>
      </c>
      <c r="F1345" s="99">
        <v>1053.410034</v>
      </c>
      <c r="G1345">
        <f t="shared" ref="G1345:J1345" si="1383">B1345/B1344-1</f>
        <v>2.841894207193274E-3</v>
      </c>
      <c r="H1345">
        <f t="shared" si="1383"/>
        <v>7.1224340168574152E-3</v>
      </c>
      <c r="I1345">
        <f t="shared" si="1383"/>
        <v>2.6428853164242483E-2</v>
      </c>
      <c r="J1345">
        <f t="shared" si="1383"/>
        <v>2.033026061925236E-3</v>
      </c>
      <c r="K1345" s="38">
        <f t="shared" si="1371"/>
        <v>2.7892525852799555E-3</v>
      </c>
      <c r="L1345" s="22">
        <f t="shared" si="1352"/>
        <v>0.77724119675400893</v>
      </c>
      <c r="M1345" s="22">
        <f t="shared" si="1353"/>
        <v>1.0683393096357827</v>
      </c>
      <c r="N1345" s="22">
        <f>COVAR(I1315:I1345,$K1315:K1345)/VAR($K1315:$K1345)</f>
        <v>0.96709769883383856</v>
      </c>
    </row>
    <row r="1346" spans="1:14" ht="15.75" customHeight="1" x14ac:dyDescent="0.2">
      <c r="A1346" s="2">
        <v>41478</v>
      </c>
      <c r="B1346">
        <v>167.533432</v>
      </c>
      <c r="C1346" s="10">
        <v>50.139290000000003</v>
      </c>
      <c r="D1346" s="10">
        <v>15.01432</v>
      </c>
      <c r="E1346">
        <v>1692.3900149999999</v>
      </c>
      <c r="F1346" s="99">
        <v>1052.1999510000001</v>
      </c>
      <c r="G1346">
        <f t="shared" ref="G1346:J1346" si="1384">B1346/B1345-1</f>
        <v>4.5854461570711269E-3</v>
      </c>
      <c r="H1346">
        <f t="shared" si="1384"/>
        <v>1.9447675621084848E-3</v>
      </c>
      <c r="I1346">
        <f t="shared" si="1384"/>
        <v>-1.7970461427996298E-3</v>
      </c>
      <c r="J1346">
        <f t="shared" si="1384"/>
        <v>-1.8519365309336289E-3</v>
      </c>
      <c r="K1346" s="38">
        <f t="shared" si="1371"/>
        <v>-1.1487293275582733E-3</v>
      </c>
      <c r="L1346" s="22">
        <f t="shared" si="1352"/>
        <v>0.74068808340484638</v>
      </c>
      <c r="M1346" s="22">
        <f t="shared" si="1353"/>
        <v>1.065361679598994</v>
      </c>
      <c r="N1346" s="22">
        <f>COVAR(I1316:I1346,$K1316:K1346)/VAR($K1316:$K1346)</f>
        <v>0.91490357152399637</v>
      </c>
    </row>
    <row r="1347" spans="1:14" ht="15.75" customHeight="1" x14ac:dyDescent="0.2">
      <c r="A1347" s="2">
        <v>41479</v>
      </c>
      <c r="B1347">
        <v>168.93398999999999</v>
      </c>
      <c r="C1347" s="10">
        <v>50.103909999999999</v>
      </c>
      <c r="D1347" s="10">
        <v>15.167439999999999</v>
      </c>
      <c r="E1347">
        <v>1685.9399410000001</v>
      </c>
      <c r="F1347" s="99">
        <v>1043.829956</v>
      </c>
      <c r="G1347">
        <f t="shared" ref="G1347:J1347" si="1385">B1347/B1346-1</f>
        <v>8.359871718022216E-3</v>
      </c>
      <c r="H1347">
        <f t="shared" si="1385"/>
        <v>-7.0563424412284359E-4</v>
      </c>
      <c r="I1347">
        <f t="shared" si="1385"/>
        <v>1.0198264057246664E-2</v>
      </c>
      <c r="J1347">
        <f t="shared" si="1385"/>
        <v>-3.8112219658775759E-3</v>
      </c>
      <c r="K1347" s="38">
        <f t="shared" si="1371"/>
        <v>-7.9547570706929305E-3</v>
      </c>
      <c r="L1347" s="22">
        <f t="shared" si="1352"/>
        <v>0.71046974151913145</v>
      </c>
      <c r="M1347" s="22">
        <f t="shared" si="1353"/>
        <v>1.060237875327805</v>
      </c>
      <c r="N1347" s="22">
        <f>COVAR(I1317:I1347,$K1317:K1347)/VAR($K1317:$K1347)</f>
        <v>0.8524310932827438</v>
      </c>
    </row>
    <row r="1348" spans="1:14" ht="15.75" customHeight="1" x14ac:dyDescent="0.2">
      <c r="A1348" s="2">
        <v>41480</v>
      </c>
      <c r="B1348">
        <v>169.458099</v>
      </c>
      <c r="C1348" s="10">
        <v>49.988889999999998</v>
      </c>
      <c r="D1348" s="10">
        <v>15.32056</v>
      </c>
      <c r="E1348">
        <v>1690.25</v>
      </c>
      <c r="F1348" s="99">
        <v>1054.1800539999999</v>
      </c>
      <c r="G1348">
        <f t="shared" ref="G1348:J1348" si="1386">B1348/B1347-1</f>
        <v>3.1024484770649785E-3</v>
      </c>
      <c r="H1348">
        <f t="shared" si="1386"/>
        <v>-2.295629223348028E-3</v>
      </c>
      <c r="I1348">
        <f t="shared" si="1386"/>
        <v>1.0095309425981025E-2</v>
      </c>
      <c r="J1348">
        <f t="shared" si="1386"/>
        <v>2.5564724431663688E-3</v>
      </c>
      <c r="K1348" s="38">
        <f t="shared" si="1371"/>
        <v>9.9155019843095715E-3</v>
      </c>
      <c r="L1348" s="22">
        <f t="shared" si="1352"/>
        <v>0.73519103661425556</v>
      </c>
      <c r="M1348" s="22">
        <f t="shared" si="1353"/>
        <v>1.0274196066502366</v>
      </c>
      <c r="N1348" s="22">
        <f>COVAR(I1318:I1348,$K1318:K1348)/VAR($K1318:$K1348)</f>
        <v>0.86050224131221043</v>
      </c>
    </row>
    <row r="1349" spans="1:14" ht="15.75" customHeight="1" x14ac:dyDescent="0.2">
      <c r="A1349" s="2">
        <v>41481</v>
      </c>
      <c r="B1349">
        <v>169.56982400000001</v>
      </c>
      <c r="C1349" s="10">
        <v>49.59075</v>
      </c>
      <c r="D1349" s="10">
        <v>14.807169999999999</v>
      </c>
      <c r="E1349">
        <v>1691.650024</v>
      </c>
      <c r="F1349" s="99">
        <v>1048.51001</v>
      </c>
      <c r="G1349">
        <f t="shared" ref="G1349:K1364" si="1387">B1349/B1348-1</f>
        <v>6.5930752592713304E-4</v>
      </c>
      <c r="H1349">
        <f t="shared" si="1387"/>
        <v>-7.9645697273933447E-3</v>
      </c>
      <c r="I1349">
        <f t="shared" si="1387"/>
        <v>-3.3509871701817739E-2</v>
      </c>
      <c r="J1349">
        <f t="shared" si="1387"/>
        <v>8.2829403934336909E-4</v>
      </c>
      <c r="K1349" s="38">
        <f t="shared" si="1387"/>
        <v>-5.3786295599934641E-3</v>
      </c>
      <c r="L1349" s="22">
        <f t="shared" si="1352"/>
        <v>0.70899916779937489</v>
      </c>
      <c r="M1349" s="22">
        <f t="shared" si="1353"/>
        <v>1.0424154186048871</v>
      </c>
      <c r="N1349" s="22">
        <f>COVAR(I1319:I1349,$K1319:K1349)/VAR($K1319:$K1349)</f>
        <v>0.96807032337481136</v>
      </c>
    </row>
    <row r="1350" spans="1:14" ht="15.75" customHeight="1" x14ac:dyDescent="0.2">
      <c r="A1350" s="2">
        <v>41484</v>
      </c>
      <c r="B1350">
        <v>168.590317</v>
      </c>
      <c r="C1350" s="10">
        <v>49.27223</v>
      </c>
      <c r="D1350" s="10">
        <v>14.428890000000001</v>
      </c>
      <c r="E1350">
        <v>1685.329956</v>
      </c>
      <c r="F1350" s="99">
        <v>1040.660034</v>
      </c>
      <c r="G1350">
        <f t="shared" ref="G1350:J1350" si="1388">B1350/B1349-1</f>
        <v>-5.7764228144744356E-3</v>
      </c>
      <c r="H1350">
        <f t="shared" si="1388"/>
        <v>-6.4229720260330359E-3</v>
      </c>
      <c r="I1350">
        <f t="shared" si="1388"/>
        <v>-2.5547082933470633E-2</v>
      </c>
      <c r="J1350">
        <f t="shared" si="1388"/>
        <v>-3.7360375434251081E-3</v>
      </c>
      <c r="K1350" s="38">
        <f t="shared" si="1387"/>
        <v>-7.4867916616265795E-3</v>
      </c>
      <c r="L1350" s="22">
        <f t="shared" si="1352"/>
        <v>0.68559583335111973</v>
      </c>
      <c r="M1350" s="22">
        <f t="shared" si="1353"/>
        <v>1.0317070253361598</v>
      </c>
      <c r="N1350" s="22">
        <f>COVAR(I1320:I1350,$K1320:K1350)/VAR($K1320:$K1350)</f>
        <v>1.1064319945498602</v>
      </c>
    </row>
    <row r="1351" spans="1:14" ht="15.75" customHeight="1" x14ac:dyDescent="0.2">
      <c r="A1351" s="2">
        <v>41485</v>
      </c>
      <c r="B1351">
        <v>168.41847200000001</v>
      </c>
      <c r="C1351" s="10">
        <v>48.953719999999997</v>
      </c>
      <c r="D1351" s="10">
        <v>14.230740000000001</v>
      </c>
      <c r="E1351">
        <v>1685.959961</v>
      </c>
      <c r="F1351" s="99">
        <v>1043.51001</v>
      </c>
      <c r="G1351">
        <f t="shared" ref="G1351:J1351" si="1389">B1351/B1350-1</f>
        <v>-1.0193052783689094E-3</v>
      </c>
      <c r="H1351">
        <f t="shared" si="1389"/>
        <v>-6.464290331491096E-3</v>
      </c>
      <c r="I1351">
        <f t="shared" si="1389"/>
        <v>-1.3732865106047654E-2</v>
      </c>
      <c r="J1351">
        <f t="shared" si="1389"/>
        <v>3.7381700702421305E-4</v>
      </c>
      <c r="K1351" s="38">
        <f t="shared" si="1387"/>
        <v>2.7386234763389083E-3</v>
      </c>
      <c r="L1351" s="22">
        <f t="shared" si="1352"/>
        <v>0.67893550438481731</v>
      </c>
      <c r="M1351" s="22">
        <f t="shared" si="1353"/>
        <v>0.98477021772852091</v>
      </c>
      <c r="N1351" s="22">
        <f>COVAR(I1321:I1351,$K1321:K1351)/VAR($K1321:$K1351)</f>
        <v>1.125345282344165</v>
      </c>
    </row>
    <row r="1352" spans="1:14" ht="15.75" customHeight="1" x14ac:dyDescent="0.2">
      <c r="A1352" s="2">
        <v>41486</v>
      </c>
      <c r="B1352">
        <v>167.58496099999999</v>
      </c>
      <c r="C1352" s="10">
        <v>49.30762</v>
      </c>
      <c r="D1352" s="10">
        <v>14.27577</v>
      </c>
      <c r="E1352">
        <v>1685.7299800000001</v>
      </c>
      <c r="F1352" s="99">
        <v>1045.26001</v>
      </c>
      <c r="G1352">
        <f t="shared" ref="G1352:J1352" si="1390">B1352/B1351-1</f>
        <v>-4.949047394278816E-3</v>
      </c>
      <c r="H1352">
        <f t="shared" si="1390"/>
        <v>7.2292769579105354E-3</v>
      </c>
      <c r="I1352">
        <f t="shared" si="1390"/>
        <v>3.1642767698656371E-3</v>
      </c>
      <c r="J1352">
        <f t="shared" si="1390"/>
        <v>-1.3640952651305938E-4</v>
      </c>
      <c r="K1352" s="38">
        <f t="shared" si="1387"/>
        <v>1.677032307529025E-3</v>
      </c>
      <c r="L1352" s="22">
        <f t="shared" si="1352"/>
        <v>0.67846046801042137</v>
      </c>
      <c r="M1352" s="22">
        <f t="shared" si="1353"/>
        <v>0.96059040543733776</v>
      </c>
      <c r="N1352" s="22">
        <f>COVAR(I1322:I1352,$K1322:K1352)/VAR($K1322:$K1352)</f>
        <v>1.1106372160217568</v>
      </c>
    </row>
    <row r="1353" spans="1:14" ht="15.75" customHeight="1" x14ac:dyDescent="0.2">
      <c r="A1353" s="2">
        <v>41487</v>
      </c>
      <c r="B1353">
        <v>168.246613</v>
      </c>
      <c r="C1353" s="10">
        <v>50.024279999999997</v>
      </c>
      <c r="D1353" s="10">
        <v>14.410869999999999</v>
      </c>
      <c r="E1353">
        <v>1706.869995</v>
      </c>
      <c r="F1353" s="99">
        <v>1059.880005</v>
      </c>
      <c r="G1353">
        <f t="shared" ref="G1353:J1353" si="1391">B1353/B1352-1</f>
        <v>3.9481585701475197E-3</v>
      </c>
      <c r="H1353">
        <f t="shared" si="1391"/>
        <v>1.453446749204268E-2</v>
      </c>
      <c r="I1353">
        <f t="shared" si="1391"/>
        <v>9.4635876033306587E-3</v>
      </c>
      <c r="J1353">
        <f t="shared" si="1391"/>
        <v>1.2540570109573546E-2</v>
      </c>
      <c r="K1353" s="38">
        <f t="shared" si="1387"/>
        <v>1.3986945697846087E-2</v>
      </c>
      <c r="L1353" s="22">
        <f t="shared" si="1352"/>
        <v>0.64138230798154883</v>
      </c>
      <c r="M1353" s="22">
        <f t="shared" si="1353"/>
        <v>0.9823040935995685</v>
      </c>
      <c r="N1353" s="22">
        <f>COVAR(I1323:I1353,$K1323:K1353)/VAR($K1323:$K1353)</f>
        <v>1.0139391967273867</v>
      </c>
    </row>
    <row r="1354" spans="1:14" ht="15.75" customHeight="1" x14ac:dyDescent="0.2">
      <c r="A1354" s="2">
        <v>41488</v>
      </c>
      <c r="B1354">
        <v>167.68812600000001</v>
      </c>
      <c r="C1354" s="10">
        <v>49.980040000000002</v>
      </c>
      <c r="D1354" s="10">
        <v>14.91525</v>
      </c>
      <c r="E1354">
        <v>1709.670044</v>
      </c>
      <c r="F1354" s="99">
        <v>1059.8599850000001</v>
      </c>
      <c r="G1354">
        <f t="shared" ref="G1354:J1354" si="1392">B1354/B1353-1</f>
        <v>-3.3194546388876089E-3</v>
      </c>
      <c r="H1354">
        <f t="shared" si="1392"/>
        <v>-8.8437054966095108E-4</v>
      </c>
      <c r="I1354">
        <f t="shared" si="1392"/>
        <v>3.4999968773571588E-2</v>
      </c>
      <c r="J1354">
        <f t="shared" si="1392"/>
        <v>1.6404582705198401E-3</v>
      </c>
      <c r="K1354" s="38">
        <f t="shared" si="1387"/>
        <v>-1.888893073320741E-5</v>
      </c>
      <c r="L1354" s="22">
        <f t="shared" si="1352"/>
        <v>0.61340998127811275</v>
      </c>
      <c r="M1354" s="22">
        <f t="shared" si="1353"/>
        <v>1.0111404789366099</v>
      </c>
      <c r="N1354" s="22">
        <f>COVAR(I1324:I1354,$K1324:K1354)/VAR($K1324:$K1354)</f>
        <v>1.0076057813209478</v>
      </c>
    </row>
    <row r="1355" spans="1:14" ht="15.75" customHeight="1" x14ac:dyDescent="0.2">
      <c r="A1355" s="2">
        <v>41491</v>
      </c>
      <c r="B1355">
        <v>167.98024000000001</v>
      </c>
      <c r="C1355" s="10">
        <v>49.634990000000002</v>
      </c>
      <c r="D1355" s="10">
        <v>14.92426</v>
      </c>
      <c r="E1355">
        <v>1707.1400149999999</v>
      </c>
      <c r="F1355" s="99">
        <v>1063.01001</v>
      </c>
      <c r="G1355">
        <f t="shared" ref="G1355:J1355" si="1393">B1355/B1354-1</f>
        <v>1.7420076601011303E-3</v>
      </c>
      <c r="H1355">
        <f t="shared" si="1393"/>
        <v>-6.9037559793869718E-3</v>
      </c>
      <c r="I1355">
        <f t="shared" si="1393"/>
        <v>6.040797170681067E-4</v>
      </c>
      <c r="J1355">
        <f t="shared" si="1393"/>
        <v>-1.479834666858082E-3</v>
      </c>
      <c r="K1355" s="38">
        <f t="shared" si="1387"/>
        <v>2.9721142835672509E-3</v>
      </c>
      <c r="L1355" s="22">
        <f t="shared" si="1352"/>
        <v>0.44985851066171834</v>
      </c>
      <c r="M1355" s="22">
        <f t="shared" si="1353"/>
        <v>1.2079026995618696</v>
      </c>
      <c r="N1355" s="22">
        <f>COVAR(I1325:I1355,$K1325:K1355)/VAR($K1325:$K1355)</f>
        <v>0.9690130123147167</v>
      </c>
    </row>
    <row r="1356" spans="1:14" ht="15.75" customHeight="1" x14ac:dyDescent="0.2">
      <c r="A1356" s="2">
        <v>41492</v>
      </c>
      <c r="B1356">
        <v>164.10507200000001</v>
      </c>
      <c r="C1356" s="10">
        <v>49.095289999999999</v>
      </c>
      <c r="D1356" s="10">
        <v>14.744120000000001</v>
      </c>
      <c r="E1356">
        <v>1697.369995</v>
      </c>
      <c r="F1356" s="99">
        <v>1052.1400149999999</v>
      </c>
      <c r="G1356">
        <f t="shared" ref="G1356:J1356" si="1394">B1356/B1355-1</f>
        <v>-2.3069189566582327E-2</v>
      </c>
      <c r="H1356">
        <f t="shared" si="1394"/>
        <v>-1.0873377832855469E-2</v>
      </c>
      <c r="I1356">
        <f t="shared" si="1394"/>
        <v>-1.2070280201497363E-2</v>
      </c>
      <c r="J1356">
        <f t="shared" si="1394"/>
        <v>-5.7230337957955291E-3</v>
      </c>
      <c r="K1356" s="38">
        <f t="shared" si="1387"/>
        <v>-1.022567510911776E-2</v>
      </c>
      <c r="L1356" s="22">
        <f t="shared" si="1352"/>
        <v>0.60698787669985921</v>
      </c>
      <c r="M1356" s="22">
        <f t="shared" si="1353"/>
        <v>1.2413462914092539</v>
      </c>
      <c r="N1356" s="22">
        <f>COVAR(I1326:I1356,$K1326:K1356)/VAR($K1326:$K1356)</f>
        <v>0.96944874206802989</v>
      </c>
    </row>
    <row r="1357" spans="1:14" ht="15.75" customHeight="1" x14ac:dyDescent="0.2">
      <c r="A1357" s="2">
        <v>41493</v>
      </c>
      <c r="B1357">
        <v>162.827057</v>
      </c>
      <c r="C1357" s="10">
        <v>48.927169999999997</v>
      </c>
      <c r="D1357" s="10">
        <v>14.545970000000001</v>
      </c>
      <c r="E1357">
        <v>1690.910034</v>
      </c>
      <c r="F1357" s="99">
        <v>1044.339966</v>
      </c>
      <c r="G1357">
        <f t="shared" ref="G1357:J1357" si="1395">B1357/B1356-1</f>
        <v>-7.7877848894274404E-3</v>
      </c>
      <c r="H1357">
        <f t="shared" si="1395"/>
        <v>-3.4243610741478969E-3</v>
      </c>
      <c r="I1357">
        <f t="shared" si="1395"/>
        <v>-1.3439255784678861E-2</v>
      </c>
      <c r="J1357">
        <f t="shared" si="1395"/>
        <v>-3.8058649669956424E-3</v>
      </c>
      <c r="K1357" s="38">
        <f t="shared" si="1387"/>
        <v>-7.4135085528516109E-3</v>
      </c>
      <c r="L1357" s="22">
        <f t="shared" si="1352"/>
        <v>0.62925369730878988</v>
      </c>
      <c r="M1357" s="22">
        <f t="shared" si="1353"/>
        <v>1.1531136776426349</v>
      </c>
      <c r="N1357" s="22">
        <f>COVAR(I1327:I1357,$K1327:K1357)/VAR($K1327:$K1357)</f>
        <v>1.0736754267592725</v>
      </c>
    </row>
    <row r="1358" spans="1:14" ht="15.75" customHeight="1" x14ac:dyDescent="0.2">
      <c r="A1358" s="2">
        <v>41494</v>
      </c>
      <c r="B1358">
        <v>162.28303500000001</v>
      </c>
      <c r="C1358" s="10">
        <v>48.511339999999997</v>
      </c>
      <c r="D1358" s="10">
        <v>14.645049999999999</v>
      </c>
      <c r="E1358">
        <v>1697.4799800000001</v>
      </c>
      <c r="F1358" s="99">
        <v>1049.469971</v>
      </c>
      <c r="G1358">
        <f t="shared" ref="G1358:J1358" si="1396">B1358/B1357-1</f>
        <v>-3.3411031926959822E-3</v>
      </c>
      <c r="H1358">
        <f t="shared" si="1396"/>
        <v>-8.498958758497599E-3</v>
      </c>
      <c r="I1358">
        <f t="shared" si="1396"/>
        <v>6.8115086171633976E-3</v>
      </c>
      <c r="J1358">
        <f t="shared" si="1396"/>
        <v>3.8854497684055467E-3</v>
      </c>
      <c r="K1358" s="38">
        <f t="shared" si="1387"/>
        <v>4.912198294630743E-3</v>
      </c>
      <c r="L1358" s="22">
        <f t="shared" si="1352"/>
        <v>0.58752457882155396</v>
      </c>
      <c r="M1358" s="22">
        <f t="shared" si="1353"/>
        <v>1.0128334560934893</v>
      </c>
      <c r="N1358" s="22">
        <f>COVAR(I1328:I1358,$K1328:K1358)/VAR($K1328:$K1358)</f>
        <v>1.1383595923283873</v>
      </c>
    </row>
    <row r="1359" spans="1:14" ht="15.75" customHeight="1" x14ac:dyDescent="0.2">
      <c r="A1359" s="2">
        <v>41495</v>
      </c>
      <c r="B1359">
        <v>162.18808000000001</v>
      </c>
      <c r="C1359" s="10">
        <v>48.237070000000003</v>
      </c>
      <c r="D1359" s="10">
        <v>14.47392</v>
      </c>
      <c r="E1359">
        <v>1691.420044</v>
      </c>
      <c r="F1359" s="99">
        <v>1048.400024</v>
      </c>
      <c r="G1359">
        <f t="shared" ref="G1359:J1359" si="1397">B1359/B1358-1</f>
        <v>-5.8511969535202102E-4</v>
      </c>
      <c r="H1359">
        <f t="shared" si="1397"/>
        <v>-5.6537296228056366E-3</v>
      </c>
      <c r="I1359">
        <f t="shared" si="1397"/>
        <v>-1.168517690277604E-2</v>
      </c>
      <c r="J1359">
        <f t="shared" si="1397"/>
        <v>-3.5699602183232315E-3</v>
      </c>
      <c r="K1359" s="38">
        <f t="shared" si="1387"/>
        <v>-1.0195117817238808E-3</v>
      </c>
      <c r="L1359" s="22">
        <f t="shared" si="1352"/>
        <v>0.60398465271761637</v>
      </c>
      <c r="M1359" s="22">
        <f t="shared" si="1353"/>
        <v>1.0421794650408696</v>
      </c>
      <c r="N1359" s="22">
        <f>COVAR(I1329:I1359,$K1329:K1359)/VAR($K1329:$K1359)</f>
        <v>1.159153507389733</v>
      </c>
    </row>
    <row r="1360" spans="1:14" ht="15.75" customHeight="1" x14ac:dyDescent="0.2">
      <c r="A1360" s="2">
        <v>41498</v>
      </c>
      <c r="B1360">
        <v>163.28474399999999</v>
      </c>
      <c r="C1360" s="10">
        <v>47.856619999999999</v>
      </c>
      <c r="D1360" s="10">
        <v>14.52796</v>
      </c>
      <c r="E1360">
        <v>1689.469971</v>
      </c>
      <c r="F1360" s="99">
        <v>1053.670044</v>
      </c>
      <c r="G1360">
        <f t="shared" ref="G1360:J1360" si="1398">B1360/B1359-1</f>
        <v>6.7616806364561022E-3</v>
      </c>
      <c r="H1360">
        <f t="shared" si="1398"/>
        <v>-7.8870876692966885E-3</v>
      </c>
      <c r="I1360">
        <f t="shared" si="1398"/>
        <v>3.7336119033406501E-3</v>
      </c>
      <c r="J1360">
        <f t="shared" si="1398"/>
        <v>-1.1529205929168285E-3</v>
      </c>
      <c r="K1360" s="38">
        <f t="shared" si="1387"/>
        <v>5.026726325217945E-3</v>
      </c>
      <c r="L1360" s="22">
        <f t="shared" si="1352"/>
        <v>0.55353774323010985</v>
      </c>
      <c r="M1360" s="22">
        <f t="shared" si="1353"/>
        <v>1.0253708738529428</v>
      </c>
      <c r="N1360" s="22">
        <f>COVAR(I1330:I1360,$K1330:K1360)/VAR($K1330:$K1360)</f>
        <v>1.1768393836085358</v>
      </c>
    </row>
    <row r="1361" spans="1:14" ht="15.75" customHeight="1" x14ac:dyDescent="0.2">
      <c r="A1361" s="2">
        <v>41499</v>
      </c>
      <c r="B1361">
        <v>162.70616100000001</v>
      </c>
      <c r="C1361" s="10">
        <v>48.033569999999997</v>
      </c>
      <c r="D1361" s="10">
        <v>14.68107</v>
      </c>
      <c r="E1361">
        <v>1694.160034</v>
      </c>
      <c r="F1361" s="99">
        <v>1051.98999</v>
      </c>
      <c r="G1361">
        <f t="shared" ref="G1361:J1361" si="1399">B1361/B1360-1</f>
        <v>-3.543399008544168E-3</v>
      </c>
      <c r="H1361">
        <f t="shared" si="1399"/>
        <v>3.6975030831680744E-3</v>
      </c>
      <c r="I1361">
        <f t="shared" si="1399"/>
        <v>1.0538988268139482E-2</v>
      </c>
      <c r="J1361">
        <f t="shared" si="1399"/>
        <v>2.7760558521343626E-3</v>
      </c>
      <c r="K1361" s="38">
        <f t="shared" si="1387"/>
        <v>-1.5944782805269453E-3</v>
      </c>
      <c r="L1361" s="22">
        <f t="shared" si="1352"/>
        <v>0.37947173964262793</v>
      </c>
      <c r="M1361" s="22">
        <f t="shared" si="1353"/>
        <v>1.0146178690808474</v>
      </c>
      <c r="N1361" s="22">
        <f>COVAR(I1331:I1361,$K1331:K1361)/VAR($K1331:$K1361)</f>
        <v>1.04523903567096</v>
      </c>
    </row>
    <row r="1362" spans="1:14" ht="15.75" customHeight="1" x14ac:dyDescent="0.2">
      <c r="A1362" s="2">
        <v>41500</v>
      </c>
      <c r="B1362">
        <v>161.93765300000001</v>
      </c>
      <c r="C1362" s="10">
        <v>47.909709999999997</v>
      </c>
      <c r="D1362" s="10">
        <v>14.419879999999999</v>
      </c>
      <c r="E1362">
        <v>1685.3900149999999</v>
      </c>
      <c r="F1362" s="99">
        <v>1047.8000489999999</v>
      </c>
      <c r="G1362">
        <f t="shared" ref="G1362:J1362" si="1400">B1362/B1361-1</f>
        <v>-4.7232876448974892E-3</v>
      </c>
      <c r="H1362">
        <f t="shared" si="1400"/>
        <v>-2.5786132490256408E-3</v>
      </c>
      <c r="I1362">
        <f t="shared" si="1400"/>
        <v>-1.7790937581525168E-2</v>
      </c>
      <c r="J1362">
        <f t="shared" si="1400"/>
        <v>-5.1766178070519198E-3</v>
      </c>
      <c r="K1362" s="38">
        <f t="shared" si="1387"/>
        <v>-3.9828715480458854E-3</v>
      </c>
      <c r="L1362" s="22">
        <f t="shared" si="1352"/>
        <v>0.39739910890214925</v>
      </c>
      <c r="M1362" s="22">
        <f t="shared" si="1353"/>
        <v>1.0429483033881219</v>
      </c>
      <c r="N1362" s="22">
        <f>COVAR(I1332:I1362,$K1332:K1362)/VAR($K1332:$K1362)</f>
        <v>1.231068513496232</v>
      </c>
    </row>
    <row r="1363" spans="1:14" ht="15.75" customHeight="1" x14ac:dyDescent="0.2">
      <c r="A1363" s="2">
        <v>41501</v>
      </c>
      <c r="B1363">
        <v>160.43507399999999</v>
      </c>
      <c r="C1363" s="10">
        <v>47.148809999999997</v>
      </c>
      <c r="D1363" s="10">
        <v>13.96954</v>
      </c>
      <c r="E1363">
        <v>1661.3199460000001</v>
      </c>
      <c r="F1363" s="99">
        <v>1027.6099850000001</v>
      </c>
      <c r="G1363">
        <f t="shared" ref="G1363:J1363" si="1401">B1363/B1362-1</f>
        <v>-9.278750013747783E-3</v>
      </c>
      <c r="H1363">
        <f t="shared" si="1401"/>
        <v>-1.5881957958000625E-2</v>
      </c>
      <c r="I1363">
        <f t="shared" si="1401"/>
        <v>-3.1230495676801695E-2</v>
      </c>
      <c r="J1363">
        <f t="shared" si="1401"/>
        <v>-1.4281601757323736E-2</v>
      </c>
      <c r="K1363" s="38">
        <f t="shared" si="1387"/>
        <v>-1.9269004634299147E-2</v>
      </c>
      <c r="L1363" s="22">
        <f t="shared" si="1352"/>
        <v>0.43956559488600083</v>
      </c>
      <c r="M1363" s="22">
        <f t="shared" si="1353"/>
        <v>1.0692177209483718</v>
      </c>
      <c r="N1363" s="22">
        <f>COVAR(I1333:I1363,$K1333:K1363)/VAR($K1333:$K1363)</f>
        <v>1.273815175755515</v>
      </c>
    </row>
    <row r="1364" spans="1:14" ht="15.75" customHeight="1" x14ac:dyDescent="0.2">
      <c r="A1364" s="2">
        <v>41502</v>
      </c>
      <c r="B1364">
        <v>160.04652400000001</v>
      </c>
      <c r="C1364" s="10">
        <v>47.148809999999997</v>
      </c>
      <c r="D1364" s="10">
        <v>13.861459999999999</v>
      </c>
      <c r="E1364">
        <v>1655.829956</v>
      </c>
      <c r="F1364" s="99">
        <v>1024.3000489999999</v>
      </c>
      <c r="G1364">
        <f t="shared" ref="G1364:J1364" si="1402">B1364/B1363-1</f>
        <v>-2.4218519698503416E-3</v>
      </c>
      <c r="H1364">
        <f t="shared" si="1402"/>
        <v>0</v>
      </c>
      <c r="I1364">
        <f t="shared" si="1402"/>
        <v>-7.7368331383854683E-3</v>
      </c>
      <c r="J1364">
        <f t="shared" si="1402"/>
        <v>-3.304595248626474E-3</v>
      </c>
      <c r="K1364" s="38">
        <f t="shared" si="1387"/>
        <v>-3.221004124439375E-3</v>
      </c>
      <c r="L1364" s="22">
        <f t="shared" si="1352"/>
        <v>0.43824230682833804</v>
      </c>
      <c r="M1364" s="22">
        <f t="shared" si="1353"/>
        <v>1.0507270616467881</v>
      </c>
      <c r="N1364" s="22">
        <f>COVAR(I1334:I1364,$K1334:K1364)/VAR($K1334:$K1364)</f>
        <v>1.2779730121773241</v>
      </c>
    </row>
    <row r="1365" spans="1:14" ht="15.75" customHeight="1" x14ac:dyDescent="0.2">
      <c r="A1365" s="2">
        <v>41505</v>
      </c>
      <c r="B1365">
        <v>159.08798200000001</v>
      </c>
      <c r="C1365" s="10">
        <v>45.857059999999997</v>
      </c>
      <c r="D1365" s="10">
        <v>13.816420000000001</v>
      </c>
      <c r="E1365">
        <v>1646.0600589999999</v>
      </c>
      <c r="F1365" s="99">
        <v>1013.25</v>
      </c>
      <c r="G1365">
        <f t="shared" ref="G1365:K1380" si="1403">B1365/B1364-1</f>
        <v>-5.9891460060700341E-3</v>
      </c>
      <c r="H1365">
        <f t="shared" si="1403"/>
        <v>-2.7397298044213647E-2</v>
      </c>
      <c r="I1365">
        <f t="shared" si="1403"/>
        <v>-3.2492969716031439E-3</v>
      </c>
      <c r="J1365">
        <f t="shared" si="1403"/>
        <v>-5.9003021201532446E-3</v>
      </c>
      <c r="K1365" s="38">
        <f t="shared" si="1403"/>
        <v>-1.0787902442050856E-2</v>
      </c>
      <c r="L1365" s="22">
        <f t="shared" si="1352"/>
        <v>0.39003041708986952</v>
      </c>
      <c r="M1365" s="22">
        <f t="shared" si="1353"/>
        <v>1.0530820381621231</v>
      </c>
      <c r="N1365" s="22">
        <f>COVAR(I1335:I1365,$K1335:K1365)/VAR($K1335:$K1365)</f>
        <v>1.3104738339136643</v>
      </c>
    </row>
    <row r="1366" spans="1:14" ht="15.75" customHeight="1" x14ac:dyDescent="0.2">
      <c r="A1366" s="2">
        <v>41506</v>
      </c>
      <c r="B1366">
        <v>159.37292500000001</v>
      </c>
      <c r="C1366" s="10">
        <v>46.113639999999997</v>
      </c>
      <c r="D1366" s="10">
        <v>14.32981</v>
      </c>
      <c r="E1366">
        <v>1652.349976</v>
      </c>
      <c r="F1366" s="99">
        <v>1028.5699460000001</v>
      </c>
      <c r="G1366">
        <f t="shared" ref="G1366:J1366" si="1404">B1366/B1365-1</f>
        <v>1.7911032399668958E-3</v>
      </c>
      <c r="H1366">
        <f t="shared" si="1404"/>
        <v>5.5952126019418458E-3</v>
      </c>
      <c r="I1366">
        <f t="shared" si="1404"/>
        <v>3.7157961324279398E-2</v>
      </c>
      <c r="J1366">
        <f t="shared" si="1404"/>
        <v>3.8211953237121676E-3</v>
      </c>
      <c r="K1366" s="38">
        <f t="shared" si="1403"/>
        <v>1.5119611152232926E-2</v>
      </c>
      <c r="L1366" s="22">
        <f t="shared" si="1352"/>
        <v>0.3985570785721218</v>
      </c>
      <c r="M1366" s="22">
        <f t="shared" si="1353"/>
        <v>1.0151117345739806</v>
      </c>
      <c r="N1366" s="22">
        <f>COVAR(I1336:I1366,$K1336:K1366)/VAR($K1336:$K1366)</f>
        <v>1.4800324173989037</v>
      </c>
    </row>
    <row r="1367" spans="1:14" ht="15.75" customHeight="1" x14ac:dyDescent="0.2">
      <c r="A1367" s="2">
        <v>41507</v>
      </c>
      <c r="B1367">
        <v>159.632034</v>
      </c>
      <c r="C1367" s="10">
        <v>45.680120000000002</v>
      </c>
      <c r="D1367" s="10">
        <v>14.185700000000001</v>
      </c>
      <c r="E1367">
        <v>1642.8000489999999</v>
      </c>
      <c r="F1367" s="99">
        <v>1021.580017</v>
      </c>
      <c r="G1367">
        <f t="shared" ref="G1367:J1367" si="1405">B1367/B1366-1</f>
        <v>1.6258031281033425E-3</v>
      </c>
      <c r="H1367">
        <f t="shared" si="1405"/>
        <v>-9.4011229649186845E-3</v>
      </c>
      <c r="I1367">
        <f t="shared" si="1405"/>
        <v>-1.0056658113401284E-2</v>
      </c>
      <c r="J1367">
        <f t="shared" si="1405"/>
        <v>-5.7796030736287918E-3</v>
      </c>
      <c r="K1367" s="38">
        <f t="shared" si="1403"/>
        <v>-6.7957741009089245E-3</v>
      </c>
      <c r="L1367" s="22">
        <f t="shared" si="1352"/>
        <v>0.53111748640977896</v>
      </c>
      <c r="M1367" s="22">
        <f t="shared" si="1353"/>
        <v>1.0444362593869416</v>
      </c>
      <c r="N1367" s="22">
        <f>COVAR(I1337:I1367,$K1337:K1367)/VAR($K1337:$K1367)</f>
        <v>1.4581729939748462</v>
      </c>
    </row>
    <row r="1368" spans="1:14" ht="15.75" customHeight="1" x14ac:dyDescent="0.2">
      <c r="A1368" s="2">
        <v>41508</v>
      </c>
      <c r="B1368">
        <v>159.916946</v>
      </c>
      <c r="C1368" s="10">
        <v>46.193280000000001</v>
      </c>
      <c r="D1368" s="10">
        <v>15.734870000000001</v>
      </c>
      <c r="E1368">
        <v>1656.959961</v>
      </c>
      <c r="F1368" s="99">
        <v>1036.1999510000001</v>
      </c>
      <c r="G1368">
        <f t="shared" ref="G1368:J1368" si="1406">B1368/B1367-1</f>
        <v>1.7848046714732391E-3</v>
      </c>
      <c r="H1368">
        <f t="shared" si="1406"/>
        <v>1.1233770839481183E-2</v>
      </c>
      <c r="I1368">
        <f t="shared" si="1406"/>
        <v>0.10920645438716448</v>
      </c>
      <c r="J1368">
        <f t="shared" si="1406"/>
        <v>8.6193764168800424E-3</v>
      </c>
      <c r="K1368" s="38">
        <f t="shared" si="1403"/>
        <v>1.431110021409121E-2</v>
      </c>
      <c r="L1368" s="22">
        <f t="shared" si="1352"/>
        <v>0.5118139406529808</v>
      </c>
      <c r="M1368" s="22">
        <f t="shared" si="1353"/>
        <v>1.0769339288698405</v>
      </c>
      <c r="N1368" s="22">
        <f>COVAR(I1338:I1368,$K1338:K1368)/VAR($K1338:$K1368)</f>
        <v>2.0399788909820562</v>
      </c>
    </row>
    <row r="1369" spans="1:14" ht="15.75" customHeight="1" x14ac:dyDescent="0.2">
      <c r="A1369" s="2">
        <v>41509</v>
      </c>
      <c r="B1369">
        <v>160.11558500000001</v>
      </c>
      <c r="C1369" s="10">
        <v>46.290599999999998</v>
      </c>
      <c r="D1369" s="10">
        <v>15.61778</v>
      </c>
      <c r="E1369">
        <v>1663.5</v>
      </c>
      <c r="F1369" s="99">
        <v>1038.23999</v>
      </c>
      <c r="G1369">
        <f t="shared" ref="G1369:J1369" si="1407">B1369/B1368-1</f>
        <v>1.2421385285834585E-3</v>
      </c>
      <c r="H1369">
        <f t="shared" si="1407"/>
        <v>2.1067999501225287E-3</v>
      </c>
      <c r="I1369">
        <f t="shared" si="1407"/>
        <v>-7.4414342158530822E-3</v>
      </c>
      <c r="J1369">
        <f t="shared" si="1407"/>
        <v>3.9470108837469375E-3</v>
      </c>
      <c r="K1369" s="38">
        <f t="shared" si="1403"/>
        <v>1.9687696356589512E-3</v>
      </c>
      <c r="L1369" s="22">
        <f t="shared" si="1352"/>
        <v>0.56952508693441495</v>
      </c>
      <c r="M1369" s="22">
        <f t="shared" si="1353"/>
        <v>1.209332020294035</v>
      </c>
      <c r="N1369" s="22">
        <f>COVAR(I1339:I1369,$K1339:K1369)/VAR($K1339:$K1369)</f>
        <v>2.0371603825188842</v>
      </c>
    </row>
    <row r="1370" spans="1:14" ht="15.75" customHeight="1" x14ac:dyDescent="0.2">
      <c r="A1370" s="2">
        <v>41512</v>
      </c>
      <c r="B1370">
        <v>159.52839700000001</v>
      </c>
      <c r="C1370" s="10">
        <v>45.83052</v>
      </c>
      <c r="D1370" s="10">
        <v>15.85196</v>
      </c>
      <c r="E1370">
        <v>1656.780029</v>
      </c>
      <c r="F1370" s="99">
        <v>1038.469971</v>
      </c>
      <c r="G1370">
        <f t="shared" ref="G1370:J1370" si="1408">B1370/B1369-1</f>
        <v>-3.6672757370870279E-3</v>
      </c>
      <c r="H1370">
        <f t="shared" si="1408"/>
        <v>-9.9389508885172617E-3</v>
      </c>
      <c r="I1370">
        <f t="shared" si="1408"/>
        <v>1.4994448634825241E-2</v>
      </c>
      <c r="J1370">
        <f t="shared" si="1408"/>
        <v>-4.039657950105191E-3</v>
      </c>
      <c r="K1370" s="38">
        <f t="shared" si="1403"/>
        <v>2.2151044287932464E-4</v>
      </c>
      <c r="L1370" s="22">
        <f t="shared" si="1352"/>
        <v>0.59187784695416712</v>
      </c>
      <c r="M1370" s="22">
        <f t="shared" si="1353"/>
        <v>1.2500032528205658</v>
      </c>
      <c r="N1370" s="22">
        <f>COVAR(I1340:I1370,$K1340:K1370)/VAR($K1340:$K1370)</f>
        <v>2.0293903809797493</v>
      </c>
    </row>
    <row r="1371" spans="1:14" ht="15.75" customHeight="1" x14ac:dyDescent="0.2">
      <c r="A1371" s="2">
        <v>41513</v>
      </c>
      <c r="B1371">
        <v>157.801331</v>
      </c>
      <c r="C1371" s="10">
        <v>44.768810000000002</v>
      </c>
      <c r="D1371" s="10">
        <v>15.392609999999999</v>
      </c>
      <c r="E1371">
        <v>1630.4799800000001</v>
      </c>
      <c r="F1371" s="99">
        <v>1013.48999</v>
      </c>
      <c r="G1371">
        <f t="shared" ref="G1371:J1371" si="1409">B1371/B1370-1</f>
        <v>-1.0826072551835431E-2</v>
      </c>
      <c r="H1371">
        <f t="shared" si="1409"/>
        <v>-2.316600378961442E-2</v>
      </c>
      <c r="I1371">
        <f t="shared" si="1409"/>
        <v>-2.8977489218998786E-2</v>
      </c>
      <c r="J1371">
        <f t="shared" si="1409"/>
        <v>-1.5874194847625089E-2</v>
      </c>
      <c r="K1371" s="38">
        <f t="shared" si="1403"/>
        <v>-2.4054601189811398E-2</v>
      </c>
      <c r="L1371" s="22">
        <f t="shared" si="1352"/>
        <v>0.57342599060788846</v>
      </c>
      <c r="M1371" s="22">
        <f t="shared" si="1353"/>
        <v>1.2741776042175326</v>
      </c>
      <c r="N1371" s="22">
        <f>COVAR(I1341:I1371,$K1341:K1371)/VAR($K1341:$K1371)</f>
        <v>1.8978633319139595</v>
      </c>
    </row>
    <row r="1372" spans="1:14" ht="15.75" customHeight="1" x14ac:dyDescent="0.2">
      <c r="A1372" s="2">
        <v>41514</v>
      </c>
      <c r="B1372">
        <v>157.30049099999999</v>
      </c>
      <c r="C1372" s="10">
        <v>44.751109999999997</v>
      </c>
      <c r="D1372" s="10">
        <v>15.563739999999999</v>
      </c>
      <c r="E1372">
        <v>1634.959961</v>
      </c>
      <c r="F1372" s="99">
        <v>1016.5</v>
      </c>
      <c r="G1372">
        <f t="shared" ref="G1372:J1372" si="1410">B1372/B1371-1</f>
        <v>-3.1738642305876308E-3</v>
      </c>
      <c r="H1372">
        <f t="shared" si="1410"/>
        <v>-3.95364540625609E-4</v>
      </c>
      <c r="I1372">
        <f t="shared" si="1410"/>
        <v>1.1117672701380643E-2</v>
      </c>
      <c r="J1372">
        <f t="shared" si="1410"/>
        <v>2.7476455123356391E-3</v>
      </c>
      <c r="K1372" s="38">
        <f t="shared" si="1403"/>
        <v>2.9699454653715485E-3</v>
      </c>
      <c r="L1372" s="22">
        <f t="shared" si="1352"/>
        <v>0.56815624248318186</v>
      </c>
      <c r="M1372" s="22">
        <f t="shared" si="1353"/>
        <v>1.2883605821224899</v>
      </c>
      <c r="N1372" s="22">
        <f>COVAR(I1342:I1372,$K1342:K1372)/VAR($K1342:$K1372)</f>
        <v>1.8957255012871097</v>
      </c>
    </row>
    <row r="1373" spans="1:14" ht="15.75" customHeight="1" x14ac:dyDescent="0.2">
      <c r="A1373" s="2">
        <v>41515</v>
      </c>
      <c r="B1373">
        <v>157.71498099999999</v>
      </c>
      <c r="C1373" s="10">
        <v>44.857289999999999</v>
      </c>
      <c r="D1373" s="10">
        <v>16.01408</v>
      </c>
      <c r="E1373">
        <v>1638.170044</v>
      </c>
      <c r="F1373" s="99">
        <v>1026.9399410000001</v>
      </c>
      <c r="G1373">
        <f t="shared" ref="G1373:J1373" si="1411">B1373/B1372-1</f>
        <v>2.6350203827398833E-3</v>
      </c>
      <c r="H1373">
        <f t="shared" si="1411"/>
        <v>2.3726785771347458E-3</v>
      </c>
      <c r="I1373">
        <f t="shared" si="1411"/>
        <v>2.8935204520250224E-2</v>
      </c>
      <c r="J1373">
        <f t="shared" si="1411"/>
        <v>1.9634015979428376E-3</v>
      </c>
      <c r="K1373" s="38">
        <f t="shared" si="1403"/>
        <v>1.0270478111165771E-2</v>
      </c>
      <c r="L1373" s="22">
        <f t="shared" si="1352"/>
        <v>0.56416269291601695</v>
      </c>
      <c r="M1373" s="22">
        <f t="shared" si="1353"/>
        <v>1.2828124642769778</v>
      </c>
      <c r="N1373" s="22">
        <f>COVAR(I1343:I1373,$K1343:K1373)/VAR($K1343:$K1373)</f>
        <v>1.9533096492585036</v>
      </c>
    </row>
    <row r="1374" spans="1:14" ht="15.75" customHeight="1" x14ac:dyDescent="0.2">
      <c r="A1374" s="2">
        <v>41516</v>
      </c>
      <c r="B1374">
        <v>157.395477</v>
      </c>
      <c r="C1374" s="10">
        <v>44.706879999999998</v>
      </c>
      <c r="D1374" s="10">
        <v>15.98706</v>
      </c>
      <c r="E1374">
        <v>1632.969971</v>
      </c>
      <c r="F1374" s="99">
        <v>1010.900024</v>
      </c>
      <c r="G1374">
        <f t="shared" ref="G1374:J1374" si="1412">B1374/B1373-1</f>
        <v>-2.025831648801879E-3</v>
      </c>
      <c r="H1374">
        <f t="shared" si="1412"/>
        <v>-3.3530781730238823E-3</v>
      </c>
      <c r="I1374">
        <f t="shared" si="1412"/>
        <v>-1.6872652066182159E-3</v>
      </c>
      <c r="J1374">
        <f t="shared" si="1412"/>
        <v>-3.1743182089343236E-3</v>
      </c>
      <c r="K1374" s="38">
        <f t="shared" si="1403"/>
        <v>-1.5619138334790006E-2</v>
      </c>
      <c r="L1374" s="22">
        <f t="shared" si="1352"/>
        <v>0.46236666726743975</v>
      </c>
      <c r="M1374" s="22">
        <f t="shared" si="1353"/>
        <v>1.1858418711255692</v>
      </c>
      <c r="N1374" s="22">
        <f>COVAR(I1344:I1374,$K1344:K1374)/VAR($K1344:$K1374)</f>
        <v>1.8560454943305249</v>
      </c>
    </row>
    <row r="1375" spans="1:14" ht="15.75" customHeight="1" x14ac:dyDescent="0.2">
      <c r="A1375" s="2">
        <v>41520</v>
      </c>
      <c r="B1375">
        <v>158.85485800000001</v>
      </c>
      <c r="C1375" s="10">
        <v>45.237729999999999</v>
      </c>
      <c r="D1375" s="10">
        <v>16.266269999999999</v>
      </c>
      <c r="E1375">
        <v>1639.7700199999999</v>
      </c>
      <c r="F1375" s="99">
        <v>1016.26001</v>
      </c>
      <c r="G1375">
        <f t="shared" ref="G1375:J1375" si="1413">B1375/B1374-1</f>
        <v>9.2720644062727064E-3</v>
      </c>
      <c r="H1375">
        <f t="shared" si="1413"/>
        <v>1.1874011337852375E-2</v>
      </c>
      <c r="I1375">
        <f t="shared" si="1413"/>
        <v>1.7464749616252107E-2</v>
      </c>
      <c r="J1375">
        <f t="shared" si="1413"/>
        <v>4.1642217069282061E-3</v>
      </c>
      <c r="K1375" s="38">
        <f t="shared" si="1403"/>
        <v>5.302191980163462E-3</v>
      </c>
      <c r="L1375" s="22">
        <f t="shared" si="1352"/>
        <v>0.56423604952528827</v>
      </c>
      <c r="M1375" s="22">
        <f t="shared" si="1353"/>
        <v>1.240448834186278</v>
      </c>
      <c r="N1375" s="22">
        <f>COVAR(I1345:I1375,$K1345:K1375)/VAR($K1345:$K1375)</f>
        <v>1.8579479203104829</v>
      </c>
    </row>
    <row r="1376" spans="1:14" ht="15.75" customHeight="1" x14ac:dyDescent="0.2">
      <c r="A1376" s="2">
        <v>41521</v>
      </c>
      <c r="B1376">
        <v>158.138092</v>
      </c>
      <c r="C1376" s="10">
        <v>45.892449999999997</v>
      </c>
      <c r="D1376" s="10">
        <v>16.608529999999998</v>
      </c>
      <c r="E1376">
        <v>1653.079956</v>
      </c>
      <c r="F1376" s="99">
        <v>1025.579956</v>
      </c>
      <c r="G1376">
        <f t="shared" ref="G1376:J1376" si="1414">B1376/B1375-1</f>
        <v>-4.5120810847346648E-3</v>
      </c>
      <c r="H1376">
        <f t="shared" si="1414"/>
        <v>1.4472874744157149E-2</v>
      </c>
      <c r="I1376">
        <f t="shared" si="1414"/>
        <v>2.1041086862569003E-2</v>
      </c>
      <c r="J1376">
        <f t="shared" si="1414"/>
        <v>8.1169528883080488E-3</v>
      </c>
      <c r="K1376" s="38">
        <f t="shared" si="1403"/>
        <v>9.1708282410916109E-3</v>
      </c>
      <c r="L1376" s="22">
        <f t="shared" si="1352"/>
        <v>0.48905643520436193</v>
      </c>
      <c r="M1376" s="22">
        <f t="shared" si="1353"/>
        <v>1.2715470735604848</v>
      </c>
      <c r="N1376" s="22">
        <f>COVAR(I1346:I1376,$K1346:K1376)/VAR($K1346:$K1376)</f>
        <v>1.8300098106934979</v>
      </c>
    </row>
    <row r="1377" spans="1:14" ht="15.75" customHeight="1" x14ac:dyDescent="0.2">
      <c r="A1377" s="2">
        <v>41522</v>
      </c>
      <c r="B1377">
        <v>159.01890599999999</v>
      </c>
      <c r="C1377" s="10">
        <v>46.104790000000001</v>
      </c>
      <c r="D1377" s="10">
        <v>17.094889999999999</v>
      </c>
      <c r="E1377">
        <v>1655.079956</v>
      </c>
      <c r="F1377" s="99">
        <v>1028.6899410000001</v>
      </c>
      <c r="G1377">
        <f t="shared" ref="G1377:J1377" si="1415">B1377/B1376-1</f>
        <v>5.5699040557539714E-3</v>
      </c>
      <c r="H1377">
        <f t="shared" si="1415"/>
        <v>4.626904861257275E-3</v>
      </c>
      <c r="I1377">
        <f t="shared" si="1415"/>
        <v>2.9283747568267682E-2</v>
      </c>
      <c r="J1377">
        <f t="shared" si="1415"/>
        <v>1.2098628337611217E-3</v>
      </c>
      <c r="K1377" s="38">
        <f t="shared" si="1403"/>
        <v>3.0324159338388501E-3</v>
      </c>
      <c r="L1377" s="22">
        <f t="shared" si="1352"/>
        <v>0.50718437917225301</v>
      </c>
      <c r="M1377" s="22">
        <f t="shared" si="1353"/>
        <v>1.2862314030912381</v>
      </c>
      <c r="N1377" s="22">
        <f>COVAR(I1347:I1377,$K1347:K1377)/VAR($K1347:$K1377)</f>
        <v>1.8536954416678346</v>
      </c>
    </row>
    <row r="1378" spans="1:14" ht="15.75" customHeight="1" x14ac:dyDescent="0.2">
      <c r="A1378" s="2">
        <v>41523</v>
      </c>
      <c r="B1378">
        <v>158.05174299999999</v>
      </c>
      <c r="C1378" s="10">
        <v>46.502940000000002</v>
      </c>
      <c r="D1378" s="10">
        <v>17.257020000000001</v>
      </c>
      <c r="E1378">
        <v>1655.170044</v>
      </c>
      <c r="F1378" s="99">
        <v>1029.5500489999999</v>
      </c>
      <c r="G1378">
        <f t="shared" ref="G1378:J1378" si="1416">B1378/B1377-1</f>
        <v>-6.0820629718079111E-3</v>
      </c>
      <c r="H1378">
        <f t="shared" si="1416"/>
        <v>8.635762140983605E-3</v>
      </c>
      <c r="I1378">
        <f t="shared" si="1416"/>
        <v>9.4841206933768962E-3</v>
      </c>
      <c r="J1378">
        <f t="shared" si="1416"/>
        <v>5.4431207189287178E-5</v>
      </c>
      <c r="K1378" s="38">
        <f t="shared" si="1403"/>
        <v>8.361197730424319E-4</v>
      </c>
      <c r="L1378" s="22">
        <f t="shared" si="1352"/>
        <v>0.53922866615205078</v>
      </c>
      <c r="M1378" s="22">
        <f t="shared" si="1353"/>
        <v>1.3104416700663761</v>
      </c>
      <c r="N1378" s="22">
        <f>COVAR(I1348:I1378,$K1348:K1378)/VAR($K1348:$K1378)</f>
        <v>1.9083952340784127</v>
      </c>
    </row>
    <row r="1379" spans="1:14" ht="15.75" customHeight="1" x14ac:dyDescent="0.2">
      <c r="A1379" s="2">
        <v>41526</v>
      </c>
      <c r="B1379">
        <v>159.73561100000001</v>
      </c>
      <c r="C1379" s="10">
        <v>46.768360000000001</v>
      </c>
      <c r="D1379" s="10">
        <v>17.23</v>
      </c>
      <c r="E1379">
        <v>1671.709961</v>
      </c>
      <c r="F1379" s="99">
        <v>1046.079956</v>
      </c>
      <c r="G1379">
        <f t="shared" ref="G1379:J1379" si="1417">B1379/B1378-1</f>
        <v>1.0653903386563801E-2</v>
      </c>
      <c r="H1379">
        <f t="shared" si="1417"/>
        <v>5.7075961218795435E-3</v>
      </c>
      <c r="I1379">
        <f t="shared" si="1417"/>
        <v>-1.5657396236430365E-3</v>
      </c>
      <c r="J1379">
        <f t="shared" si="1417"/>
        <v>9.9928808281404269E-3</v>
      </c>
      <c r="K1379" s="38">
        <f t="shared" si="1403"/>
        <v>1.6055467158741399E-2</v>
      </c>
      <c r="L1379" s="22">
        <f t="shared" ref="L1379:L1442" si="1418">COVAR(G1349:G1379,$J1349:$J1379)/VAR($J1349:$J1379)</f>
        <v>0.59082377637194206</v>
      </c>
      <c r="M1379" s="22">
        <f t="shared" ref="M1379:M1442" si="1419">COVAR(H1349:H1379,$J1349:$J1379)/VAR($J1349:$J1379)</f>
        <v>1.2661509772524115</v>
      </c>
      <c r="N1379" s="22">
        <f>COVAR(I1349:I1379,$K1349:K1379)/VAR($K1349:$K1379)</f>
        <v>1.7449697782373677</v>
      </c>
    </row>
    <row r="1380" spans="1:14" ht="15.75" customHeight="1" x14ac:dyDescent="0.2">
      <c r="A1380" s="2">
        <v>41527</v>
      </c>
      <c r="B1380">
        <v>161.13458299999999</v>
      </c>
      <c r="C1380" s="10">
        <v>47.485019999999999</v>
      </c>
      <c r="D1380" s="10">
        <v>17.356089999999998</v>
      </c>
      <c r="E1380">
        <v>1683.98999</v>
      </c>
      <c r="F1380" s="99">
        <v>1055.719971</v>
      </c>
      <c r="G1380">
        <f t="shared" ref="G1380:J1380" si="1420">B1380/B1379-1</f>
        <v>8.7580470706685176E-3</v>
      </c>
      <c r="H1380">
        <f t="shared" si="1420"/>
        <v>1.5323607669800676E-2</v>
      </c>
      <c r="I1380">
        <f t="shared" si="1420"/>
        <v>7.3180499129423815E-3</v>
      </c>
      <c r="J1380">
        <f t="shared" si="1420"/>
        <v>7.3457892137307468E-3</v>
      </c>
      <c r="K1380" s="38">
        <f t="shared" si="1403"/>
        <v>9.2153711049596243E-3</v>
      </c>
      <c r="L1380" s="22">
        <f t="shared" si="1418"/>
        <v>0.62520557672878585</v>
      </c>
      <c r="M1380" s="22">
        <f t="shared" si="1419"/>
        <v>1.316144615991546</v>
      </c>
      <c r="N1380" s="22">
        <f>COVAR(I1350:I1380,$K1350:K1380)/VAR($K1350:$K1380)</f>
        <v>1.6497550919041726</v>
      </c>
    </row>
    <row r="1381" spans="1:14" ht="15.75" customHeight="1" x14ac:dyDescent="0.2">
      <c r="A1381" s="2">
        <v>41528</v>
      </c>
      <c r="B1381">
        <v>164.67501799999999</v>
      </c>
      <c r="C1381" s="10">
        <v>47.12227</v>
      </c>
      <c r="D1381" s="10">
        <v>16.932770000000001</v>
      </c>
      <c r="E1381">
        <v>1689.130005</v>
      </c>
      <c r="F1381" s="99">
        <v>1055.339966</v>
      </c>
      <c r="G1381">
        <f t="shared" ref="G1381:K1396" si="1421">B1381/B1380-1</f>
        <v>2.1971912758169454E-2</v>
      </c>
      <c r="H1381">
        <f t="shared" si="1421"/>
        <v>-7.6392512838785454E-3</v>
      </c>
      <c r="I1381">
        <f t="shared" si="1421"/>
        <v>-2.4390286060973265E-2</v>
      </c>
      <c r="J1381">
        <f t="shared" si="1421"/>
        <v>3.0522835827544448E-3</v>
      </c>
      <c r="K1381" s="38">
        <f t="shared" si="1421"/>
        <v>-3.5994867051725166E-4</v>
      </c>
      <c r="L1381" s="22">
        <f t="shared" si="1418"/>
        <v>0.67107612608224532</v>
      </c>
      <c r="M1381" s="22">
        <f t="shared" si="1419"/>
        <v>1.2902359630917621</v>
      </c>
      <c r="N1381" s="22">
        <f>COVAR(I1351:I1381,$K1351:K1381)/VAR($K1351:$K1381)</f>
        <v>1.6094820417059481</v>
      </c>
    </row>
    <row r="1382" spans="1:14" ht="15.75" customHeight="1" x14ac:dyDescent="0.2">
      <c r="A1382" s="2">
        <v>41529</v>
      </c>
      <c r="B1382">
        <v>164.70091199999999</v>
      </c>
      <c r="C1382" s="10">
        <v>46.219830000000002</v>
      </c>
      <c r="D1382" s="10">
        <v>17.085889999999999</v>
      </c>
      <c r="E1382">
        <v>1683.420044</v>
      </c>
      <c r="F1382" s="99">
        <v>1048.4799800000001</v>
      </c>
      <c r="G1382">
        <f t="shared" ref="G1382:J1382" si="1422">B1382/B1381-1</f>
        <v>1.5724303731357026E-4</v>
      </c>
      <c r="H1382">
        <f t="shared" si="1422"/>
        <v>-1.915102986337458E-2</v>
      </c>
      <c r="I1382">
        <f t="shared" si="1422"/>
        <v>9.0428205190289379E-3</v>
      </c>
      <c r="J1382">
        <f t="shared" si="1422"/>
        <v>-3.3804153517479341E-3</v>
      </c>
      <c r="K1382" s="38">
        <f t="shared" si="1421"/>
        <v>-6.5002617365103044E-3</v>
      </c>
      <c r="L1382" s="22">
        <f t="shared" si="1418"/>
        <v>0.66240469644766986</v>
      </c>
      <c r="M1382" s="22">
        <f t="shared" si="1419"/>
        <v>1.3272143868100015</v>
      </c>
      <c r="N1382" s="22">
        <f>COVAR(I1352:I1382,$K1352:K1382)/VAR($K1352:$K1382)</f>
        <v>1.5947686449654719</v>
      </c>
    </row>
    <row r="1383" spans="1:14" ht="15.75" customHeight="1" x14ac:dyDescent="0.2">
      <c r="A1383" s="2">
        <v>41530</v>
      </c>
      <c r="B1383">
        <v>165.94439700000001</v>
      </c>
      <c r="C1383" s="10">
        <v>46.52948</v>
      </c>
      <c r="D1383" s="10">
        <v>17.842459999999999</v>
      </c>
      <c r="E1383">
        <v>1687.98999</v>
      </c>
      <c r="F1383" s="99">
        <v>1053.9799800000001</v>
      </c>
      <c r="G1383">
        <f t="shared" ref="G1383:J1383" si="1423">B1383/B1382-1</f>
        <v>7.5499581933100579E-3</v>
      </c>
      <c r="H1383">
        <f t="shared" si="1423"/>
        <v>6.6995053854590481E-3</v>
      </c>
      <c r="I1383">
        <f t="shared" si="1423"/>
        <v>4.4280397450761955E-2</v>
      </c>
      <c r="J1383">
        <f t="shared" si="1423"/>
        <v>2.7146795693018255E-3</v>
      </c>
      <c r="K1383" s="38">
        <f t="shared" si="1421"/>
        <v>5.2456890974685866E-3</v>
      </c>
      <c r="L1383" s="22">
        <f t="shared" si="1418"/>
        <v>0.67515669597590122</v>
      </c>
      <c r="M1383" s="22">
        <f t="shared" si="1419"/>
        <v>1.3386438315824032</v>
      </c>
      <c r="N1383" s="22">
        <f>COVAR(I1353:I1383,$K1353:K1383)/VAR($K1353:$K1383)</f>
        <v>1.6465057528926799</v>
      </c>
    </row>
    <row r="1384" spans="1:14" ht="15.75" customHeight="1" x14ac:dyDescent="0.2">
      <c r="A1384" s="2">
        <v>41533</v>
      </c>
      <c r="B1384">
        <v>166.79068000000001</v>
      </c>
      <c r="C1384" s="10">
        <v>47.016100000000002</v>
      </c>
      <c r="D1384" s="10">
        <v>19.06738</v>
      </c>
      <c r="E1384">
        <v>1697.599976</v>
      </c>
      <c r="F1384" s="99">
        <v>1056.25</v>
      </c>
      <c r="G1384">
        <f t="shared" ref="G1384:J1384" si="1424">B1384/B1383-1</f>
        <v>5.0997985789180689E-3</v>
      </c>
      <c r="H1384">
        <f t="shared" si="1424"/>
        <v>1.0458315889195546E-2</v>
      </c>
      <c r="I1384">
        <f t="shared" si="1424"/>
        <v>6.8651968394492835E-2</v>
      </c>
      <c r="J1384">
        <f t="shared" si="1424"/>
        <v>5.6931534291859709E-3</v>
      </c>
      <c r="K1384" s="38">
        <f t="shared" si="1421"/>
        <v>2.1537600742662644E-3</v>
      </c>
      <c r="L1384" s="22">
        <f t="shared" si="1418"/>
        <v>0.73305868730625345</v>
      </c>
      <c r="M1384" s="22">
        <f t="shared" si="1419"/>
        <v>1.3721879849045324</v>
      </c>
      <c r="N1384" s="22">
        <f>COVAR(I1354:I1384,$K1354:K1384)/VAR($K1354:$K1384)</f>
        <v>1.8004960220099586</v>
      </c>
    </row>
    <row r="1385" spans="1:14" ht="15.75" customHeight="1" x14ac:dyDescent="0.2">
      <c r="A1385" s="2">
        <v>41534</v>
      </c>
      <c r="B1385">
        <v>165.93575999999999</v>
      </c>
      <c r="C1385" s="10">
        <v>46.97186</v>
      </c>
      <c r="D1385" s="10">
        <v>18.581019999999999</v>
      </c>
      <c r="E1385">
        <v>1704.76001</v>
      </c>
      <c r="F1385" s="99">
        <v>1066.3900149999999</v>
      </c>
      <c r="G1385">
        <f t="shared" ref="G1385:J1385" si="1425">B1385/B1384-1</f>
        <v>-5.1257060646315855E-3</v>
      </c>
      <c r="H1385">
        <f t="shared" si="1425"/>
        <v>-9.4095426885687505E-4</v>
      </c>
      <c r="I1385">
        <f t="shared" si="1425"/>
        <v>-2.5507437309163716E-2</v>
      </c>
      <c r="J1385">
        <f t="shared" si="1425"/>
        <v>4.2177392207973785E-3</v>
      </c>
      <c r="K1385" s="38">
        <f t="shared" si="1421"/>
        <v>9.6000142011833933E-3</v>
      </c>
      <c r="L1385" s="22">
        <f t="shared" si="1418"/>
        <v>0.70897054702559126</v>
      </c>
      <c r="M1385" s="22">
        <f t="shared" si="1419"/>
        <v>1.3549029801459349</v>
      </c>
      <c r="N1385" s="22">
        <f>COVAR(I1355:I1385,$K1355:K1385)/VAR($K1355:$K1385)</f>
        <v>1.6306573672704852</v>
      </c>
    </row>
    <row r="1386" spans="1:14" ht="15.75" customHeight="1" x14ac:dyDescent="0.2">
      <c r="A1386" s="2">
        <v>41535</v>
      </c>
      <c r="B1386">
        <v>167.88734400000001</v>
      </c>
      <c r="C1386" s="10">
        <v>47.254989999999999</v>
      </c>
      <c r="D1386" s="10">
        <v>18.6891</v>
      </c>
      <c r="E1386">
        <v>1725.5200199999999</v>
      </c>
      <c r="F1386" s="99">
        <v>1076.969971</v>
      </c>
      <c r="G1386">
        <f t="shared" ref="G1386:J1386" si="1426">B1386/B1385-1</f>
        <v>1.1761081517329464E-2</v>
      </c>
      <c r="H1386">
        <f t="shared" si="1426"/>
        <v>6.0276514491868216E-3</v>
      </c>
      <c r="I1386">
        <f t="shared" si="1426"/>
        <v>5.8166882119496943E-3</v>
      </c>
      <c r="J1386">
        <f t="shared" si="1426"/>
        <v>1.2177673032111924E-2</v>
      </c>
      <c r="K1386" s="38">
        <f t="shared" si="1421"/>
        <v>9.9212819429859156E-3</v>
      </c>
      <c r="L1386" s="22">
        <f t="shared" si="1418"/>
        <v>0.74166931811935688</v>
      </c>
      <c r="M1386" s="22">
        <f t="shared" si="1419"/>
        <v>1.2666061434517988</v>
      </c>
      <c r="N1386" s="22">
        <f>COVAR(I1356:I1386,$K1356:K1386)/VAR($K1356:$K1386)</f>
        <v>1.5829881813444002</v>
      </c>
    </row>
    <row r="1387" spans="1:14" ht="15.75" customHeight="1" x14ac:dyDescent="0.2">
      <c r="A1387" s="2">
        <v>41536</v>
      </c>
      <c r="B1387">
        <v>166.99787900000001</v>
      </c>
      <c r="C1387" s="10">
        <v>46.671039999999998</v>
      </c>
      <c r="D1387" s="10">
        <v>19.220500000000001</v>
      </c>
      <c r="E1387">
        <v>1722.339966</v>
      </c>
      <c r="F1387" s="99">
        <v>1075.2700199999999</v>
      </c>
      <c r="G1387">
        <f t="shared" ref="G1387:J1387" si="1427">B1387/B1386-1</f>
        <v>-5.2979872026566177E-3</v>
      </c>
      <c r="H1387">
        <f t="shared" si="1427"/>
        <v>-1.2357425110025466E-2</v>
      </c>
      <c r="I1387">
        <f t="shared" si="1427"/>
        <v>2.8433685945283615E-2</v>
      </c>
      <c r="J1387">
        <f t="shared" si="1427"/>
        <v>-1.8429539867059752E-3</v>
      </c>
      <c r="K1387" s="38">
        <f t="shared" si="1421"/>
        <v>-1.57845719544214E-3</v>
      </c>
      <c r="L1387" s="22">
        <f t="shared" si="1418"/>
        <v>0.65735028944598639</v>
      </c>
      <c r="M1387" s="22">
        <f t="shared" si="1419"/>
        <v>1.2745393053627947</v>
      </c>
      <c r="N1387" s="22">
        <f>COVAR(I1357:I1387,$K1357:K1387)/VAR($K1357:$K1387)</f>
        <v>1.5546284524499938</v>
      </c>
    </row>
    <row r="1388" spans="1:14" ht="15.75" customHeight="1" x14ac:dyDescent="0.2">
      <c r="A1388" s="2">
        <v>41537</v>
      </c>
      <c r="B1388">
        <v>164.08783</v>
      </c>
      <c r="C1388" s="10">
        <v>46.71528</v>
      </c>
      <c r="D1388" s="10">
        <v>19.544740000000001</v>
      </c>
      <c r="E1388">
        <v>1709.910034</v>
      </c>
      <c r="F1388" s="99">
        <v>1072.829956</v>
      </c>
      <c r="G1388">
        <f t="shared" ref="G1388:J1388" si="1428">B1388/B1387-1</f>
        <v>-1.7425664430145371E-2</v>
      </c>
      <c r="H1388">
        <f t="shared" si="1428"/>
        <v>9.4791116718218049E-4</v>
      </c>
      <c r="I1388">
        <f t="shared" si="1428"/>
        <v>1.686948830675572E-2</v>
      </c>
      <c r="J1388">
        <f t="shared" si="1428"/>
        <v>-7.2168864715295156E-3</v>
      </c>
      <c r="K1388" s="38">
        <f t="shared" si="1421"/>
        <v>-2.2692569816090691E-3</v>
      </c>
      <c r="L1388" s="22">
        <f t="shared" si="1418"/>
        <v>0.7144993558883056</v>
      </c>
      <c r="M1388" s="22">
        <f t="shared" si="1419"/>
        <v>1.2126890607645369</v>
      </c>
      <c r="N1388" s="22">
        <f>COVAR(I1358:I1388,$K1358:K1388)/VAR($K1358:$K1388)</f>
        <v>1.5122975007350388</v>
      </c>
    </row>
    <row r="1389" spans="1:14" ht="15.75" customHeight="1" x14ac:dyDescent="0.2">
      <c r="A1389" s="2">
        <v>41540</v>
      </c>
      <c r="B1389">
        <v>164.92546100000001</v>
      </c>
      <c r="C1389" s="10">
        <v>45.529710000000001</v>
      </c>
      <c r="D1389" s="10">
        <v>19.40964</v>
      </c>
      <c r="E1389">
        <v>1701.839966</v>
      </c>
      <c r="F1389" s="99">
        <v>1072.130005</v>
      </c>
      <c r="G1389">
        <f t="shared" ref="G1389:J1389" si="1429">B1389/B1388-1</f>
        <v>5.104772243011757E-3</v>
      </c>
      <c r="H1389">
        <f t="shared" si="1429"/>
        <v>-2.5378634142832923E-2</v>
      </c>
      <c r="I1389">
        <f t="shared" si="1429"/>
        <v>-6.9123457257553866E-3</v>
      </c>
      <c r="J1389">
        <f t="shared" si="1429"/>
        <v>-4.719586317135982E-3</v>
      </c>
      <c r="K1389" s="38">
        <f t="shared" si="1421"/>
        <v>-6.5243424280381213E-4</v>
      </c>
      <c r="L1389" s="22">
        <f t="shared" si="1418"/>
        <v>0.70079271665968301</v>
      </c>
      <c r="M1389" s="22">
        <f t="shared" si="1419"/>
        <v>1.3103306911328034</v>
      </c>
      <c r="N1389" s="22">
        <f>COVAR(I1359:I1389,$K1359:K1389)/VAR($K1359:$K1389)</f>
        <v>1.5336695652668659</v>
      </c>
    </row>
    <row r="1390" spans="1:14" ht="15.75" customHeight="1" x14ac:dyDescent="0.2">
      <c r="A1390" s="2">
        <v>41541</v>
      </c>
      <c r="B1390">
        <v>164.04461699999999</v>
      </c>
      <c r="C1390" s="10">
        <v>44.521079999999998</v>
      </c>
      <c r="D1390" s="10">
        <v>19.319569999999999</v>
      </c>
      <c r="E1390">
        <v>1697.420044</v>
      </c>
      <c r="F1390" s="99">
        <v>1074.6800539999999</v>
      </c>
      <c r="G1390">
        <f t="shared" ref="G1390:J1390" si="1430">B1390/B1389-1</f>
        <v>-5.340861227000171E-3</v>
      </c>
      <c r="H1390">
        <f t="shared" si="1430"/>
        <v>-2.2153226980800134E-2</v>
      </c>
      <c r="I1390">
        <f t="shared" si="1430"/>
        <v>-4.6404776183381902E-3</v>
      </c>
      <c r="J1390">
        <f t="shared" si="1430"/>
        <v>-2.597143144069336E-3</v>
      </c>
      <c r="K1390" s="38">
        <f t="shared" si="1421"/>
        <v>2.3784886050268739E-3</v>
      </c>
      <c r="L1390" s="22">
        <f t="shared" si="1418"/>
        <v>0.71336551003033055</v>
      </c>
      <c r="M1390" s="22">
        <f t="shared" si="1419"/>
        <v>1.3486142177044023</v>
      </c>
      <c r="N1390" s="22">
        <f>COVAR(I1360:I1390,$K1360:K1390)/VAR($K1360:$K1390)</f>
        <v>1.5120084564485383</v>
      </c>
    </row>
    <row r="1391" spans="1:14" ht="15.75" customHeight="1" x14ac:dyDescent="0.2">
      <c r="A1391" s="2">
        <v>41542</v>
      </c>
      <c r="B1391">
        <v>163.6129</v>
      </c>
      <c r="C1391" s="10">
        <v>45.742049999999999</v>
      </c>
      <c r="D1391" s="10">
        <v>19.526730000000001</v>
      </c>
      <c r="E1391">
        <v>1692.7700199999999</v>
      </c>
      <c r="F1391" s="99">
        <v>1073.51001</v>
      </c>
      <c r="G1391">
        <f t="shared" ref="G1391:J1391" si="1431">B1391/B1390-1</f>
        <v>-2.6317047635887603E-3</v>
      </c>
      <c r="H1391">
        <f t="shared" si="1431"/>
        <v>2.7424536871073268E-2</v>
      </c>
      <c r="I1391">
        <f t="shared" si="1431"/>
        <v>1.0722805942368296E-2</v>
      </c>
      <c r="J1391">
        <f t="shared" si="1431"/>
        <v>-2.7394657064624406E-3</v>
      </c>
      <c r="K1391" s="38">
        <f t="shared" si="1421"/>
        <v>-1.0887370577363775E-3</v>
      </c>
      <c r="L1391" s="22">
        <f t="shared" si="1418"/>
        <v>0.72222206267447553</v>
      </c>
      <c r="M1391" s="22">
        <f t="shared" si="1419"/>
        <v>1.2721573382178386</v>
      </c>
      <c r="N1391" s="22">
        <f>COVAR(I1361:I1391,$K1361:K1391)/VAR($K1361:$K1391)</f>
        <v>1.5294411663240788</v>
      </c>
    </row>
    <row r="1392" spans="1:14" ht="15.75" customHeight="1" x14ac:dyDescent="0.2">
      <c r="A1392" s="2">
        <v>41543</v>
      </c>
      <c r="B1392">
        <v>164.26052899999999</v>
      </c>
      <c r="C1392" s="10">
        <v>45.910150000000002</v>
      </c>
      <c r="D1392" s="10">
        <v>19.580770000000001</v>
      </c>
      <c r="E1392">
        <v>1698.670044</v>
      </c>
      <c r="F1392" s="99">
        <v>1078.410034</v>
      </c>
      <c r="G1392">
        <f t="shared" ref="G1392:J1392" si="1432">B1392/B1391-1</f>
        <v>3.9583003540673012E-3</v>
      </c>
      <c r="H1392">
        <f t="shared" si="1432"/>
        <v>3.6749555387221022E-3</v>
      </c>
      <c r="I1392">
        <f t="shared" si="1432"/>
        <v>2.7674884632502561E-3</v>
      </c>
      <c r="J1392">
        <f t="shared" si="1432"/>
        <v>3.4854256220817614E-3</v>
      </c>
      <c r="K1392" s="38">
        <f t="shared" si="1421"/>
        <v>4.5644884112445716E-3</v>
      </c>
      <c r="L1392" s="22">
        <f t="shared" si="1418"/>
        <v>0.73708639270834031</v>
      </c>
      <c r="M1392" s="22">
        <f t="shared" si="1419"/>
        <v>1.2705290529116025</v>
      </c>
      <c r="N1392" s="22">
        <f>COVAR(I1362:I1392,$K1362:K1392)/VAR($K1362:$K1392)</f>
        <v>1.515041091214979</v>
      </c>
    </row>
    <row r="1393" spans="1:14" ht="15.75" customHeight="1" x14ac:dyDescent="0.2">
      <c r="A1393" s="2">
        <v>41544</v>
      </c>
      <c r="B1393">
        <v>161.410797</v>
      </c>
      <c r="C1393" s="10">
        <v>46.219830000000002</v>
      </c>
      <c r="D1393" s="10">
        <v>19.652819999999998</v>
      </c>
      <c r="E1393">
        <v>1691.75</v>
      </c>
      <c r="F1393" s="99">
        <v>1074.1899410000001</v>
      </c>
      <c r="G1393">
        <f t="shared" ref="G1393:J1393" si="1433">B1393/B1392-1</f>
        <v>-1.734885439215883E-2</v>
      </c>
      <c r="H1393">
        <f t="shared" si="1433"/>
        <v>6.7453493399607378E-3</v>
      </c>
      <c r="I1393">
        <f t="shared" si="1433"/>
        <v>3.6796305763255877E-3</v>
      </c>
      <c r="J1393">
        <f t="shared" si="1433"/>
        <v>-4.0738011625287562E-3</v>
      </c>
      <c r="K1393" s="38">
        <f t="shared" si="1421"/>
        <v>-3.9132545756709325E-3</v>
      </c>
      <c r="L1393" s="22">
        <f t="shared" si="1418"/>
        <v>0.77972073029147493</v>
      </c>
      <c r="M1393" s="22">
        <f t="shared" si="1419"/>
        <v>1.249923248608052</v>
      </c>
      <c r="N1393" s="22">
        <f>COVAR(I1363:I1393,$K1363:K1393)/VAR($K1363:$K1393)</f>
        <v>1.4777898302631272</v>
      </c>
    </row>
    <row r="1394" spans="1:14" ht="15.75" customHeight="1" x14ac:dyDescent="0.2">
      <c r="A1394" s="2">
        <v>41547</v>
      </c>
      <c r="B1394">
        <v>159.90834000000001</v>
      </c>
      <c r="C1394" s="10">
        <v>45.733199999999997</v>
      </c>
      <c r="D1394" s="10">
        <v>19.787929999999999</v>
      </c>
      <c r="E1394">
        <v>1681.5500489999999</v>
      </c>
      <c r="F1394" s="99">
        <v>1073.790039</v>
      </c>
      <c r="G1394">
        <f t="shared" ref="G1394:J1394" si="1434">B1394/B1393-1</f>
        <v>-9.3082806598123735E-3</v>
      </c>
      <c r="H1394">
        <f t="shared" si="1434"/>
        <v>-1.0528597790169347E-2</v>
      </c>
      <c r="I1394">
        <f t="shared" si="1434"/>
        <v>6.8748403537000069E-3</v>
      </c>
      <c r="J1394">
        <f t="shared" si="1434"/>
        <v>-6.0292306782917526E-3</v>
      </c>
      <c r="K1394" s="38">
        <f t="shared" si="1421"/>
        <v>-3.722823913504536E-4</v>
      </c>
      <c r="L1394" s="22">
        <f t="shared" si="1418"/>
        <v>0.83555251247636864</v>
      </c>
      <c r="M1394" s="22">
        <f t="shared" si="1419"/>
        <v>1.3082017649929099</v>
      </c>
      <c r="N1394" s="22">
        <f>COVAR(I1364:I1394,$K1364:K1394)/VAR($K1364:$K1394)</f>
        <v>1.3822266608459202</v>
      </c>
    </row>
    <row r="1395" spans="1:14" ht="15.75" customHeight="1" x14ac:dyDescent="0.2">
      <c r="A1395" s="2">
        <v>41548</v>
      </c>
      <c r="B1395">
        <v>160.94459499999999</v>
      </c>
      <c r="C1395" s="10">
        <v>45.972090000000001</v>
      </c>
      <c r="D1395" s="10">
        <v>20.022099999999998</v>
      </c>
      <c r="E1395">
        <v>1695</v>
      </c>
      <c r="F1395" s="99">
        <v>1087.4300539999999</v>
      </c>
      <c r="G1395">
        <f t="shared" ref="G1395:J1395" si="1435">B1395/B1394-1</f>
        <v>6.4803061553886376E-3</v>
      </c>
      <c r="H1395">
        <f t="shared" si="1435"/>
        <v>5.2235575030832315E-3</v>
      </c>
      <c r="I1395">
        <f t="shared" si="1435"/>
        <v>1.1833981624151724E-2</v>
      </c>
      <c r="J1395">
        <f t="shared" si="1435"/>
        <v>7.9985433725262567E-3</v>
      </c>
      <c r="K1395" s="38">
        <f t="shared" si="1421"/>
        <v>1.2702683489877353E-2</v>
      </c>
      <c r="L1395" s="22">
        <f t="shared" si="1418"/>
        <v>0.83853499089327288</v>
      </c>
      <c r="M1395" s="22">
        <f t="shared" si="1419"/>
        <v>1.3032597804778916</v>
      </c>
      <c r="N1395" s="22">
        <f>COVAR(I1365:I1395,$K1365:K1395)/VAR($K1365:$K1395)</f>
        <v>1.2852849443074397</v>
      </c>
    </row>
    <row r="1396" spans="1:14" ht="15.75" customHeight="1" x14ac:dyDescent="0.2">
      <c r="A1396" s="2">
        <v>41549</v>
      </c>
      <c r="B1396">
        <v>159.71835300000001</v>
      </c>
      <c r="C1396" s="10">
        <v>46.426639999999999</v>
      </c>
      <c r="D1396" s="10">
        <v>19.787929999999999</v>
      </c>
      <c r="E1396">
        <v>1693.869995</v>
      </c>
      <c r="F1396" s="99">
        <v>1082.5500489999999</v>
      </c>
      <c r="G1396">
        <f t="shared" ref="G1396:J1396" si="1436">B1396/B1395-1</f>
        <v>-7.6190318786411027E-3</v>
      </c>
      <c r="H1396">
        <f t="shared" si="1436"/>
        <v>9.8875208849542595E-3</v>
      </c>
      <c r="I1396">
        <f t="shared" si="1436"/>
        <v>-1.1695576388091156E-2</v>
      </c>
      <c r="J1396">
        <f t="shared" si="1436"/>
        <v>-6.6666961651917767E-4</v>
      </c>
      <c r="K1396" s="38">
        <f t="shared" si="1421"/>
        <v>-4.4876495569066144E-3</v>
      </c>
      <c r="L1396" s="22">
        <f t="shared" si="1418"/>
        <v>0.84539679362201681</v>
      </c>
      <c r="M1396" s="22">
        <f t="shared" si="1419"/>
        <v>1.1775682196812935</v>
      </c>
      <c r="N1396" s="22">
        <f>COVAR(I1366:I1396,$K1366:K1396)/VAR($K1366:$K1396)</f>
        <v>1.3376012135518294</v>
      </c>
    </row>
    <row r="1397" spans="1:14" ht="15.75" customHeight="1" x14ac:dyDescent="0.2">
      <c r="A1397" s="2">
        <v>41550</v>
      </c>
      <c r="B1397">
        <v>158.768463</v>
      </c>
      <c r="C1397" s="10">
        <v>46.292949999999998</v>
      </c>
      <c r="D1397" s="10">
        <v>19.787929999999999</v>
      </c>
      <c r="E1397">
        <v>1678.660034</v>
      </c>
      <c r="F1397" s="99">
        <v>1070.900024</v>
      </c>
      <c r="G1397">
        <f t="shared" ref="G1397:K1412" si="1437">B1397/B1396-1</f>
        <v>-5.9472814623877657E-3</v>
      </c>
      <c r="H1397">
        <f t="shared" si="1437"/>
        <v>-2.8795967143002699E-3</v>
      </c>
      <c r="I1397">
        <f t="shared" si="1437"/>
        <v>0</v>
      </c>
      <c r="J1397">
        <f t="shared" si="1437"/>
        <v>-8.9794146214863257E-3</v>
      </c>
      <c r="K1397" s="38">
        <f t="shared" si="1437"/>
        <v>-1.0761650244957788E-2</v>
      </c>
      <c r="L1397" s="22">
        <f t="shared" si="1418"/>
        <v>0.82772654295835868</v>
      </c>
      <c r="M1397" s="22">
        <f t="shared" si="1419"/>
        <v>1.1046827820833074</v>
      </c>
      <c r="N1397" s="22">
        <f>COVAR(I1367:I1397,$K1367:K1397)/VAR($K1367:$K1397)</f>
        <v>1.2628302883332807</v>
      </c>
    </row>
    <row r="1398" spans="1:14" ht="15.75" customHeight="1" x14ac:dyDescent="0.2">
      <c r="A1398" s="2">
        <v>41551</v>
      </c>
      <c r="B1398">
        <v>158.97576900000001</v>
      </c>
      <c r="C1398" s="10">
        <v>46.943570000000001</v>
      </c>
      <c r="D1398" s="10">
        <v>19.787929999999999</v>
      </c>
      <c r="E1398">
        <v>1690.5</v>
      </c>
      <c r="F1398" s="99">
        <v>1078.25</v>
      </c>
      <c r="G1398">
        <f t="shared" ref="G1398:J1398" si="1438">B1398/B1397-1</f>
        <v>1.3057127094566745E-3</v>
      </c>
      <c r="H1398">
        <f t="shared" si="1438"/>
        <v>1.4054407852599704E-2</v>
      </c>
      <c r="I1398">
        <f t="shared" si="1438"/>
        <v>0</v>
      </c>
      <c r="J1398">
        <f t="shared" si="1438"/>
        <v>7.0532244529508681E-3</v>
      </c>
      <c r="K1398" s="38">
        <f t="shared" si="1437"/>
        <v>6.8633633721908449E-3</v>
      </c>
      <c r="L1398" s="22">
        <f t="shared" si="1418"/>
        <v>0.84610031389967599</v>
      </c>
      <c r="M1398" s="22">
        <f t="shared" si="1419"/>
        <v>1.1237453977235505</v>
      </c>
      <c r="N1398" s="22">
        <f>COVAR(I1368:I1398,$K1368:K1398)/VAR($K1368:$K1398)</f>
        <v>1.1829068021494082</v>
      </c>
    </row>
    <row r="1399" spans="1:14" ht="15.75" customHeight="1" x14ac:dyDescent="0.2">
      <c r="A1399" s="2">
        <v>41554</v>
      </c>
      <c r="B1399">
        <v>157.17095900000001</v>
      </c>
      <c r="C1399" s="10">
        <v>46.194899999999997</v>
      </c>
      <c r="D1399" s="10">
        <v>19.166460000000001</v>
      </c>
      <c r="E1399">
        <v>1676.119995</v>
      </c>
      <c r="F1399" s="99">
        <v>1065.790039</v>
      </c>
      <c r="G1399">
        <f t="shared" ref="G1399:J1399" si="1439">B1399/B1398-1</f>
        <v>-1.1352736403495545E-2</v>
      </c>
      <c r="H1399">
        <f t="shared" si="1439"/>
        <v>-1.5948297072421291E-2</v>
      </c>
      <c r="I1399">
        <f t="shared" si="1439"/>
        <v>-3.1406519024475998E-2</v>
      </c>
      <c r="J1399">
        <f t="shared" si="1439"/>
        <v>-8.5063620230700909E-3</v>
      </c>
      <c r="K1399" s="38">
        <f t="shared" si="1437"/>
        <v>-1.1555725481103618E-2</v>
      </c>
      <c r="L1399" s="22">
        <f t="shared" si="1418"/>
        <v>0.90007824997348562</v>
      </c>
      <c r="M1399" s="22">
        <f t="shared" si="1419"/>
        <v>1.1575291690330589</v>
      </c>
      <c r="N1399" s="22">
        <f>COVAR(I1369:I1399,$K1369:K1399)/VAR($K1369:$K1399)</f>
        <v>0.83617967927145476</v>
      </c>
    </row>
    <row r="1400" spans="1:14" ht="15.75" customHeight="1" x14ac:dyDescent="0.2">
      <c r="A1400" s="2">
        <v>41555</v>
      </c>
      <c r="B1400">
        <v>154.32995600000001</v>
      </c>
      <c r="C1400" s="10">
        <v>45.339269999999999</v>
      </c>
      <c r="D1400" s="10">
        <v>19.05837</v>
      </c>
      <c r="E1400">
        <v>1655.4499510000001</v>
      </c>
      <c r="F1400" s="99">
        <v>1047.26001</v>
      </c>
      <c r="G1400">
        <f t="shared" ref="G1400:J1400" si="1440">B1400/B1399-1</f>
        <v>-1.8075877490828285E-2</v>
      </c>
      <c r="H1400">
        <f t="shared" si="1440"/>
        <v>-1.8522174525759327E-2</v>
      </c>
      <c r="I1400">
        <f t="shared" si="1440"/>
        <v>-5.6395390698126269E-3</v>
      </c>
      <c r="J1400">
        <f t="shared" si="1440"/>
        <v>-1.2332078885557318E-2</v>
      </c>
      <c r="K1400" s="38">
        <f t="shared" si="1437"/>
        <v>-1.7386190827403669E-2</v>
      </c>
      <c r="L1400" s="22">
        <f t="shared" si="1418"/>
        <v>0.95541722151012665</v>
      </c>
      <c r="M1400" s="22">
        <f t="shared" si="1419"/>
        <v>1.1941500094986743</v>
      </c>
      <c r="N1400" s="22">
        <f>COVAR(I1370:I1400,$K1370:K1400)/VAR($K1370:$K1400)</f>
        <v>0.82096474660128615</v>
      </c>
    </row>
    <row r="1401" spans="1:14" ht="15.75" customHeight="1" x14ac:dyDescent="0.2">
      <c r="A1401" s="2">
        <v>41556</v>
      </c>
      <c r="B1401">
        <v>156.575119</v>
      </c>
      <c r="C1401" s="10">
        <v>45.232320000000001</v>
      </c>
      <c r="D1401" s="10">
        <v>19.274539999999998</v>
      </c>
      <c r="E1401">
        <v>1656.400024</v>
      </c>
      <c r="F1401" s="99">
        <v>1043.459961</v>
      </c>
      <c r="G1401">
        <f t="shared" ref="G1401:J1401" si="1441">B1401/B1400-1</f>
        <v>1.4547810795721317E-2</v>
      </c>
      <c r="H1401">
        <f t="shared" si="1441"/>
        <v>-2.3588822669619036E-3</v>
      </c>
      <c r="I1401">
        <f t="shared" si="1441"/>
        <v>1.134252299645766E-2</v>
      </c>
      <c r="J1401">
        <f t="shared" si="1441"/>
        <v>5.7390620563668726E-4</v>
      </c>
      <c r="K1401" s="38">
        <f t="shared" si="1437"/>
        <v>-3.6285630728895013E-3</v>
      </c>
      <c r="L1401" s="22">
        <f t="shared" si="1418"/>
        <v>0.96556896714003626</v>
      </c>
      <c r="M1401" s="22">
        <f t="shared" si="1419"/>
        <v>1.1795372837384481</v>
      </c>
      <c r="N1401" s="22">
        <f>COVAR(I1371:I1401,$K1371:K1401)/VAR($K1371:$K1401)</f>
        <v>0.80902657850607906</v>
      </c>
    </row>
    <row r="1402" spans="1:14" ht="15.75" customHeight="1" x14ac:dyDescent="0.2">
      <c r="A1402" s="2">
        <v>41557</v>
      </c>
      <c r="B1402">
        <v>159.55427599999999</v>
      </c>
      <c r="C1402" s="10">
        <v>46.80988</v>
      </c>
      <c r="D1402" s="10">
        <v>19.78791</v>
      </c>
      <c r="E1402">
        <v>1692.5600589999999</v>
      </c>
      <c r="F1402" s="99">
        <v>1069.5</v>
      </c>
      <c r="G1402">
        <f t="shared" ref="G1402:J1402" si="1442">B1402/B1401-1</f>
        <v>1.9027014119657126E-2</v>
      </c>
      <c r="H1402">
        <f t="shared" si="1442"/>
        <v>3.4876831433806599E-2</v>
      </c>
      <c r="I1402">
        <f t="shared" si="1442"/>
        <v>2.6634617479846634E-2</v>
      </c>
      <c r="J1402">
        <f t="shared" si="1442"/>
        <v>2.1830496544354094E-2</v>
      </c>
      <c r="K1402" s="38">
        <f t="shared" si="1437"/>
        <v>2.495547502852391E-2</v>
      </c>
      <c r="L1402" s="22">
        <f t="shared" si="1418"/>
        <v>0.99831419428890822</v>
      </c>
      <c r="M1402" s="22">
        <f t="shared" si="1419"/>
        <v>1.2564065820196735</v>
      </c>
      <c r="N1402" s="22">
        <f>COVAR(I1372:I1402,$K1372:K1402)/VAR($K1372:$K1402)</f>
        <v>0.64858069546248687</v>
      </c>
    </row>
    <row r="1403" spans="1:14" ht="15.75" customHeight="1" x14ac:dyDescent="0.2">
      <c r="A1403" s="2">
        <v>41558</v>
      </c>
      <c r="B1403">
        <v>160.75462300000001</v>
      </c>
      <c r="C1403" s="10">
        <v>46.800960000000003</v>
      </c>
      <c r="D1403" s="10">
        <v>20.123930000000001</v>
      </c>
      <c r="E1403">
        <v>1703.1999510000001</v>
      </c>
      <c r="F1403" s="99">
        <v>1084.3100589999999</v>
      </c>
      <c r="G1403">
        <f t="shared" ref="G1403:J1403" si="1443">B1403/B1402-1</f>
        <v>7.5231264876913784E-3</v>
      </c>
      <c r="H1403">
        <f t="shared" si="1443"/>
        <v>-1.905580616741176E-4</v>
      </c>
      <c r="I1403">
        <f t="shared" si="1443"/>
        <v>1.6981075818517599E-2</v>
      </c>
      <c r="J1403">
        <f t="shared" si="1443"/>
        <v>6.2862714640012918E-3</v>
      </c>
      <c r="K1403" s="38">
        <f t="shared" si="1437"/>
        <v>1.3847647498831162E-2</v>
      </c>
      <c r="L1403" s="22">
        <f t="shared" si="1418"/>
        <v>1.0089231014596947</v>
      </c>
      <c r="M1403" s="22">
        <f t="shared" si="1419"/>
        <v>1.233756786998083</v>
      </c>
      <c r="N1403" s="22">
        <f>COVAR(I1373:I1403,$K1373:K1403)/VAR($K1373:$K1403)</f>
        <v>0.65041547208851191</v>
      </c>
    </row>
    <row r="1404" spans="1:14" ht="15.75" customHeight="1" x14ac:dyDescent="0.2">
      <c r="A1404" s="2">
        <v>41561</v>
      </c>
      <c r="B1404">
        <v>161.45404099999999</v>
      </c>
      <c r="C1404" s="10">
        <v>46.979219999999998</v>
      </c>
      <c r="D1404" s="10">
        <v>20.049250000000001</v>
      </c>
      <c r="E1404">
        <v>1710.1400149999999</v>
      </c>
      <c r="F1404" s="99">
        <v>1090.3000489999999</v>
      </c>
      <c r="G1404">
        <f t="shared" ref="G1404:J1404" si="1444">B1404/B1403-1</f>
        <v>4.3508422149700632E-3</v>
      </c>
      <c r="H1404">
        <f t="shared" si="1444"/>
        <v>3.808896227769587E-3</v>
      </c>
      <c r="I1404">
        <f t="shared" si="1444"/>
        <v>-3.7110047590108719E-3</v>
      </c>
      <c r="J1404">
        <f t="shared" si="1444"/>
        <v>4.0747206432956151E-3</v>
      </c>
      <c r="K1404" s="38">
        <f t="shared" si="1437"/>
        <v>5.5242409219409261E-3</v>
      </c>
      <c r="L1404" s="22">
        <f t="shared" si="1418"/>
        <v>1.0097637661085686</v>
      </c>
      <c r="M1404" s="22">
        <f t="shared" si="1419"/>
        <v>1.2316953797898549</v>
      </c>
      <c r="N1404" s="22">
        <f>COVAR(I1374:I1404,$K1374:K1404)/VAR($K1374:$K1404)</f>
        <v>0.58361803992190586</v>
      </c>
    </row>
    <row r="1405" spans="1:14" ht="15.75" customHeight="1" x14ac:dyDescent="0.2">
      <c r="A1405" s="2">
        <v>41562</v>
      </c>
      <c r="B1405">
        <v>159.45933500000001</v>
      </c>
      <c r="C1405" s="10">
        <v>46.622720000000001</v>
      </c>
      <c r="D1405" s="10">
        <v>19.965250000000001</v>
      </c>
      <c r="E1405">
        <v>1698.0600589999999</v>
      </c>
      <c r="F1405" s="99">
        <v>1079.619995</v>
      </c>
      <c r="G1405">
        <f t="shared" ref="G1405:J1405" si="1445">B1405/B1404-1</f>
        <v>-1.2354636574255728E-2</v>
      </c>
      <c r="H1405">
        <f t="shared" si="1445"/>
        <v>-7.5884614516800175E-3</v>
      </c>
      <c r="I1405">
        <f t="shared" si="1445"/>
        <v>-4.1896829058443164E-3</v>
      </c>
      <c r="J1405">
        <f t="shared" si="1445"/>
        <v>-7.0637233758897855E-3</v>
      </c>
      <c r="K1405" s="38">
        <f t="shared" si="1437"/>
        <v>-9.7955182243598671E-3</v>
      </c>
      <c r="L1405" s="22">
        <f t="shared" si="1418"/>
        <v>1.0373030613803909</v>
      </c>
      <c r="M1405" s="22">
        <f t="shared" si="1419"/>
        <v>1.2258650270735569</v>
      </c>
      <c r="N1405" s="22">
        <f>COVAR(I1375:I1405,$K1375:K1405)/VAR($K1375:$K1405)</f>
        <v>0.61644523661337725</v>
      </c>
    </row>
    <row r="1406" spans="1:14" ht="15.75" customHeight="1" x14ac:dyDescent="0.2">
      <c r="A1406" s="2">
        <v>41563</v>
      </c>
      <c r="B1406">
        <v>161.24681100000001</v>
      </c>
      <c r="C1406" s="10">
        <v>48.128979999999999</v>
      </c>
      <c r="D1406" s="10">
        <v>19.937249999999999</v>
      </c>
      <c r="E1406">
        <v>1721.540039</v>
      </c>
      <c r="F1406" s="99">
        <v>1092.420044</v>
      </c>
      <c r="G1406">
        <f t="shared" ref="G1406:J1406" si="1446">B1406/B1405-1</f>
        <v>1.1209604003428186E-2</v>
      </c>
      <c r="H1406">
        <f t="shared" si="1446"/>
        <v>3.2307424363057224E-2</v>
      </c>
      <c r="I1406">
        <f t="shared" si="1446"/>
        <v>-1.4024367338251187E-3</v>
      </c>
      <c r="J1406">
        <f t="shared" si="1446"/>
        <v>1.3827532115576302E-2</v>
      </c>
      <c r="K1406" s="38">
        <f t="shared" si="1437"/>
        <v>1.1856068856894275E-2</v>
      </c>
      <c r="L1406" s="22">
        <f t="shared" si="1418"/>
        <v>1.0104224002784044</v>
      </c>
      <c r="M1406" s="22">
        <f t="shared" si="1419"/>
        <v>1.3191670644242277</v>
      </c>
      <c r="N1406" s="22">
        <f>COVAR(I1376:I1406,$K1376:K1406)/VAR($K1376:$K1406)</f>
        <v>0.55114969760620469</v>
      </c>
    </row>
    <row r="1407" spans="1:14" ht="15.75" customHeight="1" x14ac:dyDescent="0.2">
      <c r="A1407" s="2">
        <v>41564</v>
      </c>
      <c r="B1407">
        <v>150.97079500000001</v>
      </c>
      <c r="C1407" s="10">
        <v>48.316139999999997</v>
      </c>
      <c r="D1407" s="10">
        <v>20.142589999999998</v>
      </c>
      <c r="E1407">
        <v>1733.150024</v>
      </c>
      <c r="F1407" s="99">
        <v>1102.2700199999999</v>
      </c>
      <c r="G1407">
        <f t="shared" ref="G1407:J1407" si="1447">B1407/B1406-1</f>
        <v>-6.3728491349822725E-2</v>
      </c>
      <c r="H1407">
        <f t="shared" si="1447"/>
        <v>3.8887173590631541E-3</v>
      </c>
      <c r="I1407">
        <f t="shared" si="1447"/>
        <v>1.0299314097982348E-2</v>
      </c>
      <c r="J1407">
        <f t="shared" si="1447"/>
        <v>6.7439529357353756E-3</v>
      </c>
      <c r="K1407" s="38">
        <f t="shared" si="1437"/>
        <v>9.0166562341105205E-3</v>
      </c>
      <c r="L1407" s="22">
        <f t="shared" si="1418"/>
        <v>0.84926123485286265</v>
      </c>
      <c r="M1407" s="22">
        <f t="shared" si="1419"/>
        <v>1.2907555376384336</v>
      </c>
      <c r="N1407" s="22">
        <f>COVAR(I1377:I1407,$K1377:K1407)/VAR($K1377:$K1407)</f>
        <v>0.52255397110460566</v>
      </c>
    </row>
    <row r="1408" spans="1:14" ht="15.75" customHeight="1" x14ac:dyDescent="0.2">
      <c r="A1408" s="2">
        <v>41565</v>
      </c>
      <c r="B1408">
        <v>150.06411700000001</v>
      </c>
      <c r="C1408" s="10">
        <v>48.396349999999998</v>
      </c>
      <c r="D1408" s="10">
        <v>20.142589999999998</v>
      </c>
      <c r="E1408">
        <v>1744.5</v>
      </c>
      <c r="F1408" s="99">
        <v>1114.7700199999999</v>
      </c>
      <c r="G1408">
        <f t="shared" ref="G1408:J1408" si="1448">B1408/B1407-1</f>
        <v>-6.0056516228850221E-3</v>
      </c>
      <c r="H1408">
        <f t="shared" si="1448"/>
        <v>1.6601077817888221E-3</v>
      </c>
      <c r="I1408">
        <f t="shared" si="1448"/>
        <v>0</v>
      </c>
      <c r="J1408">
        <f t="shared" si="1448"/>
        <v>6.5487556430947613E-3</v>
      </c>
      <c r="K1408" s="38">
        <f t="shared" si="1437"/>
        <v>1.1340234038117014E-2</v>
      </c>
      <c r="L1408" s="22">
        <f t="shared" si="1418"/>
        <v>0.82699993410733807</v>
      </c>
      <c r="M1408" s="22">
        <f t="shared" si="1419"/>
        <v>1.2734350537870991</v>
      </c>
      <c r="N1408" s="22">
        <f>COVAR(I1378:I1408,$K1378:K1408)/VAR($K1378:$K1408)</f>
        <v>0.48160329591191597</v>
      </c>
    </row>
    <row r="1409" spans="1:14" ht="15.75" customHeight="1" x14ac:dyDescent="0.2">
      <c r="A1409" s="2">
        <v>41568</v>
      </c>
      <c r="B1409">
        <v>149.26968400000001</v>
      </c>
      <c r="C1409" s="10">
        <v>48.369619999999998</v>
      </c>
      <c r="D1409" s="10">
        <v>20.422609999999999</v>
      </c>
      <c r="E1409">
        <v>1744.660034</v>
      </c>
      <c r="F1409" s="99">
        <v>1112.4799800000001</v>
      </c>
      <c r="G1409">
        <f t="shared" ref="G1409:J1409" si="1449">B1409/B1408-1</f>
        <v>-5.2939571156773724E-3</v>
      </c>
      <c r="H1409">
        <f t="shared" si="1449"/>
        <v>-5.5231437908020986E-4</v>
      </c>
      <c r="I1409">
        <f t="shared" si="1449"/>
        <v>1.3901886500196969E-2</v>
      </c>
      <c r="J1409">
        <f t="shared" si="1449"/>
        <v>9.1736314130175245E-5</v>
      </c>
      <c r="K1409" s="38">
        <f t="shared" si="1437"/>
        <v>-2.0542712478039959E-3</v>
      </c>
      <c r="L1409" s="22">
        <f t="shared" si="1418"/>
        <v>0.82624579342738036</v>
      </c>
      <c r="M1409" s="22">
        <f t="shared" si="1419"/>
        <v>1.2820964853416643</v>
      </c>
      <c r="N1409" s="22">
        <f>COVAR(I1379:I1409,$K1379:K1409)/VAR($K1379:$K1409)</f>
        <v>0.46599955174941898</v>
      </c>
    </row>
    <row r="1410" spans="1:14" ht="15.75" customHeight="1" x14ac:dyDescent="0.2">
      <c r="A1410" s="2">
        <v>41569</v>
      </c>
      <c r="B1410">
        <v>151.09172100000001</v>
      </c>
      <c r="C1410" s="10">
        <v>47.790289999999999</v>
      </c>
      <c r="D1410" s="10">
        <v>20.7773</v>
      </c>
      <c r="E1410">
        <v>1754.670044</v>
      </c>
      <c r="F1410" s="99">
        <v>1115.630005</v>
      </c>
      <c r="G1410">
        <f t="shared" ref="G1410:J1410" si="1450">B1410/B1409-1</f>
        <v>1.2206343251855545E-2</v>
      </c>
      <c r="H1410">
        <f t="shared" si="1450"/>
        <v>-1.1977145985434645E-2</v>
      </c>
      <c r="I1410">
        <f t="shared" si="1450"/>
        <v>1.7367515709304504E-2</v>
      </c>
      <c r="J1410">
        <f t="shared" si="1450"/>
        <v>5.737513214565837E-3</v>
      </c>
      <c r="K1410" s="38">
        <f t="shared" si="1437"/>
        <v>2.8315341009552686E-3</v>
      </c>
      <c r="L1410" s="22">
        <f t="shared" si="1418"/>
        <v>0.82559093374881809</v>
      </c>
      <c r="M1410" s="22">
        <f t="shared" si="1419"/>
        <v>1.2694851524423403</v>
      </c>
      <c r="N1410" s="22">
        <f>COVAR(I1380:I1410,$K1380:K1410)/VAR($K1380:$K1410)</f>
        <v>0.54771365509992964</v>
      </c>
    </row>
    <row r="1411" spans="1:14" ht="15.75" customHeight="1" x14ac:dyDescent="0.2">
      <c r="A1411" s="2">
        <v>41570</v>
      </c>
      <c r="B1411">
        <v>151.78251599999999</v>
      </c>
      <c r="C1411" s="10">
        <v>47.014879999999998</v>
      </c>
      <c r="D1411" s="10">
        <v>20.702629999999999</v>
      </c>
      <c r="E1411">
        <v>1746.380005</v>
      </c>
      <c r="F1411" s="99">
        <v>1110.9300539999999</v>
      </c>
      <c r="G1411">
        <f t="shared" ref="G1411:J1411" si="1451">B1411/B1410-1</f>
        <v>4.5720241680216045E-3</v>
      </c>
      <c r="H1411">
        <f t="shared" si="1451"/>
        <v>-1.6225262495791481E-2</v>
      </c>
      <c r="I1411">
        <f t="shared" si="1451"/>
        <v>-3.5938259542867002E-3</v>
      </c>
      <c r="J1411">
        <f t="shared" si="1451"/>
        <v>-4.7245572056965335E-3</v>
      </c>
      <c r="K1411" s="38">
        <f t="shared" si="1437"/>
        <v>-4.2128223326155512E-3</v>
      </c>
      <c r="L1411" s="22">
        <f t="shared" si="1418"/>
        <v>0.76620317504427538</v>
      </c>
      <c r="M1411" s="22">
        <f t="shared" si="1419"/>
        <v>1.2746602839383854</v>
      </c>
      <c r="N1411" s="22">
        <f>COVAR(I1381:I1411,$K1381:K1411)/VAR($K1381:$K1411)</f>
        <v>0.57205937170167265</v>
      </c>
    </row>
    <row r="1412" spans="1:14" ht="15.75" customHeight="1" x14ac:dyDescent="0.2">
      <c r="A1412" s="2">
        <v>41571</v>
      </c>
      <c r="B1412">
        <v>153.535507</v>
      </c>
      <c r="C1412" s="10">
        <v>46.774239999999999</v>
      </c>
      <c r="D1412" s="10">
        <v>21.010649999999998</v>
      </c>
      <c r="E1412">
        <v>1752.0699460000001</v>
      </c>
      <c r="F1412" s="99">
        <v>1118.849976</v>
      </c>
      <c r="G1412">
        <f t="shared" ref="G1412:J1412" si="1452">B1412/B1411-1</f>
        <v>1.1549360533725794E-2</v>
      </c>
      <c r="H1412">
        <f t="shared" si="1452"/>
        <v>-5.1183795428170198E-3</v>
      </c>
      <c r="I1412">
        <f t="shared" si="1452"/>
        <v>1.4878302901611962E-2</v>
      </c>
      <c r="J1412">
        <f t="shared" si="1452"/>
        <v>3.258134531836987E-3</v>
      </c>
      <c r="K1412" s="38">
        <f t="shared" si="1437"/>
        <v>7.1290914954400542E-3</v>
      </c>
      <c r="L1412" s="22">
        <f t="shared" si="1418"/>
        <v>0.75632767423717218</v>
      </c>
      <c r="M1412" s="22">
        <f t="shared" si="1419"/>
        <v>1.276150963300535</v>
      </c>
      <c r="N1412" s="22">
        <f>COVAR(I1382:I1412,$K1382:K1412)/VAR($K1382:$K1412)</f>
        <v>0.55719330269724598</v>
      </c>
    </row>
    <row r="1413" spans="1:14" ht="15.75" customHeight="1" x14ac:dyDescent="0.2">
      <c r="A1413" s="2">
        <v>41572</v>
      </c>
      <c r="B1413">
        <v>152.71513400000001</v>
      </c>
      <c r="C1413" s="10">
        <v>47.032699999999998</v>
      </c>
      <c r="D1413" s="10">
        <v>20.954640000000001</v>
      </c>
      <c r="E1413">
        <v>1759.7700199999999</v>
      </c>
      <c r="F1413" s="99">
        <v>1118.339966</v>
      </c>
      <c r="G1413">
        <f t="shared" ref="G1413:K1428" si="1453">B1413/B1412-1</f>
        <v>-5.3432135408260084E-3</v>
      </c>
      <c r="H1413">
        <f t="shared" si="1453"/>
        <v>5.5256910641412471E-3</v>
      </c>
      <c r="I1413">
        <f t="shared" si="1453"/>
        <v>-2.6657909203188224E-3</v>
      </c>
      <c r="J1413">
        <f t="shared" si="1453"/>
        <v>4.3948439487699886E-3</v>
      </c>
      <c r="K1413" s="38">
        <f t="shared" si="1453"/>
        <v>-4.5583412516425614E-4</v>
      </c>
      <c r="L1413" s="22">
        <f t="shared" si="1418"/>
        <v>0.76317765822204808</v>
      </c>
      <c r="M1413" s="22">
        <f t="shared" si="1419"/>
        <v>1.2421503997256933</v>
      </c>
      <c r="N1413" s="22">
        <f>COVAR(I1383:I1413,$K1383:K1413)/VAR($K1383:$K1413)</f>
        <v>0.5907956368549987</v>
      </c>
    </row>
    <row r="1414" spans="1:14" ht="15.75" customHeight="1" x14ac:dyDescent="0.2">
      <c r="A1414" s="2">
        <v>41575</v>
      </c>
      <c r="B1414">
        <v>153.146942</v>
      </c>
      <c r="C1414" s="10">
        <v>46.952489999999997</v>
      </c>
      <c r="D1414" s="10">
        <v>21.271999999999998</v>
      </c>
      <c r="E1414">
        <v>1762.1099850000001</v>
      </c>
      <c r="F1414" s="99">
        <v>1117.969971</v>
      </c>
      <c r="G1414">
        <f t="shared" ref="G1414:J1414" si="1454">B1414/B1413-1</f>
        <v>2.8275390178420512E-3</v>
      </c>
      <c r="H1414">
        <f t="shared" si="1454"/>
        <v>-1.7054092152906097E-3</v>
      </c>
      <c r="I1414">
        <f t="shared" si="1454"/>
        <v>1.5145094356190159E-2</v>
      </c>
      <c r="J1414">
        <f t="shared" si="1454"/>
        <v>1.3296993205964558E-3</v>
      </c>
      <c r="K1414" s="38">
        <f t="shared" si="1453"/>
        <v>-3.3084304527131181E-4</v>
      </c>
      <c r="L1414" s="22">
        <f t="shared" si="1418"/>
        <v>0.75619532682031132</v>
      </c>
      <c r="M1414" s="22">
        <f t="shared" si="1419"/>
        <v>1.2389064629176365</v>
      </c>
      <c r="N1414" s="22">
        <f>COVAR(I1384:I1414,$K1384:K1414)/VAR($K1384:$K1414)</f>
        <v>0.53174401925234438</v>
      </c>
    </row>
    <row r="1415" spans="1:14" ht="15.75" customHeight="1" x14ac:dyDescent="0.2">
      <c r="A1415" s="2">
        <v>41576</v>
      </c>
      <c r="B1415">
        <v>157.26593</v>
      </c>
      <c r="C1415" s="10">
        <v>46.997059999999998</v>
      </c>
      <c r="D1415" s="10">
        <v>21.34667</v>
      </c>
      <c r="E1415">
        <v>1771.9499510000001</v>
      </c>
      <c r="F1415" s="99">
        <v>1121.0699460000001</v>
      </c>
      <c r="G1415">
        <f t="shared" ref="G1415:J1415" si="1455">B1415/B1414-1</f>
        <v>2.6895659464098332E-2</v>
      </c>
      <c r="H1415">
        <f t="shared" si="1455"/>
        <v>9.4925743022367115E-4</v>
      </c>
      <c r="I1415">
        <f t="shared" si="1455"/>
        <v>3.510248213614231E-3</v>
      </c>
      <c r="J1415">
        <f t="shared" si="1455"/>
        <v>5.5841951318378324E-3</v>
      </c>
      <c r="K1415" s="38">
        <f t="shared" si="1453"/>
        <v>2.772860703250668E-3</v>
      </c>
      <c r="L1415" s="22">
        <f t="shared" si="1418"/>
        <v>0.80912436759848372</v>
      </c>
      <c r="M1415" s="22">
        <f t="shared" si="1419"/>
        <v>1.2158356753740667</v>
      </c>
      <c r="N1415" s="22">
        <f>COVAR(I1385:I1415,$K1385:K1415)/VAR($K1385:$K1415)</f>
        <v>0.52567218011796568</v>
      </c>
    </row>
    <row r="1416" spans="1:14" ht="15.75" customHeight="1" x14ac:dyDescent="0.2">
      <c r="A1416" s="2">
        <v>41577</v>
      </c>
      <c r="B1416">
        <v>155.56480400000001</v>
      </c>
      <c r="C1416" s="10">
        <v>46.881189999999997</v>
      </c>
      <c r="D1416" s="10">
        <v>21.46801</v>
      </c>
      <c r="E1416">
        <v>1763.3100589999999</v>
      </c>
      <c r="F1416" s="99">
        <v>1105.5</v>
      </c>
      <c r="G1416">
        <f t="shared" ref="G1416:J1416" si="1456">B1416/B1415-1</f>
        <v>-1.0816875594097164E-2</v>
      </c>
      <c r="H1416">
        <f t="shared" si="1456"/>
        <v>-2.4654733721641842E-3</v>
      </c>
      <c r="I1416">
        <f t="shared" si="1456"/>
        <v>5.6842589499908058E-3</v>
      </c>
      <c r="J1416">
        <f t="shared" si="1456"/>
        <v>-4.8759232703633471E-3</v>
      </c>
      <c r="K1416" s="38">
        <f t="shared" si="1453"/>
        <v>-1.3888469720871544E-2</v>
      </c>
      <c r="L1416" s="22">
        <f t="shared" si="1418"/>
        <v>0.83225314179935705</v>
      </c>
      <c r="M1416" s="22">
        <f t="shared" si="1419"/>
        <v>1.2055610083210908</v>
      </c>
      <c r="N1416" s="22">
        <f>COVAR(I1386:I1416,$K1386:K1416)/VAR($K1386:$K1416)</f>
        <v>0.57306140278433892</v>
      </c>
    </row>
    <row r="1417" spans="1:14" ht="15.75" customHeight="1" x14ac:dyDescent="0.2">
      <c r="A1417" s="2">
        <v>41578</v>
      </c>
      <c r="B1417">
        <v>154.75308200000001</v>
      </c>
      <c r="C1417" s="10">
        <v>45.936430000000001</v>
      </c>
      <c r="D1417" s="10">
        <v>20.767969999999998</v>
      </c>
      <c r="E1417">
        <v>1756.540039</v>
      </c>
      <c r="F1417" s="99">
        <v>1100.150024</v>
      </c>
      <c r="G1417">
        <f t="shared" ref="G1417:J1417" si="1457">B1417/B1416-1</f>
        <v>-5.2179026304690623E-3</v>
      </c>
      <c r="H1417">
        <f t="shared" si="1457"/>
        <v>-2.0152218832328983E-2</v>
      </c>
      <c r="I1417">
        <f t="shared" si="1457"/>
        <v>-3.2608518442091339E-2</v>
      </c>
      <c r="J1417">
        <f t="shared" si="1457"/>
        <v>-3.8393814890611555E-3</v>
      </c>
      <c r="K1417" s="38">
        <f t="shared" si="1453"/>
        <v>-4.8394174581637417E-3</v>
      </c>
      <c r="L1417" s="22">
        <f t="shared" si="1418"/>
        <v>0.79982278901011827</v>
      </c>
      <c r="M1417" s="22">
        <f t="shared" si="1419"/>
        <v>1.2986145932430753</v>
      </c>
      <c r="N1417" s="22">
        <f>COVAR(I1387:I1417,$K1387:K1417)/VAR($K1387:$K1417)</f>
        <v>0.66305875922564506</v>
      </c>
    </row>
    <row r="1418" spans="1:14" ht="15.75" customHeight="1" x14ac:dyDescent="0.2">
      <c r="A1418" s="2">
        <v>41579</v>
      </c>
      <c r="B1418">
        <v>154.77034</v>
      </c>
      <c r="C1418" s="10">
        <v>46.800960000000003</v>
      </c>
      <c r="D1418" s="10">
        <v>21.131989999999998</v>
      </c>
      <c r="E1418">
        <v>1761.6400149999999</v>
      </c>
      <c r="F1418" s="99">
        <v>1095.670044</v>
      </c>
      <c r="G1418">
        <f t="shared" ref="G1418:J1418" si="1458">B1418/B1417-1</f>
        <v>1.1151958834654252E-4</v>
      </c>
      <c r="H1418">
        <f t="shared" si="1458"/>
        <v>1.8820139048681073E-2</v>
      </c>
      <c r="I1418">
        <f t="shared" si="1458"/>
        <v>1.7527952900548316E-2</v>
      </c>
      <c r="J1418">
        <f t="shared" si="1458"/>
        <v>2.9034214346195242E-3</v>
      </c>
      <c r="K1418" s="38">
        <f t="shared" si="1453"/>
        <v>-4.0721537083746595E-3</v>
      </c>
      <c r="L1418" s="22">
        <f t="shared" si="1418"/>
        <v>0.79952228616027832</v>
      </c>
      <c r="M1418" s="22">
        <f t="shared" si="1419"/>
        <v>1.3072303954444529</v>
      </c>
      <c r="N1418" s="22">
        <f>COVAR(I1388:I1418,$K1388:K1418)/VAR($K1388:$K1418)</f>
        <v>0.65405367356348754</v>
      </c>
    </row>
    <row r="1419" spans="1:14" ht="15.75" customHeight="1" x14ac:dyDescent="0.2">
      <c r="A1419" s="2">
        <v>41582</v>
      </c>
      <c r="B1419">
        <v>155.66842700000001</v>
      </c>
      <c r="C1419" s="10">
        <v>46.382069999999999</v>
      </c>
      <c r="D1419" s="10">
        <v>21.561350000000001</v>
      </c>
      <c r="E1419">
        <v>1767.9300539999999</v>
      </c>
      <c r="F1419" s="99">
        <v>1108.280029</v>
      </c>
      <c r="G1419">
        <f t="shared" ref="G1419:J1419" si="1459">B1419/B1418-1</f>
        <v>5.8027074179716198E-3</v>
      </c>
      <c r="H1419">
        <f t="shared" si="1459"/>
        <v>-8.9504574265144576E-3</v>
      </c>
      <c r="I1419">
        <f t="shared" si="1459"/>
        <v>2.0318010750525861E-2</v>
      </c>
      <c r="J1419">
        <f t="shared" si="1459"/>
        <v>3.5705586535510481E-3</v>
      </c>
      <c r="K1419" s="38">
        <f t="shared" si="1453"/>
        <v>1.1508925583074481E-2</v>
      </c>
      <c r="L1419" s="22">
        <f t="shared" si="1418"/>
        <v>0.76363895963233008</v>
      </c>
      <c r="M1419" s="22">
        <f t="shared" si="1419"/>
        <v>1.3477828225585136</v>
      </c>
      <c r="N1419" s="22">
        <f>COVAR(I1389:I1419,$K1389:K1419)/VAR($K1389:$K1419)</f>
        <v>0.71302338619547234</v>
      </c>
    </row>
    <row r="1420" spans="1:14" ht="15.75" customHeight="1" x14ac:dyDescent="0.2">
      <c r="A1420" s="2">
        <v>41583</v>
      </c>
      <c r="B1420">
        <v>153.578644</v>
      </c>
      <c r="C1420" s="10">
        <v>46.301850000000002</v>
      </c>
      <c r="D1420" s="10">
        <v>21.449339999999999</v>
      </c>
      <c r="E1420">
        <v>1762.969971</v>
      </c>
      <c r="F1420" s="99">
        <v>1103.589966</v>
      </c>
      <c r="G1420">
        <f t="shared" ref="G1420:J1420" si="1460">B1420/B1419-1</f>
        <v>-1.3424578382872809E-2</v>
      </c>
      <c r="H1420">
        <f t="shared" si="1460"/>
        <v>-1.7295476463210502E-3</v>
      </c>
      <c r="I1420">
        <f t="shared" si="1460"/>
        <v>-5.1949437303323576E-3</v>
      </c>
      <c r="J1420">
        <f t="shared" si="1460"/>
        <v>-2.8055878052288818E-3</v>
      </c>
      <c r="K1420" s="38">
        <f t="shared" si="1453"/>
        <v>-4.2318393161264733E-3</v>
      </c>
      <c r="L1420" s="22">
        <f t="shared" si="1418"/>
        <v>0.82866598113796031</v>
      </c>
      <c r="M1420" s="22">
        <f t="shared" si="1419"/>
        <v>1.2731198470102429</v>
      </c>
      <c r="N1420" s="22">
        <f>COVAR(I1390:I1420,$K1390:K1420)/VAR($K1390:$K1420)</f>
        <v>0.71646267080020798</v>
      </c>
    </row>
    <row r="1421" spans="1:14" ht="15.75" customHeight="1" x14ac:dyDescent="0.2">
      <c r="A1421" s="2">
        <v>41584</v>
      </c>
      <c r="B1421">
        <v>155.56680299999999</v>
      </c>
      <c r="C1421" s="10">
        <v>46.435540000000003</v>
      </c>
      <c r="D1421" s="10">
        <v>21.48668</v>
      </c>
      <c r="E1421">
        <v>1770.48999</v>
      </c>
      <c r="F1421" s="99">
        <v>1098.630005</v>
      </c>
      <c r="G1421">
        <f t="shared" ref="G1421:J1421" si="1461">B1421/B1420-1</f>
        <v>1.2945543392087755E-2</v>
      </c>
      <c r="H1421">
        <f t="shared" si="1461"/>
        <v>2.8873576325785244E-3</v>
      </c>
      <c r="I1421">
        <f t="shared" si="1461"/>
        <v>1.7408461052881297E-3</v>
      </c>
      <c r="J1421">
        <f t="shared" si="1461"/>
        <v>4.265540039649407E-3</v>
      </c>
      <c r="K1421" s="38">
        <f t="shared" si="1453"/>
        <v>-4.4943875468327343E-3</v>
      </c>
      <c r="L1421" s="22">
        <f t="shared" si="1418"/>
        <v>0.85199294965133765</v>
      </c>
      <c r="M1421" s="22">
        <f t="shared" si="1419"/>
        <v>1.2238321400583954</v>
      </c>
      <c r="N1421" s="22">
        <f>COVAR(I1391:I1421,$K1391:K1421)/VAR($K1391:$K1421)</f>
        <v>0.71706792985400836</v>
      </c>
    </row>
    <row r="1422" spans="1:14" ht="15.75" customHeight="1" x14ac:dyDescent="0.2">
      <c r="A1422" s="2">
        <v>41585</v>
      </c>
      <c r="B1422">
        <v>156.26998900000001</v>
      </c>
      <c r="C1422" s="10">
        <v>46.034469999999999</v>
      </c>
      <c r="D1422" s="10">
        <v>21.290669999999999</v>
      </c>
      <c r="E1422">
        <v>1747.150024</v>
      </c>
      <c r="F1422" s="99">
        <v>1079.089966</v>
      </c>
      <c r="G1422">
        <f t="shared" ref="G1422:J1422" si="1462">B1422/B1421-1</f>
        <v>4.5201545987931802E-3</v>
      </c>
      <c r="H1422">
        <f t="shared" si="1462"/>
        <v>-8.6371344017966978E-3</v>
      </c>
      <c r="I1422">
        <f t="shared" si="1462"/>
        <v>-9.1223958284853968E-3</v>
      </c>
      <c r="J1422">
        <f t="shared" si="1462"/>
        <v>-1.3182772075429838E-2</v>
      </c>
      <c r="K1422" s="38">
        <f t="shared" si="1453"/>
        <v>-1.7785823171650894E-2</v>
      </c>
      <c r="L1422" s="22">
        <f t="shared" si="1418"/>
        <v>0.70337622841723069</v>
      </c>
      <c r="M1422" s="22">
        <f t="shared" si="1419"/>
        <v>1.2235300366414592</v>
      </c>
      <c r="N1422" s="22">
        <f>COVAR(I1392:I1422,$K1392:K1422)/VAR($K1392:$K1422)</f>
        <v>0.71424467530959412</v>
      </c>
    </row>
    <row r="1423" spans="1:14" ht="15.75" customHeight="1" x14ac:dyDescent="0.2">
      <c r="A1423" s="2">
        <v>41586</v>
      </c>
      <c r="B1423">
        <v>156.26130699999999</v>
      </c>
      <c r="C1423" s="10">
        <v>48.093330000000002</v>
      </c>
      <c r="D1423" s="10">
        <v>21.570679999999999</v>
      </c>
      <c r="E1423">
        <v>1770.6099850000001</v>
      </c>
      <c r="F1423" s="99">
        <v>1099.969971</v>
      </c>
      <c r="G1423">
        <f t="shared" ref="G1423:J1423" si="1463">B1423/B1422-1</f>
        <v>-5.5557692526742031E-5</v>
      </c>
      <c r="H1423">
        <f t="shared" si="1463"/>
        <v>4.472431202097038E-2</v>
      </c>
      <c r="I1423">
        <f t="shared" si="1463"/>
        <v>1.3151770235506843E-2</v>
      </c>
      <c r="J1423">
        <f t="shared" si="1463"/>
        <v>1.3427559555698521E-2</v>
      </c>
      <c r="K1423" s="38">
        <f t="shared" si="1453"/>
        <v>1.9349642437505477E-2</v>
      </c>
      <c r="L1423" s="22">
        <f t="shared" si="1418"/>
        <v>0.650449822526732</v>
      </c>
      <c r="M1423" s="22">
        <f t="shared" si="1419"/>
        <v>1.4063156907289414</v>
      </c>
      <c r="N1423" s="22">
        <f>COVAR(I1393:I1423,$K1393:K1423)/VAR($K1393:$K1423)</f>
        <v>0.69678416840994906</v>
      </c>
    </row>
    <row r="1424" spans="1:14" ht="15.75" customHeight="1" x14ac:dyDescent="0.2">
      <c r="A1424" s="2">
        <v>41589</v>
      </c>
      <c r="B1424">
        <v>158.77027899999999</v>
      </c>
      <c r="C1424" s="10">
        <v>48.218110000000003</v>
      </c>
      <c r="D1424" s="10">
        <v>21.150659999999998</v>
      </c>
      <c r="E1424">
        <v>1771.8900149999999</v>
      </c>
      <c r="F1424" s="99">
        <v>1101.5</v>
      </c>
      <c r="G1424">
        <f t="shared" ref="G1424:J1424" si="1464">B1424/B1423-1</f>
        <v>1.6056258892036546E-2</v>
      </c>
      <c r="H1424">
        <f t="shared" si="1464"/>
        <v>2.5945385773868956E-3</v>
      </c>
      <c r="I1424">
        <f t="shared" si="1464"/>
        <v>-1.9471801538013644E-2</v>
      </c>
      <c r="J1424">
        <f t="shared" si="1464"/>
        <v>7.2293165115056013E-4</v>
      </c>
      <c r="K1424" s="38">
        <f t="shared" si="1453"/>
        <v>1.3909734268555685E-3</v>
      </c>
      <c r="L1424" s="22">
        <f t="shared" si="1418"/>
        <v>0.60610041402668691</v>
      </c>
      <c r="M1424" s="22">
        <f t="shared" si="1419"/>
        <v>1.444646949483666</v>
      </c>
      <c r="N1424" s="22">
        <f>COVAR(I1394:I1424,$K1394:K1424)/VAR($K1394:$K1424)</f>
        <v>0.6985126804352072</v>
      </c>
    </row>
    <row r="1425" spans="1:14" ht="15.75" customHeight="1" x14ac:dyDescent="0.2">
      <c r="A1425" s="2">
        <v>41590</v>
      </c>
      <c r="B1425">
        <v>158.935272</v>
      </c>
      <c r="C1425" s="10">
        <v>48.102240000000002</v>
      </c>
      <c r="D1425" s="10">
        <v>20.889309999999998</v>
      </c>
      <c r="E1425">
        <v>1767.6899410000001</v>
      </c>
      <c r="F1425" s="99">
        <v>1101.469971</v>
      </c>
      <c r="G1425">
        <f t="shared" ref="G1425:J1425" si="1465">B1425/B1424-1</f>
        <v>1.0391932359079536E-3</v>
      </c>
      <c r="H1425">
        <f t="shared" si="1465"/>
        <v>-2.4030390241343014E-3</v>
      </c>
      <c r="I1425">
        <f t="shared" si="1465"/>
        <v>-1.2356588399605517E-2</v>
      </c>
      <c r="J1425">
        <f t="shared" si="1465"/>
        <v>-2.3703920471609408E-3</v>
      </c>
      <c r="K1425" s="38">
        <f t="shared" si="1453"/>
        <v>-2.7261915569676276E-5</v>
      </c>
      <c r="L1425" s="22">
        <f t="shared" si="1418"/>
        <v>0.57997357276119144</v>
      </c>
      <c r="M1425" s="22">
        <f t="shared" si="1419"/>
        <v>1.437316913220269</v>
      </c>
      <c r="N1425" s="22">
        <f>COVAR(I1395:I1425,$K1395:K1425)/VAR($K1395:$K1425)</f>
        <v>0.70428931880122114</v>
      </c>
    </row>
    <row r="1426" spans="1:14" ht="15.75" customHeight="1" x14ac:dyDescent="0.2">
      <c r="A1426" s="2">
        <v>41591</v>
      </c>
      <c r="B1426">
        <v>159.35199</v>
      </c>
      <c r="C1426" s="10">
        <v>48.253749999999997</v>
      </c>
      <c r="D1426" s="10">
        <v>21.113320000000002</v>
      </c>
      <c r="E1426">
        <v>1782</v>
      </c>
      <c r="F1426" s="99">
        <v>1112.1800539999999</v>
      </c>
      <c r="G1426">
        <f t="shared" ref="G1426:J1426" si="1466">B1426/B1425-1</f>
        <v>2.6219352995475731E-3</v>
      </c>
      <c r="H1426">
        <f t="shared" si="1466"/>
        <v>3.1497493671810428E-3</v>
      </c>
      <c r="I1426">
        <f t="shared" si="1466"/>
        <v>1.0723666794164366E-2</v>
      </c>
      <c r="J1426">
        <f t="shared" si="1466"/>
        <v>8.0953444764779725E-3</v>
      </c>
      <c r="K1426" s="38">
        <f t="shared" si="1453"/>
        <v>9.7234452885506251E-3</v>
      </c>
      <c r="L1426" s="22">
        <f t="shared" si="1418"/>
        <v>0.56625559486162524</v>
      </c>
      <c r="M1426" s="22">
        <f t="shared" si="1419"/>
        <v>1.4291505733388863</v>
      </c>
      <c r="N1426" s="22">
        <f>COVAR(I1396:I1426,$K1396:K1426)/VAR($K1396:$K1426)</f>
        <v>0.70591768153236711</v>
      </c>
    </row>
    <row r="1427" spans="1:14" ht="15.75" customHeight="1" x14ac:dyDescent="0.2">
      <c r="A1427" s="2">
        <v>41592</v>
      </c>
      <c r="B1427">
        <v>158.18864400000001</v>
      </c>
      <c r="C1427" s="10">
        <v>48.485480000000003</v>
      </c>
      <c r="D1427" s="10">
        <v>21.131989999999998</v>
      </c>
      <c r="E1427">
        <v>1790.619995</v>
      </c>
      <c r="F1427" s="99">
        <v>1111.4399410000001</v>
      </c>
      <c r="G1427">
        <f t="shared" ref="G1427:J1427" si="1467">B1427/B1426-1</f>
        <v>-7.3004798998743681E-3</v>
      </c>
      <c r="H1427">
        <f t="shared" si="1467"/>
        <v>4.802321063129833E-3</v>
      </c>
      <c r="I1427">
        <f t="shared" si="1467"/>
        <v>8.8427589786910232E-4</v>
      </c>
      <c r="J1427">
        <f t="shared" si="1467"/>
        <v>4.8372586980920396E-3</v>
      </c>
      <c r="K1427" s="38">
        <f t="shared" si="1453"/>
        <v>-6.6546149370150243E-4</v>
      </c>
      <c r="L1427" s="22">
        <f t="shared" si="1418"/>
        <v>0.54317406608020669</v>
      </c>
      <c r="M1427" s="22">
        <f t="shared" si="1419"/>
        <v>1.4423877236613125</v>
      </c>
      <c r="N1427" s="22">
        <f>COVAR(I1397:I1427,$K1397:K1427)/VAR($K1397:$K1427)</f>
        <v>0.68989705486621455</v>
      </c>
    </row>
    <row r="1428" spans="1:14" ht="15.75" customHeight="1" x14ac:dyDescent="0.2">
      <c r="A1428" s="2">
        <v>41593</v>
      </c>
      <c r="B1428">
        <v>159.03942900000001</v>
      </c>
      <c r="C1428" s="10">
        <v>48.904380000000003</v>
      </c>
      <c r="D1428" s="10">
        <v>21.34667</v>
      </c>
      <c r="E1428">
        <v>1798.1800539999999</v>
      </c>
      <c r="F1428" s="99">
        <v>1116.1999510000001</v>
      </c>
      <c r="G1428">
        <f t="shared" ref="G1428:J1428" si="1468">B1428/B1427-1</f>
        <v>5.3782937794195629E-3</v>
      </c>
      <c r="H1428">
        <f t="shared" si="1468"/>
        <v>8.6396999679079212E-3</v>
      </c>
      <c r="I1428">
        <f t="shared" si="1468"/>
        <v>1.0159005375262931E-2</v>
      </c>
      <c r="J1428">
        <f t="shared" si="1468"/>
        <v>4.2220342792496091E-3</v>
      </c>
      <c r="K1428" s="38">
        <f t="shared" si="1453"/>
        <v>4.2827415359190102E-3</v>
      </c>
      <c r="L1428" s="22">
        <f t="shared" si="1418"/>
        <v>0.55004687244480177</v>
      </c>
      <c r="M1428" s="22">
        <f t="shared" si="1419"/>
        <v>1.5236004232362075</v>
      </c>
      <c r="N1428" s="22">
        <f>COVAR(I1398:I1428,$K1398:K1428)/VAR($K1398:$K1428)</f>
        <v>0.71870482077556386</v>
      </c>
    </row>
    <row r="1429" spans="1:14" ht="15.75" customHeight="1" x14ac:dyDescent="0.2">
      <c r="A1429" s="2">
        <v>41596</v>
      </c>
      <c r="B1429">
        <v>160.150665</v>
      </c>
      <c r="C1429" s="10">
        <v>49.679789999999997</v>
      </c>
      <c r="D1429" s="10">
        <v>21.48668</v>
      </c>
      <c r="E1429">
        <v>1791.530029</v>
      </c>
      <c r="F1429" s="99">
        <v>1107.290039</v>
      </c>
      <c r="G1429">
        <f t="shared" ref="G1429:K1444" si="1469">B1429/B1428-1</f>
        <v>6.9871729733133048E-3</v>
      </c>
      <c r="H1429">
        <f t="shared" si="1469"/>
        <v>1.5855635016740699E-2</v>
      </c>
      <c r="I1429">
        <f t="shared" si="1469"/>
        <v>6.558868432406495E-3</v>
      </c>
      <c r="J1429">
        <f t="shared" si="1469"/>
        <v>-3.6981975109817711E-3</v>
      </c>
      <c r="K1429" s="38">
        <f t="shared" si="1469"/>
        <v>-7.9823619343628582E-3</v>
      </c>
      <c r="L1429" s="22">
        <f t="shared" si="1418"/>
        <v>0.52159772276992211</v>
      </c>
      <c r="M1429" s="22">
        <f t="shared" si="1419"/>
        <v>1.4335304114722602</v>
      </c>
      <c r="N1429" s="22">
        <f>COVAR(I1399:I1429,$K1399:K1429)/VAR($K1399:$K1429)</f>
        <v>0.70041643921122265</v>
      </c>
    </row>
    <row r="1430" spans="1:14" ht="15.75" customHeight="1" x14ac:dyDescent="0.2">
      <c r="A1430" s="2">
        <v>41597</v>
      </c>
      <c r="B1430">
        <v>160.827866</v>
      </c>
      <c r="C1430" s="10">
        <v>50.04522</v>
      </c>
      <c r="D1430" s="10">
        <v>21.561350000000001</v>
      </c>
      <c r="E1430">
        <v>1787.869995</v>
      </c>
      <c r="F1430" s="99">
        <v>1101.380005</v>
      </c>
      <c r="G1430">
        <f t="shared" ref="G1430:J1430" si="1470">B1430/B1429-1</f>
        <v>4.2285244335389383E-3</v>
      </c>
      <c r="H1430">
        <f t="shared" si="1470"/>
        <v>7.3557074214687379E-3</v>
      </c>
      <c r="I1430">
        <f t="shared" si="1470"/>
        <v>3.4751762487270632E-3</v>
      </c>
      <c r="J1430">
        <f t="shared" si="1470"/>
        <v>-2.0429654768572281E-3</v>
      </c>
      <c r="K1430" s="38">
        <f t="shared" si="1469"/>
        <v>-5.3373856820182475E-3</v>
      </c>
      <c r="L1430" s="22">
        <f t="shared" si="1418"/>
        <v>0.46614865473390349</v>
      </c>
      <c r="M1430" s="22">
        <f t="shared" si="1419"/>
        <v>1.3884303840944996</v>
      </c>
      <c r="N1430" s="22">
        <f>COVAR(I1400:I1430,$K1400:K1430)/VAR($K1400:$K1430)</f>
        <v>0.5852575871800697</v>
      </c>
    </row>
    <row r="1431" spans="1:14" ht="15.75" customHeight="1" x14ac:dyDescent="0.2">
      <c r="A1431" s="2">
        <v>41598</v>
      </c>
      <c r="B1431">
        <v>160.775757</v>
      </c>
      <c r="C1431" s="10">
        <v>50.000660000000003</v>
      </c>
      <c r="D1431" s="10">
        <v>21.290669999999999</v>
      </c>
      <c r="E1431">
        <v>1781.369995</v>
      </c>
      <c r="F1431" s="99">
        <v>1099.790039</v>
      </c>
      <c r="G1431">
        <f t="shared" ref="G1431:J1431" si="1471">B1431/B1430-1</f>
        <v>-3.2400479653194036E-4</v>
      </c>
      <c r="H1431">
        <f t="shared" si="1471"/>
        <v>-8.9039472700880307E-4</v>
      </c>
      <c r="I1431">
        <f t="shared" si="1471"/>
        <v>-1.2553944906047221E-2</v>
      </c>
      <c r="J1431">
        <f t="shared" si="1471"/>
        <v>-3.6356111004592906E-3</v>
      </c>
      <c r="K1431" s="38">
        <f t="shared" si="1469"/>
        <v>-1.4436125522362397E-3</v>
      </c>
      <c r="L1431" s="22">
        <f t="shared" si="1418"/>
        <v>0.33644932986669551</v>
      </c>
      <c r="M1431" s="22">
        <f t="shared" si="1419"/>
        <v>1.363798153228196</v>
      </c>
      <c r="N1431" s="22">
        <f>COVAR(I1401:I1431,$K1401:K1431)/VAR($K1401:$K1431)</f>
        <v>0.61384774596521929</v>
      </c>
    </row>
    <row r="1432" spans="1:14" ht="15.75" customHeight="1" x14ac:dyDescent="0.2">
      <c r="A1432" s="2">
        <v>41599</v>
      </c>
      <c r="B1432">
        <v>159.85554500000001</v>
      </c>
      <c r="C1432" s="10">
        <v>50.998890000000003</v>
      </c>
      <c r="D1432" s="10">
        <v>21.169329999999999</v>
      </c>
      <c r="E1432">
        <v>1795.849976</v>
      </c>
      <c r="F1432" s="99">
        <v>1119.619995</v>
      </c>
      <c r="G1432">
        <f t="shared" ref="G1432:J1432" si="1472">B1432/B1431-1</f>
        <v>-5.7235743570468456E-3</v>
      </c>
      <c r="H1432">
        <f t="shared" si="1472"/>
        <v>1.9964336470758681E-2</v>
      </c>
      <c r="I1432">
        <f t="shared" si="1472"/>
        <v>-5.6992100295575332E-3</v>
      </c>
      <c r="J1432">
        <f t="shared" si="1472"/>
        <v>8.1285645546083085E-3</v>
      </c>
      <c r="K1432" s="38">
        <f t="shared" si="1469"/>
        <v>1.8030674307643935E-2</v>
      </c>
      <c r="L1432" s="22">
        <f t="shared" si="1418"/>
        <v>0.32140318306272853</v>
      </c>
      <c r="M1432" s="22">
        <f t="shared" si="1419"/>
        <v>1.3918951379104987</v>
      </c>
      <c r="N1432" s="22">
        <f>COVAR(I1402:I1432,$K1402:K1432)/VAR($K1402:$K1432)</f>
        <v>0.53043000820208785</v>
      </c>
    </row>
    <row r="1433" spans="1:14" ht="15.75" customHeight="1" x14ac:dyDescent="0.2">
      <c r="A1433" s="2">
        <v>41600</v>
      </c>
      <c r="B1433">
        <v>157.398605</v>
      </c>
      <c r="C1433" s="10">
        <v>51.212789999999998</v>
      </c>
      <c r="D1433" s="10">
        <v>20.87997</v>
      </c>
      <c r="E1433">
        <v>1804.76001</v>
      </c>
      <c r="F1433" s="99">
        <v>1124.920044</v>
      </c>
      <c r="G1433">
        <f t="shared" ref="G1433:J1433" si="1473">B1433/B1432-1</f>
        <v>-1.5369751484066496E-2</v>
      </c>
      <c r="H1433">
        <f t="shared" si="1473"/>
        <v>4.1942089327826615E-3</v>
      </c>
      <c r="I1433">
        <f t="shared" si="1473"/>
        <v>-1.3668831276190563E-2</v>
      </c>
      <c r="J1433">
        <f t="shared" si="1473"/>
        <v>4.9614578718015778E-3</v>
      </c>
      <c r="K1433" s="38">
        <f t="shared" si="1469"/>
        <v>4.7337927365256327E-3</v>
      </c>
      <c r="L1433" s="22">
        <f t="shared" si="1418"/>
        <v>5.8875156836257846E-2</v>
      </c>
      <c r="M1433" s="22">
        <f t="shared" si="1419"/>
        <v>1.3232671933907916</v>
      </c>
      <c r="N1433" s="22">
        <f>COVAR(I1403:I1433,$K1403:K1433)/VAR($K1403:$K1433)</f>
        <v>0.39941454069728549</v>
      </c>
    </row>
    <row r="1434" spans="1:14" ht="15.75" customHeight="1" x14ac:dyDescent="0.2">
      <c r="A1434" s="2">
        <v>41603</v>
      </c>
      <c r="B1434">
        <v>155.34974700000001</v>
      </c>
      <c r="C1434" s="10">
        <v>51.38214</v>
      </c>
      <c r="D1434" s="10">
        <v>21.00131</v>
      </c>
      <c r="E1434">
        <v>1802.4799800000001</v>
      </c>
      <c r="F1434" s="99">
        <v>1124.719971</v>
      </c>
      <c r="G1434">
        <f t="shared" ref="G1434:J1434" si="1474">B1434/B1433-1</f>
        <v>-1.3017002279022694E-2</v>
      </c>
      <c r="H1434">
        <f t="shared" si="1474"/>
        <v>3.30679113557375E-3</v>
      </c>
      <c r="I1434">
        <f t="shared" si="1474"/>
        <v>5.811311031577171E-3</v>
      </c>
      <c r="J1434">
        <f t="shared" si="1474"/>
        <v>-1.2633424872927623E-3</v>
      </c>
      <c r="K1434" s="38">
        <f t="shared" si="1469"/>
        <v>-1.7785530719904852E-4</v>
      </c>
      <c r="L1434" s="22">
        <f t="shared" si="1418"/>
        <v>6.3644904206445474E-2</v>
      </c>
      <c r="M1434" s="22">
        <f t="shared" si="1419"/>
        <v>1.3460225029764958</v>
      </c>
      <c r="N1434" s="22">
        <f>COVAR(I1404:I1434,$K1404:K1434)/VAR($K1404:$K1434)</f>
        <v>0.33933297903711457</v>
      </c>
    </row>
    <row r="1435" spans="1:14" ht="15.75" customHeight="1" x14ac:dyDescent="0.2">
      <c r="A1435" s="2">
        <v>41604</v>
      </c>
      <c r="B1435">
        <v>153.93461600000001</v>
      </c>
      <c r="C1435" s="10">
        <v>50.954320000000003</v>
      </c>
      <c r="D1435" s="10">
        <v>21.113320000000002</v>
      </c>
      <c r="E1435">
        <v>1802.75</v>
      </c>
      <c r="F1435" s="99">
        <v>1134.530029</v>
      </c>
      <c r="G1435">
        <f t="shared" ref="G1435:J1435" si="1475">B1435/B1434-1</f>
        <v>-9.1093228494282252E-3</v>
      </c>
      <c r="H1435">
        <f t="shared" si="1475"/>
        <v>-8.3262394287196839E-3</v>
      </c>
      <c r="I1435">
        <f t="shared" si="1475"/>
        <v>5.3334768164463586E-3</v>
      </c>
      <c r="J1435">
        <f t="shared" si="1475"/>
        <v>1.4980471516801153E-4</v>
      </c>
      <c r="K1435" s="38">
        <f t="shared" si="1469"/>
        <v>8.7222226446976858E-3</v>
      </c>
      <c r="L1435" s="22">
        <f t="shared" si="1418"/>
        <v>6.3959662369309861E-2</v>
      </c>
      <c r="M1435" s="22">
        <f t="shared" si="1419"/>
        <v>1.364640080169828</v>
      </c>
      <c r="N1435" s="22">
        <f>COVAR(I1405:I1435,$K1405:K1435)/VAR($K1405:$K1435)</f>
        <v>0.35568714443776023</v>
      </c>
    </row>
    <row r="1436" spans="1:14" ht="15.75" customHeight="1" x14ac:dyDescent="0.2">
      <c r="A1436" s="2">
        <v>41605</v>
      </c>
      <c r="B1436">
        <v>155.37576300000001</v>
      </c>
      <c r="C1436" s="10">
        <v>51.230620000000002</v>
      </c>
      <c r="D1436" s="10">
        <v>21.440010000000001</v>
      </c>
      <c r="E1436">
        <v>1807.2299800000001</v>
      </c>
      <c r="F1436" s="99">
        <v>1141.329956</v>
      </c>
      <c r="G1436">
        <f t="shared" ref="G1436:J1436" si="1476">B1436/B1435-1</f>
        <v>9.362072270995947E-3</v>
      </c>
      <c r="H1436">
        <f t="shared" si="1476"/>
        <v>5.4225039211590609E-3</v>
      </c>
      <c r="I1436">
        <f t="shared" si="1476"/>
        <v>1.5473170491424382E-2</v>
      </c>
      <c r="J1436">
        <f t="shared" si="1476"/>
        <v>2.4850811260574979E-3</v>
      </c>
      <c r="K1436" s="38">
        <f t="shared" si="1469"/>
        <v>5.9936068911226048E-3</v>
      </c>
      <c r="L1436" s="22">
        <f t="shared" si="1418"/>
        <v>-2.6642398399083455E-2</v>
      </c>
      <c r="M1436" s="22">
        <f t="shared" si="1419"/>
        <v>1.3847047808687702</v>
      </c>
      <c r="N1436" s="22">
        <f>COVAR(I1406:I1436,$K1406:K1436)/VAR($K1406:$K1436)</f>
        <v>0.36887435259541174</v>
      </c>
    </row>
    <row r="1437" spans="1:14" ht="15.75" customHeight="1" x14ac:dyDescent="0.2">
      <c r="A1437" s="2">
        <v>41607</v>
      </c>
      <c r="B1437">
        <v>155.992188</v>
      </c>
      <c r="C1437" s="10">
        <v>50.998890000000003</v>
      </c>
      <c r="D1437" s="10">
        <v>21.88804</v>
      </c>
      <c r="E1437">
        <v>1805.8100589999999</v>
      </c>
      <c r="F1437" s="99">
        <v>1142.8900149999999</v>
      </c>
      <c r="G1437">
        <f t="shared" ref="G1437:J1437" si="1477">B1437/B1436-1</f>
        <v>3.9673176053847126E-3</v>
      </c>
      <c r="H1437">
        <f t="shared" si="1477"/>
        <v>-4.5232714341539859E-3</v>
      </c>
      <c r="I1437">
        <f t="shared" si="1477"/>
        <v>2.0896911895097015E-2</v>
      </c>
      <c r="J1437">
        <f t="shared" si="1477"/>
        <v>-7.8568915728149946E-4</v>
      </c>
      <c r="K1437" s="38">
        <f t="shared" si="1469"/>
        <v>1.3668781685773901E-3</v>
      </c>
      <c r="L1437" s="22">
        <f t="shared" si="1418"/>
        <v>-0.21822916551828067</v>
      </c>
      <c r="M1437" s="22">
        <f t="shared" si="1419"/>
        <v>1.2154702533889039</v>
      </c>
      <c r="N1437" s="22">
        <f>COVAR(I1407:I1437,$K1407:K1437)/VAR($K1407:$K1437)</f>
        <v>0.40596628474859398</v>
      </c>
    </row>
    <row r="1438" spans="1:14" ht="15.75" customHeight="1" x14ac:dyDescent="0.2">
      <c r="A1438" s="2">
        <v>41610</v>
      </c>
      <c r="B1438">
        <v>154.082199</v>
      </c>
      <c r="C1438" s="10">
        <v>50.784979999999997</v>
      </c>
      <c r="D1438" s="10">
        <v>21.309329999999999</v>
      </c>
      <c r="E1438">
        <v>1800.900024</v>
      </c>
      <c r="F1438" s="99">
        <v>1129.119995</v>
      </c>
      <c r="G1438">
        <f t="shared" ref="G1438:J1438" si="1478">B1438/B1437-1</f>
        <v>-1.2244132379244488E-2</v>
      </c>
      <c r="H1438">
        <f t="shared" si="1478"/>
        <v>-4.1944050154818502E-3</v>
      </c>
      <c r="I1438">
        <f t="shared" si="1478"/>
        <v>-2.643955329029013E-2</v>
      </c>
      <c r="J1438">
        <f t="shared" si="1478"/>
        <v>-2.7190207383820386E-3</v>
      </c>
      <c r="K1438" s="38">
        <f t="shared" si="1469"/>
        <v>-1.2048420949762106E-2</v>
      </c>
      <c r="L1438" s="22">
        <f t="shared" si="1418"/>
        <v>0.24829967675794629</v>
      </c>
      <c r="M1438" s="22">
        <f t="shared" si="1419"/>
        <v>1.2493544924262328</v>
      </c>
      <c r="N1438" s="22">
        <f>COVAR(I1408:I1438,$K1408:K1438)/VAR($K1408:$K1438)</f>
        <v>0.53156966404596517</v>
      </c>
    </row>
    <row r="1439" spans="1:14" ht="15.75" customHeight="1" x14ac:dyDescent="0.2">
      <c r="A1439" s="2">
        <v>41611</v>
      </c>
      <c r="B1439">
        <v>152.86676</v>
      </c>
      <c r="C1439" s="10">
        <v>50.678019999999997</v>
      </c>
      <c r="D1439" s="10">
        <v>20.086590000000001</v>
      </c>
      <c r="E1439">
        <v>1795.150024</v>
      </c>
      <c r="F1439" s="99">
        <v>1123.780029</v>
      </c>
      <c r="G1439">
        <f t="shared" ref="G1439:J1439" si="1479">B1439/B1438-1</f>
        <v>-7.8882506083652881E-3</v>
      </c>
      <c r="H1439">
        <f t="shared" si="1479"/>
        <v>-2.1061345303277079E-3</v>
      </c>
      <c r="I1439">
        <f t="shared" si="1479"/>
        <v>-5.7380499527671547E-2</v>
      </c>
      <c r="J1439">
        <f t="shared" si="1479"/>
        <v>-3.1928479778842167E-3</v>
      </c>
      <c r="K1439" s="38">
        <f t="shared" si="1469"/>
        <v>-4.7293166569067902E-3</v>
      </c>
      <c r="L1439" s="22">
        <f t="shared" si="1418"/>
        <v>0.34129993996109192</v>
      </c>
      <c r="M1439" s="22">
        <f t="shared" si="1419"/>
        <v>1.2865508678767694</v>
      </c>
      <c r="N1439" s="22">
        <f>COVAR(I1409:I1439,$K1409:K1439)/VAR($K1409:$K1439)</f>
        <v>0.70769558602986771</v>
      </c>
    </row>
    <row r="1440" spans="1:14" ht="15.75" customHeight="1" x14ac:dyDescent="0.2">
      <c r="A1440" s="2">
        <v>41612</v>
      </c>
      <c r="B1440">
        <v>152.571594</v>
      </c>
      <c r="C1440" s="10">
        <v>50.972149999999999</v>
      </c>
      <c r="D1440" s="10">
        <v>19.89058</v>
      </c>
      <c r="E1440">
        <v>1792.8100589999999</v>
      </c>
      <c r="F1440" s="99">
        <v>1121.380005</v>
      </c>
      <c r="G1440">
        <f t="shared" ref="G1440:J1440" si="1480">B1440/B1439-1</f>
        <v>-1.9308710408986185E-3</v>
      </c>
      <c r="H1440">
        <f t="shared" si="1480"/>
        <v>5.8038968373270716E-3</v>
      </c>
      <c r="I1440">
        <f t="shared" si="1480"/>
        <v>-9.7582516494836291E-3</v>
      </c>
      <c r="J1440">
        <f t="shared" si="1480"/>
        <v>-1.3034927269121033E-3</v>
      </c>
      <c r="K1440" s="38">
        <f t="shared" si="1469"/>
        <v>-2.1356706277613213E-3</v>
      </c>
      <c r="L1440" s="22">
        <f t="shared" si="1418"/>
        <v>0.34057808750687396</v>
      </c>
      <c r="M1440" s="22">
        <f t="shared" si="1419"/>
        <v>1.2663032045569815</v>
      </c>
      <c r="N1440" s="22">
        <f>COVAR(I1410:I1440,$K1410:K1440)/VAR($K1410:$K1440)</f>
        <v>0.7345201275536084</v>
      </c>
    </row>
    <row r="1441" spans="1:14" ht="15.75" customHeight="1" x14ac:dyDescent="0.2">
      <c r="A1441" s="2">
        <v>41613</v>
      </c>
      <c r="B1441">
        <v>152.86676</v>
      </c>
      <c r="C1441" s="10">
        <v>49.751089999999998</v>
      </c>
      <c r="D1441" s="10">
        <v>19.946580000000001</v>
      </c>
      <c r="E1441">
        <v>1785.030029</v>
      </c>
      <c r="F1441" s="99">
        <v>1122.469971</v>
      </c>
      <c r="G1441">
        <f t="shared" ref="G1441:J1441" si="1481">B1441/B1440-1</f>
        <v>1.9346065165970483E-3</v>
      </c>
      <c r="H1441">
        <f t="shared" si="1481"/>
        <v>-2.3955434487264116E-2</v>
      </c>
      <c r="I1441">
        <f t="shared" si="1481"/>
        <v>2.815403070197009E-3</v>
      </c>
      <c r="J1441">
        <f t="shared" si="1481"/>
        <v>-4.3395729296272778E-3</v>
      </c>
      <c r="K1441" s="38">
        <f t="shared" si="1469"/>
        <v>9.7198629825756555E-4</v>
      </c>
      <c r="L1441" s="22">
        <f t="shared" si="1418"/>
        <v>0.26128142354396461</v>
      </c>
      <c r="M1441" s="22">
        <f t="shared" si="1419"/>
        <v>1.5050097605168191</v>
      </c>
      <c r="N1441" s="22">
        <f>COVAR(I1411:I1441,$K1411:K1441)/VAR($K1411:$K1441)</f>
        <v>0.7153996255970535</v>
      </c>
    </row>
    <row r="1442" spans="1:14" ht="15.75" customHeight="1" x14ac:dyDescent="0.2">
      <c r="A1442" s="2">
        <v>41614</v>
      </c>
      <c r="B1442">
        <v>154.24714700000001</v>
      </c>
      <c r="C1442" s="10">
        <v>49.965000000000003</v>
      </c>
      <c r="D1442" s="10">
        <v>23.474799999999998</v>
      </c>
      <c r="E1442">
        <v>1805.089966</v>
      </c>
      <c r="F1442" s="99">
        <v>1131.380005</v>
      </c>
      <c r="G1442">
        <f t="shared" ref="G1442:J1442" si="1482">B1442/B1441-1</f>
        <v>9.0300010283466126E-3</v>
      </c>
      <c r="H1442">
        <f t="shared" si="1482"/>
        <v>4.2996042900769194E-3</v>
      </c>
      <c r="I1442">
        <f t="shared" si="1482"/>
        <v>0.17688345571020192</v>
      </c>
      <c r="J1442">
        <f t="shared" si="1482"/>
        <v>1.1237870889621915E-2</v>
      </c>
      <c r="K1442" s="38">
        <f t="shared" si="1469"/>
        <v>7.9378818411168783E-3</v>
      </c>
      <c r="L1442" s="22">
        <f t="shared" si="1418"/>
        <v>0.3615780949077968</v>
      </c>
      <c r="M1442" s="22">
        <f t="shared" si="1419"/>
        <v>1.291009847328995</v>
      </c>
      <c r="N1442" s="22">
        <f>COVAR(I1412:I1442,$K1412:K1442)/VAR($K1412:$K1442)</f>
        <v>1.3132361254394143</v>
      </c>
    </row>
    <row r="1443" spans="1:14" ht="15.75" customHeight="1" x14ac:dyDescent="0.2">
      <c r="A1443" s="2">
        <v>41617</v>
      </c>
      <c r="B1443">
        <v>154.06485000000001</v>
      </c>
      <c r="C1443" s="10">
        <v>50.366070000000001</v>
      </c>
      <c r="D1443" s="10">
        <v>23.213450000000002</v>
      </c>
      <c r="E1443">
        <v>1808.369995</v>
      </c>
      <c r="F1443" s="99">
        <v>1129.459961</v>
      </c>
      <c r="G1443">
        <f t="shared" ref="G1443:J1443" si="1483">B1443/B1442-1</f>
        <v>-1.1818500604099391E-3</v>
      </c>
      <c r="H1443">
        <f t="shared" si="1483"/>
        <v>8.0270189132392034E-3</v>
      </c>
      <c r="I1443">
        <f t="shared" si="1483"/>
        <v>-1.1133215192461576E-2</v>
      </c>
      <c r="J1443">
        <f t="shared" si="1483"/>
        <v>1.8171000126205872E-3</v>
      </c>
      <c r="K1443" s="38">
        <f t="shared" si="1469"/>
        <v>-1.6970814328647332E-3</v>
      </c>
      <c r="L1443" s="22">
        <f t="shared" ref="L1443:L1506" si="1484">COVAR(G1413:G1443,$J1413:$J1443)/VAR($J1413:$J1443)</f>
        <v>0.33465390852364918</v>
      </c>
      <c r="M1443" s="22">
        <f t="shared" ref="M1443:M1506" si="1485">COVAR(H1413:H1443,$J1413:$J1443)/VAR($J1413:$J1443)</f>
        <v>1.3202561426744177</v>
      </c>
      <c r="N1443" s="22">
        <f>COVAR(I1413:I1443,$K1413:K1443)/VAR($K1413:$K1443)</f>
        <v>1.3210325857656238</v>
      </c>
    </row>
    <row r="1444" spans="1:14" ht="15.75" customHeight="1" x14ac:dyDescent="0.2">
      <c r="A1444" s="2">
        <v>41618</v>
      </c>
      <c r="B1444">
        <v>153.76965300000001</v>
      </c>
      <c r="C1444" s="10">
        <v>50.535420000000002</v>
      </c>
      <c r="D1444" s="10">
        <v>24.165510000000001</v>
      </c>
      <c r="E1444">
        <v>1802.619995</v>
      </c>
      <c r="F1444" s="99">
        <v>1119.6899410000001</v>
      </c>
      <c r="G1444">
        <f t="shared" ref="G1444:J1444" si="1486">B1444/B1443-1</f>
        <v>-1.9160567773894854E-3</v>
      </c>
      <c r="H1444">
        <f t="shared" si="1486"/>
        <v>3.3623826516542277E-3</v>
      </c>
      <c r="I1444">
        <f t="shared" si="1486"/>
        <v>4.1013291863122525E-2</v>
      </c>
      <c r="J1444">
        <f t="shared" si="1486"/>
        <v>-3.1796590387466184E-3</v>
      </c>
      <c r="K1444" s="38">
        <f t="shared" si="1469"/>
        <v>-8.6501694060493461E-3</v>
      </c>
      <c r="L1444" s="22">
        <f t="shared" si="1484"/>
        <v>0.36390961224682283</v>
      </c>
      <c r="M1444" s="22">
        <f t="shared" si="1485"/>
        <v>1.2970887645664877</v>
      </c>
      <c r="N1444" s="22">
        <f>COVAR(I1414:I1444,$K1414:K1444)/VAR($K1414:$K1444)</f>
        <v>1.119563080273843</v>
      </c>
    </row>
    <row r="1445" spans="1:14" ht="15.75" customHeight="1" x14ac:dyDescent="0.2">
      <c r="A1445" s="2">
        <v>41619</v>
      </c>
      <c r="B1445">
        <v>152.10278299999999</v>
      </c>
      <c r="C1445" s="10">
        <v>49.973909999999997</v>
      </c>
      <c r="D1445" s="10">
        <v>23.558810000000001</v>
      </c>
      <c r="E1445">
        <v>1782.219971</v>
      </c>
      <c r="F1445" s="99">
        <v>1101.5</v>
      </c>
      <c r="G1445">
        <f t="shared" ref="G1445:K1460" si="1487">B1445/B1444-1</f>
        <v>-1.0840045272131893E-2</v>
      </c>
      <c r="H1445">
        <f t="shared" si="1487"/>
        <v>-1.1111216647650357E-2</v>
      </c>
      <c r="I1445">
        <f t="shared" si="1487"/>
        <v>-2.5106029212708547E-2</v>
      </c>
      <c r="J1445">
        <f t="shared" si="1487"/>
        <v>-1.1316874358758056E-2</v>
      </c>
      <c r="K1445" s="38">
        <f t="shared" si="1487"/>
        <v>-1.6245516132577409E-2</v>
      </c>
      <c r="L1445" s="22">
        <f t="shared" si="1484"/>
        <v>0.43482395819491071</v>
      </c>
      <c r="M1445" s="22">
        <f t="shared" si="1485"/>
        <v>1.2710499734256693</v>
      </c>
      <c r="N1445" s="22">
        <f>COVAR(I1415:I1445,$K1415:K1445)/VAR($K1415:$K1445)</f>
        <v>1.1937529277342636</v>
      </c>
    </row>
    <row r="1446" spans="1:14" ht="15.75" customHeight="1" x14ac:dyDescent="0.2">
      <c r="A1446" s="2">
        <v>41620</v>
      </c>
      <c r="B1446">
        <v>150.51406900000001</v>
      </c>
      <c r="C1446" s="10">
        <v>50.187829999999998</v>
      </c>
      <c r="D1446" s="10">
        <v>24.268190000000001</v>
      </c>
      <c r="E1446">
        <v>1775.5</v>
      </c>
      <c r="F1446" s="99">
        <v>1103.2700199999999</v>
      </c>
      <c r="G1446">
        <f t="shared" ref="G1446:J1446" si="1488">B1446/B1445-1</f>
        <v>-1.0445002837324746E-2</v>
      </c>
      <c r="H1446">
        <f t="shared" si="1488"/>
        <v>4.280633634630604E-3</v>
      </c>
      <c r="I1446">
        <f t="shared" si="1488"/>
        <v>3.011102852818115E-2</v>
      </c>
      <c r="J1446">
        <f t="shared" si="1488"/>
        <v>-3.7705620570671616E-3</v>
      </c>
      <c r="K1446" s="38">
        <f t="shared" si="1487"/>
        <v>1.6069178393098849E-3</v>
      </c>
      <c r="L1446" s="22">
        <f t="shared" si="1484"/>
        <v>0.33468403677392816</v>
      </c>
      <c r="M1446" s="22">
        <f t="shared" si="1485"/>
        <v>1.2849564073101882</v>
      </c>
      <c r="N1446" s="22">
        <f>COVAR(I1416:I1446,$K1416:K1446)/VAR($K1416:$K1446)</f>
        <v>1.2200621216925203</v>
      </c>
    </row>
    <row r="1447" spans="1:14" ht="15.75" customHeight="1" x14ac:dyDescent="0.2">
      <c r="A1447" s="2">
        <v>41621</v>
      </c>
      <c r="B1447">
        <v>150.01919599999999</v>
      </c>
      <c r="C1447" s="10">
        <v>50.063049999999997</v>
      </c>
      <c r="D1447" s="10">
        <v>24.660209999999999</v>
      </c>
      <c r="E1447">
        <v>1775.3199460000001</v>
      </c>
      <c r="F1447" s="99">
        <v>1107.0500489999999</v>
      </c>
      <c r="G1447">
        <f t="shared" ref="G1447:J1447" si="1489">B1447/B1446-1</f>
        <v>-3.2878853338289549E-3</v>
      </c>
      <c r="H1447">
        <f t="shared" si="1489"/>
        <v>-2.4862601152511044E-3</v>
      </c>
      <c r="I1447">
        <f t="shared" si="1489"/>
        <v>1.615365628833465E-2</v>
      </c>
      <c r="J1447">
        <f t="shared" si="1489"/>
        <v>-1.0141030695576259E-4</v>
      </c>
      <c r="K1447" s="38">
        <f t="shared" si="1487"/>
        <v>3.4262047653574879E-3</v>
      </c>
      <c r="L1447" s="22">
        <f t="shared" si="1484"/>
        <v>0.29623212855113512</v>
      </c>
      <c r="M1447" s="22">
        <f t="shared" si="1485"/>
        <v>1.2961522823025311</v>
      </c>
      <c r="N1447" s="22">
        <f>COVAR(I1417:I1447,$K1417:K1447)/VAR($K1417:$K1447)</f>
        <v>1.3409977386258611</v>
      </c>
    </row>
    <row r="1448" spans="1:14" ht="15.75" customHeight="1" x14ac:dyDescent="0.2">
      <c r="A1448" s="2">
        <v>41624</v>
      </c>
      <c r="B1448">
        <v>154.40342699999999</v>
      </c>
      <c r="C1448" s="10">
        <v>50.285870000000003</v>
      </c>
      <c r="D1448" s="10">
        <v>25.332249999999998</v>
      </c>
      <c r="E1448">
        <v>1786.540039</v>
      </c>
      <c r="F1448" s="99">
        <v>1119.849976</v>
      </c>
      <c r="G1448">
        <f t="shared" ref="G1448:J1448" si="1490">B1448/B1447-1</f>
        <v>2.9224466714246278E-2</v>
      </c>
      <c r="H1448">
        <f t="shared" si="1490"/>
        <v>4.4507875568908783E-3</v>
      </c>
      <c r="I1448">
        <f t="shared" si="1490"/>
        <v>2.7251998259544497E-2</v>
      </c>
      <c r="J1448">
        <f t="shared" si="1490"/>
        <v>6.3200399597154178E-3</v>
      </c>
      <c r="K1448" s="38">
        <f t="shared" si="1487"/>
        <v>1.1562193607743687E-2</v>
      </c>
      <c r="L1448" s="22">
        <f t="shared" si="1484"/>
        <v>0.44375355311982101</v>
      </c>
      <c r="M1448" s="22">
        <f t="shared" si="1485"/>
        <v>1.1908005179871977</v>
      </c>
      <c r="N1448" s="22">
        <f>COVAR(I1418:I1448,$K1418:K1448)/VAR($K1418:$K1448)</f>
        <v>1.2981551467450965</v>
      </c>
    </row>
    <row r="1449" spans="1:14" ht="15.75" customHeight="1" x14ac:dyDescent="0.2">
      <c r="A1449" s="2">
        <v>41625</v>
      </c>
      <c r="B1449">
        <v>152.588943</v>
      </c>
      <c r="C1449" s="10">
        <v>49.66198</v>
      </c>
      <c r="D1449" s="10">
        <v>25.089569999999998</v>
      </c>
      <c r="E1449">
        <v>1781</v>
      </c>
      <c r="F1449" s="99">
        <v>1118.8900149999999</v>
      </c>
      <c r="G1449">
        <f t="shared" ref="G1449:J1449" si="1491">B1449/B1448-1</f>
        <v>-1.1751578544950236E-2</v>
      </c>
      <c r="H1449">
        <f t="shared" si="1491"/>
        <v>-1.2406864990105682E-2</v>
      </c>
      <c r="I1449">
        <f t="shared" si="1491"/>
        <v>-9.5798833502748204E-3</v>
      </c>
      <c r="J1449">
        <f t="shared" si="1491"/>
        <v>-3.100987875480743E-3</v>
      </c>
      <c r="K1449" s="38">
        <f t="shared" si="1487"/>
        <v>-8.5722286071654441E-4</v>
      </c>
      <c r="L1449" s="22">
        <f t="shared" si="1484"/>
        <v>0.47972164963219677</v>
      </c>
      <c r="M1449" s="22">
        <f t="shared" si="1485"/>
        <v>1.1955817492341534</v>
      </c>
      <c r="N1449" s="22">
        <f>COVAR(I1419:I1449,$K1419:K1449)/VAR($K1419:$K1449)</f>
        <v>1.3426919970777786</v>
      </c>
    </row>
    <row r="1450" spans="1:14" ht="15.75" customHeight="1" x14ac:dyDescent="0.2">
      <c r="A1450" s="2">
        <v>41626</v>
      </c>
      <c r="B1450">
        <v>155.14138800000001</v>
      </c>
      <c r="C1450" s="10">
        <v>51.016719999999999</v>
      </c>
      <c r="D1450" s="10">
        <v>25.20158</v>
      </c>
      <c r="E1450">
        <v>1810.650024</v>
      </c>
      <c r="F1450" s="99">
        <v>1133.719971</v>
      </c>
      <c r="G1450">
        <f t="shared" ref="G1450:J1450" si="1492">B1450/B1449-1</f>
        <v>1.6727588184420439E-2</v>
      </c>
      <c r="H1450">
        <f t="shared" si="1492"/>
        <v>2.7279218428262419E-2</v>
      </c>
      <c r="I1450">
        <f t="shared" si="1492"/>
        <v>4.4644049300168742E-3</v>
      </c>
      <c r="J1450">
        <f t="shared" si="1492"/>
        <v>1.6647964065132026E-2</v>
      </c>
      <c r="K1450" s="38">
        <f t="shared" si="1487"/>
        <v>1.3254167792354554E-2</v>
      </c>
      <c r="L1450" s="22">
        <f t="shared" si="1484"/>
        <v>0.58103443149497391</v>
      </c>
      <c r="M1450" s="22">
        <f t="shared" si="1485"/>
        <v>1.2912442158615767</v>
      </c>
      <c r="N1450" s="22">
        <f>COVAR(I1420:I1450,$K1420:K1450)/VAR($K1420:$K1450)</f>
        <v>1.2453842779742901</v>
      </c>
    </row>
    <row r="1451" spans="1:14" ht="15.75" customHeight="1" x14ac:dyDescent="0.2">
      <c r="A1451" s="2">
        <v>41627</v>
      </c>
      <c r="B1451">
        <v>156.46099899999999</v>
      </c>
      <c r="C1451" s="10">
        <v>51.007800000000003</v>
      </c>
      <c r="D1451" s="10">
        <v>25.145579999999999</v>
      </c>
      <c r="E1451">
        <v>1809.599976</v>
      </c>
      <c r="F1451" s="99">
        <v>1125.4499510000001</v>
      </c>
      <c r="G1451">
        <f t="shared" ref="G1451:J1451" si="1493">B1451/B1450-1</f>
        <v>8.5058604735441801E-3</v>
      </c>
      <c r="H1451">
        <f t="shared" si="1493"/>
        <v>-1.7484463916916937E-4</v>
      </c>
      <c r="I1451">
        <f t="shared" si="1493"/>
        <v>-2.2220829011514454E-3</v>
      </c>
      <c r="J1451">
        <f t="shared" si="1493"/>
        <v>-5.7992874718015841E-4</v>
      </c>
      <c r="K1451" s="38">
        <f t="shared" si="1487"/>
        <v>-7.2945879154844295E-3</v>
      </c>
      <c r="L1451" s="22">
        <f t="shared" si="1484"/>
        <v>0.53836600407355784</v>
      </c>
      <c r="M1451" s="22">
        <f t="shared" si="1485"/>
        <v>1.2926977208836508</v>
      </c>
      <c r="N1451" s="22">
        <f>COVAR(I1421:I1451,$K1421:K1451)/VAR($K1421:$K1451)</f>
        <v>1.2280813034484344</v>
      </c>
    </row>
    <row r="1452" spans="1:14" ht="15.75" customHeight="1" x14ac:dyDescent="0.2">
      <c r="A1452" s="2">
        <v>41628</v>
      </c>
      <c r="B1452">
        <v>156.28735399999999</v>
      </c>
      <c r="C1452" s="10">
        <v>51.426699999999997</v>
      </c>
      <c r="D1452" s="10">
        <v>25.042899999999999</v>
      </c>
      <c r="E1452">
        <v>1818.3199460000001</v>
      </c>
      <c r="F1452" s="99">
        <v>1146.469971</v>
      </c>
      <c r="G1452">
        <f t="shared" ref="G1452:J1452" si="1494">B1452/B1451-1</f>
        <v>-1.1098292936247978E-3</v>
      </c>
      <c r="H1452">
        <f t="shared" si="1494"/>
        <v>8.2124694654541752E-3</v>
      </c>
      <c r="I1452">
        <f t="shared" si="1494"/>
        <v>-4.0834214203847585E-3</v>
      </c>
      <c r="J1452">
        <f t="shared" si="1494"/>
        <v>4.8187279595763854E-3</v>
      </c>
      <c r="K1452" s="38">
        <f t="shared" si="1487"/>
        <v>1.8676992238813472E-2</v>
      </c>
      <c r="L1452" s="22">
        <f t="shared" si="1484"/>
        <v>0.49882126318713138</v>
      </c>
      <c r="M1452" s="22">
        <f t="shared" si="1485"/>
        <v>1.3046629788205604</v>
      </c>
      <c r="N1452" s="22">
        <f>COVAR(I1422:I1452,$K1422:K1452)/VAR($K1422:$K1452)</f>
        <v>1.0239505790920094</v>
      </c>
    </row>
    <row r="1453" spans="1:14" ht="15.75" customHeight="1" x14ac:dyDescent="0.2">
      <c r="A1453" s="2">
        <v>41631</v>
      </c>
      <c r="B1453">
        <v>158.20602400000001</v>
      </c>
      <c r="C1453" s="10">
        <v>51.907989999999998</v>
      </c>
      <c r="D1453" s="10">
        <v>24.921559999999999</v>
      </c>
      <c r="E1453">
        <v>1827.98999</v>
      </c>
      <c r="F1453" s="99">
        <v>1157.219971</v>
      </c>
      <c r="G1453">
        <f t="shared" ref="G1453:J1453" si="1495">B1453/B1452-1</f>
        <v>1.2276553098467646E-2</v>
      </c>
      <c r="H1453">
        <f t="shared" si="1495"/>
        <v>9.3587572214433035E-3</v>
      </c>
      <c r="I1453">
        <f t="shared" si="1495"/>
        <v>-4.8452854900989939E-3</v>
      </c>
      <c r="J1453">
        <f t="shared" si="1495"/>
        <v>5.3181201808143452E-3</v>
      </c>
      <c r="K1453" s="38">
        <f t="shared" si="1487"/>
        <v>9.3766084345179301E-3</v>
      </c>
      <c r="L1453" s="22">
        <f t="shared" si="1484"/>
        <v>0.68905120479015425</v>
      </c>
      <c r="M1453" s="22">
        <f t="shared" si="1485"/>
        <v>1.3981997261472761</v>
      </c>
      <c r="N1453" s="22">
        <f>COVAR(I1423:I1453,$K1423:K1453)/VAR($K1423:$K1453)</f>
        <v>1.0152899673096034</v>
      </c>
    </row>
    <row r="1454" spans="1:14" ht="15.75" customHeight="1" x14ac:dyDescent="0.2">
      <c r="A1454" s="2">
        <v>41632</v>
      </c>
      <c r="B1454">
        <v>159.06552099999999</v>
      </c>
      <c r="C1454" s="10">
        <v>51.916899999999998</v>
      </c>
      <c r="D1454" s="10">
        <v>24.902889999999999</v>
      </c>
      <c r="E1454">
        <v>1833.3199460000001</v>
      </c>
      <c r="F1454" s="99">
        <v>1161.8000489999999</v>
      </c>
      <c r="G1454">
        <f t="shared" ref="G1454:J1454" si="1496">B1454/B1453-1</f>
        <v>5.4327703728902499E-3</v>
      </c>
      <c r="H1454">
        <f t="shared" si="1496"/>
        <v>1.7164987509632468E-4</v>
      </c>
      <c r="I1454">
        <f t="shared" si="1496"/>
        <v>-7.4915053471769077E-4</v>
      </c>
      <c r="J1454">
        <f t="shared" si="1496"/>
        <v>2.9157468198170999E-3</v>
      </c>
      <c r="K1454" s="38">
        <f t="shared" si="1487"/>
        <v>3.9578283427326166E-3</v>
      </c>
      <c r="L1454" s="22">
        <f t="shared" si="1484"/>
        <v>0.81429780553480702</v>
      </c>
      <c r="M1454" s="22">
        <f t="shared" si="1485"/>
        <v>1.0799440444333817</v>
      </c>
      <c r="N1454" s="22">
        <f>COVAR(I1424:I1454,$K1424:K1454)/VAR($K1424:$K1454)</f>
        <v>1.096315471316514</v>
      </c>
    </row>
    <row r="1455" spans="1:14" ht="15.75" customHeight="1" x14ac:dyDescent="0.2">
      <c r="A1455" s="2">
        <v>41634</v>
      </c>
      <c r="B1455">
        <v>160.914703</v>
      </c>
      <c r="C1455" s="10">
        <v>51.872349999999997</v>
      </c>
      <c r="D1455" s="10">
        <v>24.986899999999999</v>
      </c>
      <c r="E1455">
        <v>1842.0200199999999</v>
      </c>
      <c r="F1455" s="99">
        <v>1162.650024</v>
      </c>
      <c r="G1455">
        <f t="shared" ref="G1455:J1455" si="1497">B1455/B1454-1</f>
        <v>1.1625284903822752E-2</v>
      </c>
      <c r="H1455">
        <f t="shared" si="1497"/>
        <v>-8.5810208236625218E-4</v>
      </c>
      <c r="I1455">
        <f t="shared" si="1497"/>
        <v>3.3735040390894255E-3</v>
      </c>
      <c r="J1455">
        <f t="shared" si="1497"/>
        <v>4.7455295618106241E-3</v>
      </c>
      <c r="K1455" s="38">
        <f t="shared" si="1487"/>
        <v>7.3160179389875069E-4</v>
      </c>
      <c r="L1455" s="22">
        <f t="shared" si="1484"/>
        <v>0.8523841213468264</v>
      </c>
      <c r="M1455" s="22">
        <f t="shared" si="1485"/>
        <v>1.053259583416071</v>
      </c>
      <c r="N1455" s="22">
        <f>COVAR(I1425:I1455,$K1425:K1455)/VAR($K1425:$K1455)</f>
        <v>1.0920895054010922</v>
      </c>
    </row>
    <row r="1456" spans="1:14" ht="15.75" customHeight="1" x14ac:dyDescent="0.2">
      <c r="A1456" s="2">
        <v>41635</v>
      </c>
      <c r="B1456">
        <v>160.68029799999999</v>
      </c>
      <c r="C1456" s="10">
        <v>51.818869999999997</v>
      </c>
      <c r="D1456" s="10">
        <v>25.229579999999999</v>
      </c>
      <c r="E1456">
        <v>1841.400024</v>
      </c>
      <c r="F1456" s="99">
        <v>1161.089966</v>
      </c>
      <c r="G1456">
        <f t="shared" ref="G1456:J1456" si="1498">B1456/B1455-1</f>
        <v>-1.456703431258255E-3</v>
      </c>
      <c r="H1456">
        <f t="shared" si="1498"/>
        <v>-1.0309924266010961E-3</v>
      </c>
      <c r="I1456">
        <f t="shared" si="1498"/>
        <v>9.7122892395615779E-3</v>
      </c>
      <c r="J1456">
        <f t="shared" si="1498"/>
        <v>-3.3658483255782912E-4</v>
      </c>
      <c r="K1456" s="38">
        <f t="shared" si="1487"/>
        <v>-1.3418122115825826E-3</v>
      </c>
      <c r="L1456" s="22">
        <f t="shared" si="1484"/>
        <v>0.86810854848747521</v>
      </c>
      <c r="M1456" s="22">
        <f t="shared" si="1485"/>
        <v>1.0529233476859077</v>
      </c>
      <c r="N1456" s="22">
        <f>COVAR(I1426:I1456,$K1426:K1456)/VAR($K1426:$K1456)</f>
        <v>1.0672406137909214</v>
      </c>
    </row>
    <row r="1457" spans="1:14" ht="15.75" customHeight="1" x14ac:dyDescent="0.2">
      <c r="A1457" s="2">
        <v>41638</v>
      </c>
      <c r="B1457">
        <v>161.83493000000001</v>
      </c>
      <c r="C1457" s="10">
        <v>51.649520000000003</v>
      </c>
      <c r="D1457" s="10">
        <v>25.22025</v>
      </c>
      <c r="E1457">
        <v>1841.0699460000001</v>
      </c>
      <c r="F1457" s="99">
        <v>1160.589966</v>
      </c>
      <c r="G1457">
        <f t="shared" ref="G1457:J1457" si="1499">B1457/B1456-1</f>
        <v>7.1858965559052912E-3</v>
      </c>
      <c r="H1457">
        <f t="shared" si="1499"/>
        <v>-3.2681144918829119E-3</v>
      </c>
      <c r="I1457">
        <f t="shared" si="1499"/>
        <v>-3.6980401576236499E-4</v>
      </c>
      <c r="J1457">
        <f t="shared" si="1499"/>
        <v>-1.7925382627237418E-4</v>
      </c>
      <c r="K1457" s="38">
        <f t="shared" si="1487"/>
        <v>-4.3062985181285818E-4</v>
      </c>
      <c r="L1457" s="22">
        <f t="shared" si="1484"/>
        <v>0.88696841963810857</v>
      </c>
      <c r="M1457" s="22">
        <f t="shared" si="1485"/>
        <v>1.1108630711609899</v>
      </c>
      <c r="N1457" s="22">
        <f>COVAR(I1427:I1457,$K1427:K1457)/VAR($K1427:$K1457)</f>
        <v>1.0916311628672877</v>
      </c>
    </row>
    <row r="1458" spans="1:14" ht="15.75" customHeight="1" x14ac:dyDescent="0.2">
      <c r="A1458" s="2">
        <v>41639</v>
      </c>
      <c r="B1458">
        <v>162.842026</v>
      </c>
      <c r="C1458" s="10">
        <v>52.121899999999997</v>
      </c>
      <c r="D1458" s="10">
        <v>25.72428</v>
      </c>
      <c r="E1458">
        <v>1848.3599850000001</v>
      </c>
      <c r="F1458" s="99">
        <v>1163.6400149999999</v>
      </c>
      <c r="G1458">
        <f t="shared" ref="G1458:J1458" si="1500">B1458/B1457-1</f>
        <v>6.2229828875632887E-3</v>
      </c>
      <c r="H1458">
        <f t="shared" si="1500"/>
        <v>9.1458739597192196E-3</v>
      </c>
      <c r="I1458">
        <f t="shared" si="1500"/>
        <v>1.9985130995925804E-2</v>
      </c>
      <c r="J1458">
        <f t="shared" si="1500"/>
        <v>3.9596751963926202E-3</v>
      </c>
      <c r="K1458" s="38">
        <f t="shared" si="1487"/>
        <v>2.6280159999245711E-3</v>
      </c>
      <c r="L1458" s="22">
        <f t="shared" si="1484"/>
        <v>0.94522804620569467</v>
      </c>
      <c r="M1458" s="22">
        <f t="shared" si="1485"/>
        <v>1.1301969219009906</v>
      </c>
      <c r="N1458" s="22">
        <f>COVAR(I1428:I1458,$K1428:K1458)/VAR($K1428:$K1458)</f>
        <v>1.0950909971957934</v>
      </c>
    </row>
    <row r="1459" spans="1:14" ht="15.75" customHeight="1" x14ac:dyDescent="0.2">
      <c r="A1459" s="2">
        <v>41641</v>
      </c>
      <c r="B1459">
        <v>161.070953</v>
      </c>
      <c r="C1459" s="10">
        <v>52.220570000000002</v>
      </c>
      <c r="D1459" s="10">
        <v>25.490929999999999</v>
      </c>
      <c r="E1459">
        <v>1831.9799800000001</v>
      </c>
      <c r="F1459" s="99">
        <v>1150.719971</v>
      </c>
      <c r="G1459">
        <f t="shared" ref="G1459:J1459" si="1501">B1459/B1458-1</f>
        <v>-1.0876019191753405E-2</v>
      </c>
      <c r="H1459">
        <f t="shared" si="1501"/>
        <v>1.893062225283515E-3</v>
      </c>
      <c r="I1459">
        <f t="shared" si="1501"/>
        <v>-9.0711965504963743E-3</v>
      </c>
      <c r="J1459">
        <f t="shared" si="1501"/>
        <v>-8.8619127945468446E-3</v>
      </c>
      <c r="K1459" s="38">
        <f t="shared" si="1487"/>
        <v>-1.1103127972098781E-2</v>
      </c>
      <c r="L1459" s="22">
        <f t="shared" si="1484"/>
        <v>0.96178417076560552</v>
      </c>
      <c r="M1459" s="22">
        <f t="shared" si="1485"/>
        <v>1.0130103212890602</v>
      </c>
      <c r="N1459" s="22">
        <f>COVAR(I1429:I1459,$K1429:K1459)/VAR($K1429:$K1459)</f>
        <v>1.1049954102494157</v>
      </c>
    </row>
    <row r="1460" spans="1:14" ht="15.75" customHeight="1" x14ac:dyDescent="0.2">
      <c r="A1460" s="2">
        <v>41642</v>
      </c>
      <c r="B1460">
        <v>162.03462200000001</v>
      </c>
      <c r="C1460" s="10">
        <v>52.624279999999999</v>
      </c>
      <c r="D1460" s="10">
        <v>25.472259999999999</v>
      </c>
      <c r="E1460">
        <v>1831.369995</v>
      </c>
      <c r="F1460" s="99">
        <v>1156.089966</v>
      </c>
      <c r="G1460">
        <f t="shared" ref="G1460:J1460" si="1502">B1460/B1459-1</f>
        <v>5.9828850705316849E-3</v>
      </c>
      <c r="H1460">
        <f t="shared" si="1502"/>
        <v>7.7308616125790763E-3</v>
      </c>
      <c r="I1460">
        <f t="shared" si="1502"/>
        <v>-7.3241737355211889E-4</v>
      </c>
      <c r="J1460">
        <f t="shared" si="1502"/>
        <v>-3.329648831642551E-4</v>
      </c>
      <c r="K1460" s="38">
        <f t="shared" si="1487"/>
        <v>4.6666392652709998E-3</v>
      </c>
      <c r="L1460" s="22">
        <f t="shared" si="1484"/>
        <v>1.0047033657980156</v>
      </c>
      <c r="M1460" s="22">
        <f t="shared" si="1485"/>
        <v>1.0900574229981765</v>
      </c>
      <c r="N1460" s="22">
        <f>COVAR(I1430:I1460,$K1430:K1460)/VAR($K1430:$K1460)</f>
        <v>1.1352324659739312</v>
      </c>
    </row>
    <row r="1461" spans="1:14" ht="15.75" customHeight="1" x14ac:dyDescent="0.2">
      <c r="A1461" s="2">
        <v>41645</v>
      </c>
      <c r="B1461">
        <v>161.47895800000001</v>
      </c>
      <c r="C1461" s="10">
        <v>52.929279999999999</v>
      </c>
      <c r="D1461" s="10">
        <v>25.920290000000001</v>
      </c>
      <c r="E1461">
        <v>1826.7700199999999</v>
      </c>
      <c r="F1461" s="99">
        <v>1147.160034</v>
      </c>
      <c r="G1461">
        <f t="shared" ref="G1461:K1476" si="1503">B1461/B1460-1</f>
        <v>-3.4292917966630698E-3</v>
      </c>
      <c r="H1461">
        <f t="shared" si="1503"/>
        <v>5.7958037620657876E-3</v>
      </c>
      <c r="I1461">
        <f t="shared" si="1503"/>
        <v>1.7588937926984238E-2</v>
      </c>
      <c r="J1461">
        <f t="shared" si="1503"/>
        <v>-2.5117671538569253E-3</v>
      </c>
      <c r="K1461" s="38">
        <f t="shared" si="1503"/>
        <v>-7.7242535292447734E-3</v>
      </c>
      <c r="L1461" s="22">
        <f t="shared" si="1484"/>
        <v>1.0255477203466858</v>
      </c>
      <c r="M1461" s="22">
        <f t="shared" si="1485"/>
        <v>1.0893322196452202</v>
      </c>
      <c r="N1461" s="22">
        <f>COVAR(I1431:I1461,$K1431:K1461)/VAR($K1431:$K1461)</f>
        <v>1.0560230599250209</v>
      </c>
    </row>
    <row r="1462" spans="1:14" ht="15.75" customHeight="1" x14ac:dyDescent="0.2">
      <c r="A1462" s="2">
        <v>41646</v>
      </c>
      <c r="B1462">
        <v>164.699905</v>
      </c>
      <c r="C1462" s="10">
        <v>52.31926</v>
      </c>
      <c r="D1462" s="10">
        <v>26.648340000000001</v>
      </c>
      <c r="E1462">
        <v>1837.880005</v>
      </c>
      <c r="F1462" s="99">
        <v>1157.630005</v>
      </c>
      <c r="G1462">
        <f t="shared" ref="G1462:J1462" si="1504">B1462/B1461-1</f>
        <v>1.9946543127928651E-2</v>
      </c>
      <c r="H1462">
        <f t="shared" si="1504"/>
        <v>-1.1525189838214267E-2</v>
      </c>
      <c r="I1462">
        <f t="shared" si="1504"/>
        <v>2.8088034508873205E-2</v>
      </c>
      <c r="J1462">
        <f t="shared" si="1504"/>
        <v>6.0817644686330663E-3</v>
      </c>
      <c r="K1462" s="38">
        <f t="shared" si="1503"/>
        <v>9.1268617191033741E-3</v>
      </c>
      <c r="L1462" s="22">
        <f t="shared" si="1484"/>
        <v>1.1190962968246172</v>
      </c>
      <c r="M1462" s="22">
        <f t="shared" si="1485"/>
        <v>0.99791507465277829</v>
      </c>
      <c r="N1462" s="22">
        <f>COVAR(I1432:I1462,$K1432:K1462)/VAR($K1432:$K1462)</f>
        <v>1.0777353385885715</v>
      </c>
    </row>
    <row r="1463" spans="1:14" ht="15.75" customHeight="1" x14ac:dyDescent="0.2">
      <c r="A1463" s="2">
        <v>41647</v>
      </c>
      <c r="B1463">
        <v>163.189301</v>
      </c>
      <c r="C1463" s="10">
        <v>52.812669999999997</v>
      </c>
      <c r="D1463" s="10">
        <v>27.656400000000001</v>
      </c>
      <c r="E1463">
        <v>1837.48999</v>
      </c>
      <c r="F1463" s="99">
        <v>1157.459961</v>
      </c>
      <c r="G1463">
        <f t="shared" ref="G1463:J1463" si="1505">B1463/B1462-1</f>
        <v>-9.1718571422370054E-3</v>
      </c>
      <c r="H1463">
        <f t="shared" si="1505"/>
        <v>9.4307526520824858E-3</v>
      </c>
      <c r="I1463">
        <f t="shared" si="1505"/>
        <v>3.7828247463068898E-2</v>
      </c>
      <c r="J1463">
        <f t="shared" si="1505"/>
        <v>-2.1220917521214133E-4</v>
      </c>
      <c r="K1463" s="38">
        <f t="shared" si="1503"/>
        <v>-1.4688976552568178E-4</v>
      </c>
      <c r="L1463" s="22">
        <f t="shared" si="1484"/>
        <v>1.2476029238109558</v>
      </c>
      <c r="M1463" s="22">
        <f t="shared" si="1485"/>
        <v>0.89821261619556636</v>
      </c>
      <c r="N1463" s="22">
        <f>COVAR(I1433:I1463,$K1433:K1463)/VAR($K1433:$K1463)</f>
        <v>1.3448720428362224</v>
      </c>
    </row>
    <row r="1464" spans="1:14" ht="15.75" customHeight="1" x14ac:dyDescent="0.2">
      <c r="A1464" s="2">
        <v>41648</v>
      </c>
      <c r="B1464">
        <v>162.677063</v>
      </c>
      <c r="C1464" s="10">
        <v>52.713990000000003</v>
      </c>
      <c r="D1464" s="10">
        <v>28.039090000000002</v>
      </c>
      <c r="E1464">
        <v>1838.130005</v>
      </c>
      <c r="F1464" s="99">
        <v>1158.349976</v>
      </c>
      <c r="G1464">
        <f t="shared" ref="G1464:J1464" si="1506">B1464/B1463-1</f>
        <v>-3.1389190152851798E-3</v>
      </c>
      <c r="H1464">
        <f t="shared" si="1506"/>
        <v>-1.8684910268690347E-3</v>
      </c>
      <c r="I1464">
        <f t="shared" si="1506"/>
        <v>1.3837303481291752E-2</v>
      </c>
      <c r="J1464">
        <f t="shared" si="1506"/>
        <v>3.4830938044994042E-4</v>
      </c>
      <c r="K1464" s="38">
        <f t="shared" si="1503"/>
        <v>7.6893804536526389E-4</v>
      </c>
      <c r="L1464" s="22">
        <f t="shared" si="1484"/>
        <v>1.3534684003698587</v>
      </c>
      <c r="M1464" s="22">
        <f t="shared" si="1485"/>
        <v>0.9032614737365311</v>
      </c>
      <c r="N1464" s="22">
        <f>COVAR(I1434:I1464,$K1434:K1464)/VAR($K1434:$K1464)</f>
        <v>1.4012127102591589</v>
      </c>
    </row>
    <row r="1465" spans="1:14" ht="15.75" customHeight="1" x14ac:dyDescent="0.2">
      <c r="A1465" s="2">
        <v>41649</v>
      </c>
      <c r="B1465">
        <v>162.57287600000001</v>
      </c>
      <c r="C1465" s="10">
        <v>52.471760000000003</v>
      </c>
      <c r="D1465" s="10">
        <v>28.095089999999999</v>
      </c>
      <c r="E1465">
        <v>1842.369995</v>
      </c>
      <c r="F1465" s="99">
        <v>1164.530029</v>
      </c>
      <c r="G1465">
        <f t="shared" ref="G1465:J1465" si="1507">B1465/B1464-1</f>
        <v>-6.4045291990544317E-4</v>
      </c>
      <c r="H1465">
        <f t="shared" si="1507"/>
        <v>-4.5951748293004968E-3</v>
      </c>
      <c r="I1465">
        <f t="shared" si="1507"/>
        <v>1.9972117497393249E-3</v>
      </c>
      <c r="J1465">
        <f t="shared" si="1507"/>
        <v>2.3066866807388564E-3</v>
      </c>
      <c r="K1465" s="38">
        <f t="shared" si="1503"/>
        <v>5.3352208987311744E-3</v>
      </c>
      <c r="L1465" s="22">
        <f t="shared" si="1484"/>
        <v>1.320507539798057</v>
      </c>
      <c r="M1465" s="22">
        <f t="shared" si="1485"/>
        <v>0.89960689555670281</v>
      </c>
      <c r="N1465" s="22">
        <f>COVAR(I1435:I1465,$K1435:K1465)/VAR($K1435:$K1465)</f>
        <v>1.3668490316448789</v>
      </c>
    </row>
    <row r="1466" spans="1:14" ht="15.75" customHeight="1" x14ac:dyDescent="0.2">
      <c r="A1466" s="2">
        <v>41652</v>
      </c>
      <c r="B1466">
        <v>159.881561</v>
      </c>
      <c r="C1466" s="10">
        <v>51.76305</v>
      </c>
      <c r="D1466" s="10">
        <v>28.141760000000001</v>
      </c>
      <c r="E1466">
        <v>1819.1999510000001</v>
      </c>
      <c r="F1466" s="99">
        <v>1148.089966</v>
      </c>
      <c r="G1466">
        <f t="shared" ref="G1466:J1466" si="1508">B1466/B1465-1</f>
        <v>-1.6554514296714506E-2</v>
      </c>
      <c r="H1466">
        <f t="shared" si="1508"/>
        <v>-1.3506503307683992E-2</v>
      </c>
      <c r="I1466">
        <f t="shared" si="1508"/>
        <v>1.6611443494221056E-3</v>
      </c>
      <c r="J1466">
        <f t="shared" si="1508"/>
        <v>-1.2576216537872997E-2</v>
      </c>
      <c r="K1466" s="38">
        <f t="shared" si="1503"/>
        <v>-1.4117337115056916E-2</v>
      </c>
      <c r="L1466" s="22">
        <f t="shared" si="1484"/>
        <v>1.3181614780816502</v>
      </c>
      <c r="M1466" s="22">
        <f t="shared" si="1485"/>
        <v>0.92078712983537681</v>
      </c>
      <c r="N1466" s="22">
        <f>COVAR(I1436:I1466,$K1436:K1466)/VAR($K1436:$K1466)</f>
        <v>1.3355171710872134</v>
      </c>
    </row>
    <row r="1467" spans="1:14" ht="15.75" customHeight="1" x14ac:dyDescent="0.2">
      <c r="A1467" s="2">
        <v>41653</v>
      </c>
      <c r="B1467">
        <v>161.40950000000001</v>
      </c>
      <c r="C1467" s="10">
        <v>51.798940000000002</v>
      </c>
      <c r="D1467" s="10">
        <v>28.53379</v>
      </c>
      <c r="E1467">
        <v>1838.880005</v>
      </c>
      <c r="F1467" s="99">
        <v>1163.4300539999999</v>
      </c>
      <c r="G1467">
        <f t="shared" ref="G1467:J1467" si="1509">B1467/B1466-1</f>
        <v>9.5566930322878996E-3</v>
      </c>
      <c r="H1467">
        <f t="shared" si="1509"/>
        <v>6.9335172483087071E-4</v>
      </c>
      <c r="I1467">
        <f t="shared" si="1509"/>
        <v>1.3930543079039737E-2</v>
      </c>
      <c r="J1467">
        <f t="shared" si="1509"/>
        <v>1.0817971927264969E-2</v>
      </c>
      <c r="K1467" s="38">
        <f t="shared" si="1503"/>
        <v>1.3361398892323351E-2</v>
      </c>
      <c r="L1467" s="22">
        <f t="shared" si="1484"/>
        <v>1.2573456725654972</v>
      </c>
      <c r="M1467" s="22">
        <f t="shared" si="1485"/>
        <v>0.83045942644198045</v>
      </c>
      <c r="N1467" s="22">
        <f>COVAR(I1437:I1467,$K1437:K1467)/VAR($K1437:$K1467)</f>
        <v>1.2596604855967668</v>
      </c>
    </row>
    <row r="1468" spans="1:14" ht="15.75" customHeight="1" x14ac:dyDescent="0.2">
      <c r="A1468" s="2">
        <v>41654</v>
      </c>
      <c r="B1468">
        <v>162.98957799999999</v>
      </c>
      <c r="C1468" s="10">
        <v>53.368879999999997</v>
      </c>
      <c r="D1468" s="10">
        <v>28.561789999999998</v>
      </c>
      <c r="E1468">
        <v>1848.380005</v>
      </c>
      <c r="F1468" s="99">
        <v>1171.349976</v>
      </c>
      <c r="G1468">
        <f t="shared" ref="G1468:J1468" si="1510">B1468/B1467-1</f>
        <v>9.7892503229362049E-3</v>
      </c>
      <c r="H1468">
        <f t="shared" si="1510"/>
        <v>3.0308342217041373E-2</v>
      </c>
      <c r="I1468">
        <f t="shared" si="1510"/>
        <v>9.8129270594604634E-4</v>
      </c>
      <c r="J1468">
        <f t="shared" si="1510"/>
        <v>5.1661881004574361E-3</v>
      </c>
      <c r="K1468" s="38">
        <f t="shared" si="1503"/>
        <v>6.8073899008973537E-3</v>
      </c>
      <c r="L1468" s="22">
        <f t="shared" si="1484"/>
        <v>1.272516825332823</v>
      </c>
      <c r="M1468" s="22">
        <f t="shared" si="1485"/>
        <v>0.92111989113258785</v>
      </c>
      <c r="N1468" s="22">
        <f>COVAR(I1438:I1468,$K1438:K1468)/VAR($K1438:$K1468)</f>
        <v>1.2114289951957353</v>
      </c>
    </row>
    <row r="1469" spans="1:14" ht="15.75" customHeight="1" x14ac:dyDescent="0.2">
      <c r="A1469" s="2">
        <v>41655</v>
      </c>
      <c r="B1469">
        <v>163.87510700000001</v>
      </c>
      <c r="C1469" s="10">
        <v>52.92033</v>
      </c>
      <c r="D1469" s="10">
        <v>28.001750000000001</v>
      </c>
      <c r="E1469">
        <v>1845.8900149999999</v>
      </c>
      <c r="F1469" s="99">
        <v>1173.130005</v>
      </c>
      <c r="G1469">
        <f t="shared" ref="G1469:J1469" si="1511">B1469/B1468-1</f>
        <v>5.4330406328189085E-3</v>
      </c>
      <c r="H1469">
        <f t="shared" si="1511"/>
        <v>-8.4047107602782667E-3</v>
      </c>
      <c r="I1469">
        <f t="shared" si="1511"/>
        <v>-1.960801476378049E-2</v>
      </c>
      <c r="J1469">
        <f t="shared" si="1511"/>
        <v>-1.3471201772711217E-3</v>
      </c>
      <c r="K1469" s="38">
        <f t="shared" si="1503"/>
        <v>1.5196389093536933E-3</v>
      </c>
      <c r="L1469" s="22">
        <f t="shared" si="1484"/>
        <v>1.2330577696765683</v>
      </c>
      <c r="M1469" s="22">
        <f t="shared" si="1485"/>
        <v>0.92839966783072359</v>
      </c>
      <c r="N1469" s="22">
        <f>COVAR(I1439:I1469,$K1439:K1469)/VAR($K1439:$K1469)</f>
        <v>1.0795635107273438</v>
      </c>
    </row>
    <row r="1470" spans="1:14" ht="15.75" customHeight="1" x14ac:dyDescent="0.2">
      <c r="A1470" s="2">
        <v>41656</v>
      </c>
      <c r="B1470">
        <v>165.02977000000001</v>
      </c>
      <c r="C1470" s="10">
        <v>52.130859999999998</v>
      </c>
      <c r="D1470" s="10">
        <v>27.973749999999999</v>
      </c>
      <c r="E1470">
        <v>1838.6999510000001</v>
      </c>
      <c r="F1470" s="99">
        <v>1168.4300539999999</v>
      </c>
      <c r="G1470">
        <f t="shared" ref="G1470:J1470" si="1512">B1470/B1469-1</f>
        <v>7.0459938738589578E-3</v>
      </c>
      <c r="H1470">
        <f t="shared" si="1512"/>
        <v>-1.4918085355854815E-2</v>
      </c>
      <c r="I1470">
        <f t="shared" si="1512"/>
        <v>-9.9993750390603431E-4</v>
      </c>
      <c r="J1470">
        <f t="shared" si="1512"/>
        <v>-3.8951746537292387E-3</v>
      </c>
      <c r="K1470" s="38">
        <f t="shared" si="1503"/>
        <v>-4.0063343192726641E-3</v>
      </c>
      <c r="L1470" s="22">
        <f t="shared" si="1484"/>
        <v>1.1737172704067553</v>
      </c>
      <c r="M1470" s="22">
        <f t="shared" si="1485"/>
        <v>0.97587210517650946</v>
      </c>
      <c r="N1470" s="22">
        <f>COVAR(I1440:I1470,$K1440:K1470)/VAR($K1440:$K1470)</f>
        <v>0.91259080406203297</v>
      </c>
    </row>
    <row r="1471" spans="1:14" ht="15.75" customHeight="1" x14ac:dyDescent="0.2">
      <c r="A1471" s="2">
        <v>41660</v>
      </c>
      <c r="B1471">
        <v>163.588638</v>
      </c>
      <c r="C1471" s="10">
        <v>52.184690000000003</v>
      </c>
      <c r="D1471" s="10">
        <v>28.011089999999999</v>
      </c>
      <c r="E1471">
        <v>1843.8000489999999</v>
      </c>
      <c r="F1471" s="99">
        <v>1175.719971</v>
      </c>
      <c r="G1471">
        <f t="shared" ref="G1471:J1471" si="1513">B1471/B1470-1</f>
        <v>-8.732557768213689E-3</v>
      </c>
      <c r="H1471">
        <f t="shared" si="1513"/>
        <v>1.0325937458159906E-3</v>
      </c>
      <c r="I1471">
        <f t="shared" si="1513"/>
        <v>1.3348228249698835E-3</v>
      </c>
      <c r="J1471">
        <f t="shared" si="1513"/>
        <v>2.7737521813855359E-3</v>
      </c>
      <c r="K1471" s="38">
        <f t="shared" si="1503"/>
        <v>6.2390700881440608E-3</v>
      </c>
      <c r="L1471" s="22">
        <f t="shared" si="1484"/>
        <v>1.1489518605355855</v>
      </c>
      <c r="M1471" s="22">
        <f t="shared" si="1485"/>
        <v>0.98583877795939667</v>
      </c>
      <c r="N1471" s="22">
        <f>COVAR(I1441:I1471,$K1441:K1471)/VAR($K1441:$K1471)</f>
        <v>0.84664756952278553</v>
      </c>
    </row>
    <row r="1472" spans="1:14" ht="15.75" customHeight="1" x14ac:dyDescent="0.2">
      <c r="A1472" s="2">
        <v>41661</v>
      </c>
      <c r="B1472">
        <v>158.22335799999999</v>
      </c>
      <c r="C1472" s="10">
        <v>51.664369999999998</v>
      </c>
      <c r="D1472" s="10">
        <v>27.973749999999999</v>
      </c>
      <c r="E1472">
        <v>1844.8599850000001</v>
      </c>
      <c r="F1472" s="99">
        <v>1181.290039</v>
      </c>
      <c r="G1472">
        <f t="shared" ref="G1472:J1472" si="1514">B1472/B1471-1</f>
        <v>-3.2797387799023081E-2</v>
      </c>
      <c r="H1472">
        <f t="shared" si="1514"/>
        <v>-9.9707404604685301E-3</v>
      </c>
      <c r="I1472">
        <f t="shared" si="1514"/>
        <v>-1.333043448148552E-3</v>
      </c>
      <c r="J1472">
        <f t="shared" si="1514"/>
        <v>5.7486493753744483E-4</v>
      </c>
      <c r="K1472" s="38">
        <f t="shared" si="1503"/>
        <v>4.7375804931359955E-3</v>
      </c>
      <c r="L1472" s="22">
        <f t="shared" si="1484"/>
        <v>1.19149944966946</v>
      </c>
      <c r="M1472" s="22">
        <f t="shared" si="1485"/>
        <v>0.89988868884298412</v>
      </c>
      <c r="N1472" s="22">
        <f>COVAR(I1442:I1472,$K1442:K1472)/VAR($K1442:$K1472)</f>
        <v>0.82021864250263887</v>
      </c>
    </row>
    <row r="1473" spans="1:14" ht="15.75" customHeight="1" x14ac:dyDescent="0.2">
      <c r="A1473" s="2">
        <v>41662</v>
      </c>
      <c r="B1473">
        <v>158.64006000000001</v>
      </c>
      <c r="C1473" s="10">
        <v>50.659610000000001</v>
      </c>
      <c r="D1473" s="10">
        <v>27.94575</v>
      </c>
      <c r="E1473">
        <v>1828.459961</v>
      </c>
      <c r="F1473" s="99">
        <v>1172.400024</v>
      </c>
      <c r="G1473">
        <f t="shared" ref="G1473:J1473" si="1515">B1473/B1472-1</f>
        <v>2.6336313757164831E-3</v>
      </c>
      <c r="H1473">
        <f t="shared" si="1515"/>
        <v>-1.9447832229445461E-2</v>
      </c>
      <c r="I1473">
        <f t="shared" si="1515"/>
        <v>-1.0009383797309201E-3</v>
      </c>
      <c r="J1473">
        <f t="shared" si="1515"/>
        <v>-8.8895765171035368E-3</v>
      </c>
      <c r="K1473" s="38">
        <f t="shared" si="1503"/>
        <v>-7.5256835379104992E-3</v>
      </c>
      <c r="L1473" s="22">
        <f t="shared" si="1484"/>
        <v>1.1236978244354536</v>
      </c>
      <c r="M1473" s="22">
        <f t="shared" si="1485"/>
        <v>1.0535088186391102</v>
      </c>
      <c r="N1473" s="22">
        <f>COVAR(I1443:I1473,$K1443:K1473)/VAR($K1443:$K1473)</f>
        <v>0.32053243651988084</v>
      </c>
    </row>
    <row r="1474" spans="1:14" ht="15.75" customHeight="1" x14ac:dyDescent="0.2">
      <c r="A1474" s="2">
        <v>41663</v>
      </c>
      <c r="B1474">
        <v>155.957458</v>
      </c>
      <c r="C1474" s="10">
        <v>49.421599999999998</v>
      </c>
      <c r="D1474" s="10">
        <v>26.545660000000002</v>
      </c>
      <c r="E1474">
        <v>1790.290039</v>
      </c>
      <c r="F1474" s="99">
        <v>1144.130005</v>
      </c>
      <c r="G1474">
        <f t="shared" ref="G1474:J1474" si="1516">B1474/B1473-1</f>
        <v>-1.6909991082958542E-2</v>
      </c>
      <c r="H1474">
        <f t="shared" si="1516"/>
        <v>-2.4437811503088991E-2</v>
      </c>
      <c r="I1474">
        <f t="shared" si="1516"/>
        <v>-5.0100283585160499E-2</v>
      </c>
      <c r="J1474">
        <f t="shared" si="1516"/>
        <v>-2.0875448636635485E-2</v>
      </c>
      <c r="K1474" s="38">
        <f t="shared" si="1503"/>
        <v>-2.4112946452822692E-2</v>
      </c>
      <c r="L1474" s="22">
        <f t="shared" si="1484"/>
        <v>1.0402781095567426</v>
      </c>
      <c r="M1474" s="22">
        <f t="shared" si="1485"/>
        <v>1.0680213335220399</v>
      </c>
      <c r="N1474" s="22">
        <f>COVAR(I1444:I1474,$K1444:K1474)/VAR($K1444:$K1474)</f>
        <v>0.73705880475840768</v>
      </c>
    </row>
    <row r="1475" spans="1:14" ht="15.75" customHeight="1" x14ac:dyDescent="0.2">
      <c r="A1475" s="2">
        <v>41666</v>
      </c>
      <c r="B1475">
        <v>154.44683800000001</v>
      </c>
      <c r="C1475" s="10">
        <v>49.421599999999998</v>
      </c>
      <c r="D1475" s="10">
        <v>26.582999999999998</v>
      </c>
      <c r="E1475">
        <v>1781.5600589999999</v>
      </c>
      <c r="F1475" s="99">
        <v>1127.7299800000001</v>
      </c>
      <c r="G1475">
        <f t="shared" ref="G1475:J1475" si="1517">B1475/B1474-1</f>
        <v>-9.6861029884187655E-3</v>
      </c>
      <c r="H1475">
        <f t="shared" si="1517"/>
        <v>0</v>
      </c>
      <c r="I1475">
        <f t="shared" si="1517"/>
        <v>1.4066329486626117E-3</v>
      </c>
      <c r="J1475">
        <f t="shared" si="1517"/>
        <v>-4.8762936785797795E-3</v>
      </c>
      <c r="K1475" s="38">
        <f t="shared" si="1503"/>
        <v>-1.433405725601955E-2</v>
      </c>
      <c r="L1475" s="22">
        <f t="shared" si="1484"/>
        <v>1.0562447867102138</v>
      </c>
      <c r="M1475" s="22">
        <f t="shared" si="1485"/>
        <v>1.0647370073450948</v>
      </c>
      <c r="N1475" s="22">
        <f>COVAR(I1445:I1475,$K1445:K1475)/VAR($K1445:$K1475)</f>
        <v>0.83098769966253727</v>
      </c>
    </row>
    <row r="1476" spans="1:14" ht="15.75" customHeight="1" x14ac:dyDescent="0.2">
      <c r="A1476" s="2">
        <v>41667</v>
      </c>
      <c r="B1476">
        <v>153.53526299999999</v>
      </c>
      <c r="C1476" s="10">
        <v>50.004730000000002</v>
      </c>
      <c r="D1476" s="10">
        <v>28.16976</v>
      </c>
      <c r="E1476">
        <v>1792.5</v>
      </c>
      <c r="F1476" s="99">
        <v>1138.23999</v>
      </c>
      <c r="G1476">
        <f t="shared" ref="G1476:J1476" si="1518">B1476/B1475-1</f>
        <v>-5.9021927014136777E-3</v>
      </c>
      <c r="H1476">
        <f t="shared" si="1518"/>
        <v>1.1799091895041913E-2</v>
      </c>
      <c r="I1476">
        <f t="shared" si="1518"/>
        <v>5.9690779821690576E-2</v>
      </c>
      <c r="J1476">
        <f t="shared" si="1518"/>
        <v>6.1406523707883132E-3</v>
      </c>
      <c r="K1476" s="38">
        <f t="shared" si="1503"/>
        <v>9.3196156760857463E-3</v>
      </c>
      <c r="L1476" s="22">
        <f t="shared" si="1484"/>
        <v>1.011519756902892</v>
      </c>
      <c r="M1476" s="22">
        <f t="shared" si="1485"/>
        <v>1.0976456840608124</v>
      </c>
      <c r="N1476" s="22">
        <f>COVAR(I1446:I1476,$K1446:K1476)/VAR($K1446:$K1476)</f>
        <v>0.88973091374284097</v>
      </c>
    </row>
    <row r="1477" spans="1:14" ht="15.75" customHeight="1" x14ac:dyDescent="0.2">
      <c r="A1477" s="2">
        <v>41668</v>
      </c>
      <c r="B1477">
        <v>153.14456200000001</v>
      </c>
      <c r="C1477" s="10">
        <v>49.816330000000001</v>
      </c>
      <c r="D1477" s="10">
        <v>27.88974</v>
      </c>
      <c r="E1477">
        <v>1774.1999510000001</v>
      </c>
      <c r="F1477" s="99">
        <v>1122.4499510000001</v>
      </c>
      <c r="G1477">
        <f t="shared" ref="G1477:K1492" si="1519">B1477/B1476-1</f>
        <v>-2.5446988031666562E-3</v>
      </c>
      <c r="H1477">
        <f t="shared" si="1519"/>
        <v>-3.7676435809173014E-3</v>
      </c>
      <c r="I1477">
        <f t="shared" si="1519"/>
        <v>-9.9404467769693694E-3</v>
      </c>
      <c r="J1477">
        <f t="shared" si="1519"/>
        <v>-1.0209232357043185E-2</v>
      </c>
      <c r="K1477" s="38">
        <f t="shared" si="1519"/>
        <v>-1.3872328453334304E-2</v>
      </c>
      <c r="L1477" s="22">
        <f t="shared" si="1484"/>
        <v>0.94546987742743105</v>
      </c>
      <c r="M1477" s="22">
        <f t="shared" si="1485"/>
        <v>1.0675892812719658</v>
      </c>
      <c r="N1477" s="22">
        <f>COVAR(I1447:I1477,$K1447:K1477)/VAR($K1447:$K1477)</f>
        <v>0.89219140262299068</v>
      </c>
    </row>
    <row r="1478" spans="1:14" ht="15.75" customHeight="1" x14ac:dyDescent="0.2">
      <c r="A1478" s="2">
        <v>41669</v>
      </c>
      <c r="B1478">
        <v>153.978027</v>
      </c>
      <c r="C1478" s="10">
        <v>50.237969999999997</v>
      </c>
      <c r="D1478" s="10">
        <v>27.591059999999999</v>
      </c>
      <c r="E1478">
        <v>1794.1899410000001</v>
      </c>
      <c r="F1478" s="99">
        <v>1139.3599850000001</v>
      </c>
      <c r="G1478">
        <f t="shared" ref="G1478:J1478" si="1520">B1478/B1477-1</f>
        <v>5.4423414655755398E-3</v>
      </c>
      <c r="H1478">
        <f t="shared" si="1520"/>
        <v>8.4638912581476156E-3</v>
      </c>
      <c r="I1478">
        <f t="shared" si="1520"/>
        <v>-1.0709314608167819E-2</v>
      </c>
      <c r="J1478">
        <f t="shared" si="1520"/>
        <v>1.1267044612831345E-2</v>
      </c>
      <c r="K1478" s="38">
        <f t="shared" si="1519"/>
        <v>1.5065289980132013E-2</v>
      </c>
      <c r="L1478" s="22">
        <f t="shared" si="1484"/>
        <v>0.9056078363324841</v>
      </c>
      <c r="M1478" s="22">
        <f t="shared" si="1485"/>
        <v>1.0432384194528279</v>
      </c>
      <c r="N1478" s="22">
        <f>COVAR(I1448:I1478,$K1448:K1478)/VAR($K1448:$K1478)</f>
        <v>0.75312920946716966</v>
      </c>
    </row>
    <row r="1479" spans="1:14" ht="15.75" customHeight="1" x14ac:dyDescent="0.2">
      <c r="A1479" s="2">
        <v>41670</v>
      </c>
      <c r="B1479">
        <v>153.38765000000001</v>
      </c>
      <c r="C1479" s="10">
        <v>49.663829999999997</v>
      </c>
      <c r="D1479" s="10">
        <v>26.517659999999999</v>
      </c>
      <c r="E1479">
        <v>1782.589966</v>
      </c>
      <c r="F1479" s="99">
        <v>1130.880005</v>
      </c>
      <c r="G1479">
        <f t="shared" ref="G1479:J1479" si="1521">B1479/B1478-1</f>
        <v>-3.8341639486002554E-3</v>
      </c>
      <c r="H1479">
        <f t="shared" si="1521"/>
        <v>-1.1428407636693949E-2</v>
      </c>
      <c r="I1479">
        <f t="shared" si="1521"/>
        <v>-3.8903905830366736E-2</v>
      </c>
      <c r="J1479">
        <f t="shared" si="1521"/>
        <v>-6.4652993169356243E-3</v>
      </c>
      <c r="K1479" s="38">
        <f t="shared" si="1519"/>
        <v>-7.4427574354386516E-3</v>
      </c>
      <c r="L1479" s="22">
        <f t="shared" si="1484"/>
        <v>0.81662412646379179</v>
      </c>
      <c r="M1479" s="22">
        <f t="shared" si="1485"/>
        <v>1.066668038934238</v>
      </c>
      <c r="N1479" s="22">
        <f>COVAR(I1449:I1479,$K1449:K1479)/VAR($K1449:$K1479)</f>
        <v>0.79027011168435046</v>
      </c>
    </row>
    <row r="1480" spans="1:14" ht="15.75" customHeight="1" x14ac:dyDescent="0.2">
      <c r="A1480" s="2">
        <v>41673</v>
      </c>
      <c r="B1480">
        <v>150.105988</v>
      </c>
      <c r="C1480" s="10">
        <v>48.721870000000003</v>
      </c>
      <c r="D1480" s="10">
        <v>25.32292</v>
      </c>
      <c r="E1480">
        <v>1741.8900149999999</v>
      </c>
      <c r="F1480" s="99">
        <v>1094.579956</v>
      </c>
      <c r="G1480">
        <f t="shared" ref="G1480:J1480" si="1522">B1480/B1479-1</f>
        <v>-2.1394564686270434E-2</v>
      </c>
      <c r="H1480">
        <f t="shared" si="1522"/>
        <v>-1.8966720850969288E-2</v>
      </c>
      <c r="I1480">
        <f t="shared" si="1522"/>
        <v>-4.5054503300819171E-2</v>
      </c>
      <c r="J1480">
        <f t="shared" si="1522"/>
        <v>-2.2831919721464478E-2</v>
      </c>
      <c r="K1480" s="38">
        <f t="shared" si="1519"/>
        <v>-3.2098939621803546E-2</v>
      </c>
      <c r="L1480" s="22">
        <f t="shared" si="1484"/>
        <v>0.82669455223316113</v>
      </c>
      <c r="M1480" s="22">
        <f t="shared" si="1485"/>
        <v>0.99378114615162938</v>
      </c>
      <c r="N1480" s="22">
        <f>COVAR(I1450:I1480,$K1450:K1480)/VAR($K1450:$K1480)</f>
        <v>0.94610337859578697</v>
      </c>
    </row>
    <row r="1481" spans="1:14" ht="15.75" customHeight="1" x14ac:dyDescent="0.2">
      <c r="A1481" s="2">
        <v>41674</v>
      </c>
      <c r="B1481">
        <v>150.053909</v>
      </c>
      <c r="C1481" s="10">
        <v>49.296010000000003</v>
      </c>
      <c r="D1481" s="10">
        <v>26.22831</v>
      </c>
      <c r="E1481">
        <v>1755.1999510000001</v>
      </c>
      <c r="F1481" s="99">
        <v>1102.839966</v>
      </c>
      <c r="G1481">
        <f t="shared" ref="G1481:J1481" si="1523">B1481/B1480-1</f>
        <v>-3.4694818437219777E-4</v>
      </c>
      <c r="H1481">
        <f t="shared" si="1523"/>
        <v>1.1784030456958972E-2</v>
      </c>
      <c r="I1481">
        <f t="shared" si="1523"/>
        <v>3.5753775630930518E-2</v>
      </c>
      <c r="J1481">
        <f t="shared" si="1523"/>
        <v>7.6410886367013209E-3</v>
      </c>
      <c r="K1481" s="38">
        <f t="shared" si="1519"/>
        <v>7.5462828957557626E-3</v>
      </c>
      <c r="L1481" s="22">
        <f t="shared" si="1484"/>
        <v>0.77599759621387465</v>
      </c>
      <c r="M1481" s="22">
        <f t="shared" si="1485"/>
        <v>0.92236058956197109</v>
      </c>
      <c r="N1481" s="22">
        <f>COVAR(I1451:I1481,$K1451:K1481)/VAR($K1451:$K1481)</f>
        <v>1.0385831698493777</v>
      </c>
    </row>
    <row r="1482" spans="1:14" ht="15.75" customHeight="1" x14ac:dyDescent="0.2">
      <c r="A1482" s="2">
        <v>41675</v>
      </c>
      <c r="B1482">
        <v>151.26937899999999</v>
      </c>
      <c r="C1482" s="10">
        <v>49.529260000000001</v>
      </c>
      <c r="D1482" s="10">
        <v>25.453589999999998</v>
      </c>
      <c r="E1482">
        <v>1751.6400149999999</v>
      </c>
      <c r="F1482" s="99">
        <v>1093.589966</v>
      </c>
      <c r="G1482">
        <f t="shared" ref="G1482:J1482" si="1524">B1482/B1481-1</f>
        <v>8.1002221674877362E-3</v>
      </c>
      <c r="H1482">
        <f t="shared" si="1524"/>
        <v>4.7316202670357743E-3</v>
      </c>
      <c r="I1482">
        <f t="shared" si="1524"/>
        <v>-2.953754931217456E-2</v>
      </c>
      <c r="J1482">
        <f t="shared" si="1524"/>
        <v>-2.0282224814169858E-3</v>
      </c>
      <c r="K1482" s="38">
        <f t="shared" si="1519"/>
        <v>-8.3874363327163248E-3</v>
      </c>
      <c r="L1482" s="22">
        <f t="shared" si="1484"/>
        <v>0.76901433676698849</v>
      </c>
      <c r="M1482" s="22">
        <f t="shared" si="1485"/>
        <v>0.91885830377948707</v>
      </c>
      <c r="N1482" s="22">
        <f>COVAR(I1452:I1482,$K1452:K1482)/VAR($K1452:$K1482)</f>
        <v>1.0874960682644086</v>
      </c>
    </row>
    <row r="1483" spans="1:14" ht="15.75" customHeight="1" x14ac:dyDescent="0.2">
      <c r="A1483" s="2">
        <v>41676</v>
      </c>
      <c r="B1483">
        <v>152.47396900000001</v>
      </c>
      <c r="C1483" s="10">
        <v>50.668590000000002</v>
      </c>
      <c r="D1483" s="10">
        <v>26.20964</v>
      </c>
      <c r="E1483">
        <v>1773.4300539999999</v>
      </c>
      <c r="F1483" s="99">
        <v>1103.9300539999999</v>
      </c>
      <c r="G1483">
        <f t="shared" ref="G1483:J1483" si="1525">B1483/B1482-1</f>
        <v>7.9632111135989891E-3</v>
      </c>
      <c r="H1483">
        <f t="shared" si="1525"/>
        <v>2.3003170247243743E-2</v>
      </c>
      <c r="I1483">
        <f t="shared" si="1525"/>
        <v>2.9703079212008987E-2</v>
      </c>
      <c r="J1483">
        <f t="shared" si="1525"/>
        <v>1.2439792887467327E-2</v>
      </c>
      <c r="K1483" s="38">
        <f t="shared" si="1519"/>
        <v>9.4551781942739943E-3</v>
      </c>
      <c r="L1483" s="22">
        <f t="shared" si="1484"/>
        <v>0.77080591471671878</v>
      </c>
      <c r="M1483" s="22">
        <f t="shared" si="1485"/>
        <v>0.97737600055065954</v>
      </c>
      <c r="N1483" s="22">
        <f>COVAR(I1453:I1483,$K1453:K1483)/VAR($K1453:$K1483)</f>
        <v>1.2826756934453742</v>
      </c>
    </row>
    <row r="1484" spans="1:14" ht="15.75" customHeight="1" x14ac:dyDescent="0.2">
      <c r="A1484" s="2">
        <v>41677</v>
      </c>
      <c r="B1484">
        <v>154.72612000000001</v>
      </c>
      <c r="C1484" s="10">
        <v>50.794179999999997</v>
      </c>
      <c r="D1484" s="10">
        <v>25.72428</v>
      </c>
      <c r="E1484">
        <v>1797.0200199999999</v>
      </c>
      <c r="F1484" s="99">
        <v>1116.5500489999999</v>
      </c>
      <c r="G1484">
        <f t="shared" ref="G1484:J1484" si="1526">B1484/B1483-1</f>
        <v>1.477072456872941E-2</v>
      </c>
      <c r="H1484">
        <f t="shared" si="1526"/>
        <v>2.47865590891716E-3</v>
      </c>
      <c r="I1484">
        <f t="shared" si="1526"/>
        <v>-1.8518377207775494E-2</v>
      </c>
      <c r="J1484">
        <f t="shared" si="1526"/>
        <v>1.3301886898100301E-2</v>
      </c>
      <c r="K1484" s="38">
        <f t="shared" si="1519"/>
        <v>1.1431879179548021E-2</v>
      </c>
      <c r="L1484" s="22">
        <f t="shared" si="1484"/>
        <v>0.77584390108361212</v>
      </c>
      <c r="M1484" s="22">
        <f t="shared" si="1485"/>
        <v>0.90125329063778647</v>
      </c>
      <c r="N1484" s="22">
        <f>COVAR(I1454:I1484,$K1454:K1484)/VAR($K1454:$K1484)</f>
        <v>1.2159527416204345</v>
      </c>
    </row>
    <row r="1485" spans="1:14" ht="15.75" customHeight="1" x14ac:dyDescent="0.2">
      <c r="A1485" s="2">
        <v>41680</v>
      </c>
      <c r="B1485">
        <v>154.630112</v>
      </c>
      <c r="C1485" s="10">
        <v>50.90184</v>
      </c>
      <c r="D1485" s="10">
        <v>25.257580000000001</v>
      </c>
      <c r="E1485">
        <v>1799.839966</v>
      </c>
      <c r="F1485" s="99">
        <v>1118.7299800000001</v>
      </c>
      <c r="G1485">
        <f t="shared" ref="G1485:J1485" si="1527">B1485/B1484-1</f>
        <v>-6.2050286015069567E-4</v>
      </c>
      <c r="H1485">
        <f t="shared" si="1527"/>
        <v>2.1195341671034207E-3</v>
      </c>
      <c r="I1485">
        <f t="shared" si="1527"/>
        <v>-1.8142393100992527E-2</v>
      </c>
      <c r="J1485">
        <f t="shared" si="1527"/>
        <v>1.5692346042979199E-3</v>
      </c>
      <c r="K1485" s="38">
        <f t="shared" si="1519"/>
        <v>1.9523809093489053E-3</v>
      </c>
      <c r="L1485" s="22">
        <f t="shared" si="1484"/>
        <v>0.76936142766776172</v>
      </c>
      <c r="M1485" s="22">
        <f t="shared" si="1485"/>
        <v>0.90556802665123937</v>
      </c>
      <c r="N1485" s="22">
        <f>COVAR(I1455:I1485,$K1455:K1485)/VAR($K1455:$K1485)</f>
        <v>1.2079818347088256</v>
      </c>
    </row>
    <row r="1486" spans="1:14" ht="15.75" customHeight="1" x14ac:dyDescent="0.2">
      <c r="A1486" s="2">
        <v>41681</v>
      </c>
      <c r="B1486">
        <v>156.86480700000001</v>
      </c>
      <c r="C1486" s="10">
        <v>51.52084</v>
      </c>
      <c r="D1486" s="10">
        <v>25.640270000000001</v>
      </c>
      <c r="E1486">
        <v>1819.75</v>
      </c>
      <c r="F1486" s="99">
        <v>1129.160034</v>
      </c>
      <c r="G1486">
        <f t="shared" ref="G1486:J1486" si="1528">B1486/B1485-1</f>
        <v>1.4451874677553267E-2</v>
      </c>
      <c r="H1486">
        <f t="shared" si="1528"/>
        <v>1.2160660596945094E-2</v>
      </c>
      <c r="I1486">
        <f t="shared" si="1528"/>
        <v>1.5151491156318198E-2</v>
      </c>
      <c r="J1486">
        <f t="shared" si="1528"/>
        <v>1.1062113507929405E-2</v>
      </c>
      <c r="K1486" s="38">
        <f t="shared" si="1519"/>
        <v>9.3231201330636893E-3</v>
      </c>
      <c r="L1486" s="22">
        <f t="shared" si="1484"/>
        <v>0.78049620687074717</v>
      </c>
      <c r="M1486" s="22">
        <f t="shared" si="1485"/>
        <v>0.92527002404008774</v>
      </c>
      <c r="N1486" s="22">
        <f>COVAR(I1456:I1486,$K1456:K1486)/VAR($K1456:$K1486)</f>
        <v>1.2114327418903552</v>
      </c>
    </row>
    <row r="1487" spans="1:14" ht="15.75" customHeight="1" x14ac:dyDescent="0.2">
      <c r="A1487" s="2">
        <v>41682</v>
      </c>
      <c r="B1487">
        <v>157.336197</v>
      </c>
      <c r="C1487" s="10">
        <v>51.601570000000002</v>
      </c>
      <c r="D1487" s="10">
        <v>25.696280000000002</v>
      </c>
      <c r="E1487">
        <v>1819.26001</v>
      </c>
      <c r="F1487" s="99">
        <v>1132.540039</v>
      </c>
      <c r="G1487">
        <f t="shared" ref="G1487:J1487" si="1529">B1487/B1486-1</f>
        <v>3.0050717494587431E-3</v>
      </c>
      <c r="H1487">
        <f t="shared" si="1529"/>
        <v>1.5669387378001165E-3</v>
      </c>
      <c r="I1487">
        <f t="shared" si="1529"/>
        <v>2.1844543758704482E-3</v>
      </c>
      <c r="J1487">
        <f t="shared" si="1529"/>
        <v>-2.6926226129964093E-4</v>
      </c>
      <c r="K1487" s="38">
        <f t="shared" si="1519"/>
        <v>2.9933799445827081E-3</v>
      </c>
      <c r="L1487" s="22">
        <f t="shared" si="1484"/>
        <v>0.78062623559192401</v>
      </c>
      <c r="M1487" s="22">
        <f t="shared" si="1485"/>
        <v>0.92533119057477442</v>
      </c>
      <c r="N1487" s="22">
        <f>COVAR(I1457:I1487,$K1457:K1487)/VAR($K1457:$K1487)</f>
        <v>1.2091674309935609</v>
      </c>
    </row>
    <row r="1488" spans="1:14" ht="15.75" customHeight="1" x14ac:dyDescent="0.2">
      <c r="A1488" s="2">
        <v>41683</v>
      </c>
      <c r="B1488">
        <v>158.73286400000001</v>
      </c>
      <c r="C1488" s="10">
        <v>52.059100000000001</v>
      </c>
      <c r="D1488" s="10">
        <v>26.097629999999999</v>
      </c>
      <c r="E1488">
        <v>1829.829956</v>
      </c>
      <c r="F1488" s="99">
        <v>1147.790039</v>
      </c>
      <c r="G1488">
        <f t="shared" ref="G1488:J1488" si="1530">B1488/B1487-1</f>
        <v>8.8769591907704726E-3</v>
      </c>
      <c r="H1488">
        <f t="shared" si="1530"/>
        <v>8.8665906870661892E-3</v>
      </c>
      <c r="I1488">
        <f t="shared" si="1530"/>
        <v>1.5618992321067449E-2</v>
      </c>
      <c r="J1488">
        <f t="shared" si="1530"/>
        <v>5.8100249232653223E-3</v>
      </c>
      <c r="K1488" s="38">
        <f t="shared" si="1519"/>
        <v>1.3465307604899612E-2</v>
      </c>
      <c r="L1488" s="22">
        <f t="shared" si="1484"/>
        <v>0.7916040454431843</v>
      </c>
      <c r="M1488" s="22">
        <f t="shared" si="1485"/>
        <v>0.93263779014156645</v>
      </c>
      <c r="N1488" s="22">
        <f>COVAR(I1458:I1488,$K1458:K1488)/VAR($K1458:$K1488)</f>
        <v>1.1988137584584575</v>
      </c>
    </row>
    <row r="1489" spans="1:14" ht="15.75" customHeight="1" x14ac:dyDescent="0.2">
      <c r="A1489" s="2">
        <v>41684</v>
      </c>
      <c r="B1489">
        <v>160.34777800000001</v>
      </c>
      <c r="C1489" s="10">
        <v>52.166759999999996</v>
      </c>
      <c r="D1489" s="10">
        <v>26.078970000000002</v>
      </c>
      <c r="E1489">
        <v>1838.630005</v>
      </c>
      <c r="F1489" s="99">
        <v>1149.209961</v>
      </c>
      <c r="G1489">
        <f t="shared" ref="G1489:J1489" si="1531">B1489/B1488-1</f>
        <v>1.0173784806150721E-2</v>
      </c>
      <c r="H1489">
        <f t="shared" si="1531"/>
        <v>2.068034214959491E-3</v>
      </c>
      <c r="I1489">
        <f t="shared" si="1531"/>
        <v>-7.1500745469976756E-4</v>
      </c>
      <c r="J1489">
        <f t="shared" si="1531"/>
        <v>4.809216818833173E-3</v>
      </c>
      <c r="K1489" s="38">
        <f t="shared" si="1519"/>
        <v>1.2370921089688292E-3</v>
      </c>
      <c r="L1489" s="22">
        <f t="shared" si="1484"/>
        <v>0.79925878397507755</v>
      </c>
      <c r="M1489" s="22">
        <f t="shared" si="1485"/>
        <v>0.9185694551847029</v>
      </c>
      <c r="N1489" s="22">
        <f>COVAR(I1459:I1489,$K1459:K1489)/VAR($K1459:$K1489)</f>
        <v>1.1861663904042847</v>
      </c>
    </row>
    <row r="1490" spans="1:14" ht="15.75" customHeight="1" x14ac:dyDescent="0.2">
      <c r="A1490" s="2">
        <v>41688</v>
      </c>
      <c r="B1490">
        <v>159.91130100000001</v>
      </c>
      <c r="C1490" s="10">
        <v>52.471760000000003</v>
      </c>
      <c r="D1490" s="10">
        <v>26.284310000000001</v>
      </c>
      <c r="E1490">
        <v>1840.76001</v>
      </c>
      <c r="F1490" s="99">
        <v>1161.4799800000001</v>
      </c>
      <c r="G1490">
        <f t="shared" ref="G1490:J1490" si="1532">B1490/B1489-1</f>
        <v>-2.7220645364975926E-3</v>
      </c>
      <c r="H1490">
        <f t="shared" si="1532"/>
        <v>5.8466349069792312E-3</v>
      </c>
      <c r="I1490">
        <f t="shared" si="1532"/>
        <v>7.8737772235637493E-3</v>
      </c>
      <c r="J1490">
        <f t="shared" si="1532"/>
        <v>1.15847396931823E-3</v>
      </c>
      <c r="K1490" s="38">
        <f t="shared" si="1519"/>
        <v>1.0676916678761694E-2</v>
      </c>
      <c r="L1490" s="22">
        <f t="shared" si="1484"/>
        <v>0.78571139408927237</v>
      </c>
      <c r="M1490" s="22">
        <f t="shared" si="1485"/>
        <v>0.95841901707920285</v>
      </c>
      <c r="N1490" s="22">
        <f>COVAR(I1460:I1490,$K1460:K1490)/VAR($K1460:$K1490)</f>
        <v>1.1795398308256058</v>
      </c>
    </row>
    <row r="1491" spans="1:14" ht="15.75" customHeight="1" x14ac:dyDescent="0.2">
      <c r="A1491" s="2">
        <v>41689</v>
      </c>
      <c r="B1491">
        <v>159.701797</v>
      </c>
      <c r="C1491" s="10">
        <v>51.368310000000001</v>
      </c>
      <c r="D1491" s="10">
        <v>25.74295</v>
      </c>
      <c r="E1491">
        <v>1828.75</v>
      </c>
      <c r="F1491" s="99">
        <v>1149.0699460000001</v>
      </c>
      <c r="G1491">
        <f t="shared" ref="G1491:J1491" si="1533">B1491/B1490-1</f>
        <v>-1.3101262930754753E-3</v>
      </c>
      <c r="H1491">
        <f t="shared" si="1533"/>
        <v>-2.1029407056290861E-2</v>
      </c>
      <c r="I1491">
        <f t="shared" si="1533"/>
        <v>-2.0596317727191615E-2</v>
      </c>
      <c r="J1491">
        <f t="shared" si="1533"/>
        <v>-6.5244844166295612E-3</v>
      </c>
      <c r="K1491" s="38">
        <f t="shared" si="1519"/>
        <v>-1.068467318739319E-2</v>
      </c>
      <c r="L1491" s="22">
        <f t="shared" si="1484"/>
        <v>0.77509238530559033</v>
      </c>
      <c r="M1491" s="22">
        <f t="shared" si="1485"/>
        <v>0.99841238603961224</v>
      </c>
      <c r="N1491" s="22">
        <f>COVAR(I1461:I1491,$K1461:K1491)/VAR($K1461:$K1491)</f>
        <v>1.2096299511808182</v>
      </c>
    </row>
    <row r="1492" spans="1:14" ht="15.75" customHeight="1" x14ac:dyDescent="0.2">
      <c r="A1492" s="2">
        <v>41690</v>
      </c>
      <c r="B1492">
        <v>160.84532200000001</v>
      </c>
      <c r="C1492" s="10">
        <v>51.6554</v>
      </c>
      <c r="D1492" s="10">
        <v>26.732340000000001</v>
      </c>
      <c r="E1492">
        <v>1839.780029</v>
      </c>
      <c r="F1492" s="99">
        <v>1162.119995</v>
      </c>
      <c r="G1492">
        <f t="shared" ref="G1492:J1492" si="1534">B1492/B1491-1</f>
        <v>7.1603765360261917E-3</v>
      </c>
      <c r="H1492">
        <f t="shared" si="1534"/>
        <v>5.5888542955764287E-3</v>
      </c>
      <c r="I1492">
        <f t="shared" si="1534"/>
        <v>3.8433435173513608E-2</v>
      </c>
      <c r="J1492">
        <f t="shared" si="1534"/>
        <v>6.0314580997948841E-3</v>
      </c>
      <c r="K1492" s="38">
        <f t="shared" si="1519"/>
        <v>1.1357053628830993E-2</v>
      </c>
      <c r="L1492" s="22">
        <f t="shared" si="1484"/>
        <v>0.78030354233926458</v>
      </c>
      <c r="M1492" s="22">
        <f t="shared" si="1485"/>
        <v>1.0087509349192496</v>
      </c>
      <c r="N1492" s="22">
        <f>COVAR(I1462:I1492,$K1462:K1492)/VAR($K1462:$K1492)</f>
        <v>1.3229347531537974</v>
      </c>
    </row>
    <row r="1493" spans="1:14" ht="15.75" customHeight="1" x14ac:dyDescent="0.2">
      <c r="A1493" s="2">
        <v>41691</v>
      </c>
      <c r="B1493">
        <v>159.56213399999999</v>
      </c>
      <c r="C1493" s="10">
        <v>51.682319999999997</v>
      </c>
      <c r="D1493" s="10">
        <v>26.321650000000002</v>
      </c>
      <c r="E1493">
        <v>1836.25</v>
      </c>
      <c r="F1493" s="99">
        <v>1164.630005</v>
      </c>
      <c r="G1493">
        <f t="shared" ref="G1493:K1508" si="1535">B1493/B1492-1</f>
        <v>-7.9777763135693291E-3</v>
      </c>
      <c r="H1493">
        <f t="shared" si="1535"/>
        <v>5.2114590149332507E-4</v>
      </c>
      <c r="I1493">
        <f t="shared" si="1535"/>
        <v>-1.5363039674042733E-2</v>
      </c>
      <c r="J1493">
        <f t="shared" si="1535"/>
        <v>-1.9187234040792811E-3</v>
      </c>
      <c r="K1493" s="38">
        <f t="shared" si="1535"/>
        <v>2.1598544133130115E-3</v>
      </c>
      <c r="L1493" s="22">
        <f t="shared" si="1484"/>
        <v>0.74705866439027058</v>
      </c>
      <c r="M1493" s="22">
        <f t="shared" si="1485"/>
        <v>1.0479552236390188</v>
      </c>
      <c r="N1493" s="22">
        <f>COVAR(I1463:I1493,$K1463:K1493)/VAR($K1463:$K1493)</f>
        <v>1.2816629476881094</v>
      </c>
    </row>
    <row r="1494" spans="1:14" ht="15.75" customHeight="1" x14ac:dyDescent="0.2">
      <c r="A1494" s="2">
        <v>41694</v>
      </c>
      <c r="B1494">
        <v>160.13829000000001</v>
      </c>
      <c r="C1494" s="10">
        <v>52.059100000000001</v>
      </c>
      <c r="D1494" s="10">
        <v>26.284310000000001</v>
      </c>
      <c r="E1494">
        <v>1847.6099850000001</v>
      </c>
      <c r="F1494" s="99">
        <v>1174.5500489999999</v>
      </c>
      <c r="G1494">
        <f t="shared" ref="G1494:J1494" si="1536">B1494/B1493-1</f>
        <v>3.6108566961132738E-3</v>
      </c>
      <c r="H1494">
        <f t="shared" si="1536"/>
        <v>7.2903074010610691E-3</v>
      </c>
      <c r="I1494">
        <f t="shared" si="1536"/>
        <v>-1.4186040768721098E-3</v>
      </c>
      <c r="J1494">
        <f t="shared" si="1536"/>
        <v>6.1865132743363915E-3</v>
      </c>
      <c r="K1494" s="38">
        <f t="shared" si="1535"/>
        <v>8.517764403639827E-3</v>
      </c>
      <c r="L1494" s="22">
        <f t="shared" si="1484"/>
        <v>0.74520467537139501</v>
      </c>
      <c r="M1494" s="22">
        <f t="shared" si="1485"/>
        <v>1.0518960260645485</v>
      </c>
      <c r="N1494" s="22">
        <f>COVAR(I1464:I1494,$K1464:K1494)/VAR($K1464:$K1494)</f>
        <v>1.2644826277534276</v>
      </c>
    </row>
    <row r="1495" spans="1:14" ht="15.75" customHeight="1" x14ac:dyDescent="0.2">
      <c r="A1495" s="2">
        <v>41695</v>
      </c>
      <c r="B1495">
        <v>159.946213</v>
      </c>
      <c r="C1495" s="10">
        <v>51.161990000000003</v>
      </c>
      <c r="D1495" s="10">
        <v>26.489660000000001</v>
      </c>
      <c r="E1495">
        <v>1845.119995</v>
      </c>
      <c r="F1495" s="99">
        <v>1173.9499510000001</v>
      </c>
      <c r="G1495">
        <f t="shared" ref="G1495:J1495" si="1537">B1495/B1494-1</f>
        <v>-1.199444555078033E-3</v>
      </c>
      <c r="H1495">
        <f t="shared" si="1537"/>
        <v>-1.7232529951535791E-2</v>
      </c>
      <c r="I1495">
        <f t="shared" si="1537"/>
        <v>7.8126456429710167E-3</v>
      </c>
      <c r="J1495">
        <f t="shared" si="1537"/>
        <v>-1.3476816104130984E-3</v>
      </c>
      <c r="K1495" s="38">
        <f t="shared" si="1535"/>
        <v>-5.1091735129615845E-4</v>
      </c>
      <c r="L1495" s="22">
        <f t="shared" si="1484"/>
        <v>0.74506900222343087</v>
      </c>
      <c r="M1495" s="22">
        <f t="shared" si="1485"/>
        <v>1.0612262693591892</v>
      </c>
      <c r="N1495" s="22">
        <f>COVAR(I1465:I1495,$K1465:K1495)/VAR($K1465:$K1495)</f>
        <v>1.2609512118191371</v>
      </c>
    </row>
    <row r="1496" spans="1:14" ht="15.75" customHeight="1" x14ac:dyDescent="0.2">
      <c r="A1496" s="2">
        <v>41696</v>
      </c>
      <c r="B1496">
        <v>160.670761</v>
      </c>
      <c r="C1496" s="10">
        <v>50.910800000000002</v>
      </c>
      <c r="D1496" s="10">
        <v>26.526990000000001</v>
      </c>
      <c r="E1496">
        <v>1845.160034</v>
      </c>
      <c r="F1496" s="99">
        <v>1181.719971</v>
      </c>
      <c r="G1496">
        <f t="shared" ref="G1496:J1496" si="1538">B1496/B1495-1</f>
        <v>4.5299478268985283E-3</v>
      </c>
      <c r="H1496">
        <f t="shared" si="1538"/>
        <v>-4.9096995640709462E-3</v>
      </c>
      <c r="I1496">
        <f t="shared" si="1538"/>
        <v>1.4092291105285426E-3</v>
      </c>
      <c r="J1496">
        <f t="shared" si="1538"/>
        <v>2.1699943693942458E-5</v>
      </c>
      <c r="K1496" s="38">
        <f t="shared" si="1535"/>
        <v>6.6186978357818393E-3</v>
      </c>
      <c r="L1496" s="22">
        <f t="shared" si="1484"/>
        <v>0.74654774168276183</v>
      </c>
      <c r="M1496" s="22">
        <f t="shared" si="1485"/>
        <v>1.0667618871530626</v>
      </c>
      <c r="N1496" s="22">
        <f>COVAR(I1466:I1496,$K1466:K1496)/VAR($K1466:$K1496)</f>
        <v>1.2568138399020037</v>
      </c>
    </row>
    <row r="1497" spans="1:14" ht="15.75" customHeight="1" x14ac:dyDescent="0.2">
      <c r="A1497" s="2">
        <v>41697</v>
      </c>
      <c r="B1497">
        <v>161.72700499999999</v>
      </c>
      <c r="C1497" s="10">
        <v>50.85698</v>
      </c>
      <c r="D1497" s="10">
        <v>26.629670000000001</v>
      </c>
      <c r="E1497">
        <v>1854.290039</v>
      </c>
      <c r="F1497" s="99">
        <v>1187.9399410000001</v>
      </c>
      <c r="G1497">
        <f t="shared" ref="G1497:J1497" si="1539">B1497/B1496-1</f>
        <v>6.5739652530805159E-3</v>
      </c>
      <c r="H1497">
        <f t="shared" si="1539"/>
        <v>-1.0571430816251892E-3</v>
      </c>
      <c r="I1497">
        <f t="shared" si="1539"/>
        <v>3.8707746336843485E-3</v>
      </c>
      <c r="J1497">
        <f t="shared" si="1539"/>
        <v>4.94808300188887E-3</v>
      </c>
      <c r="K1497" s="38">
        <f t="shared" si="1535"/>
        <v>5.2634889420855036E-3</v>
      </c>
      <c r="L1497" s="22">
        <f t="shared" si="1484"/>
        <v>0.71559508946019301</v>
      </c>
      <c r="M1497" s="22">
        <f t="shared" si="1485"/>
        <v>1.0642244369954839</v>
      </c>
      <c r="N1497" s="22">
        <f>COVAR(I1467:I1497,$K1467:K1497)/VAR($K1467:$K1497)</f>
        <v>1.3420173137063061</v>
      </c>
    </row>
    <row r="1498" spans="1:14" ht="15.75" customHeight="1" x14ac:dyDescent="0.2">
      <c r="A1498" s="2">
        <v>41698</v>
      </c>
      <c r="B1498">
        <v>161.639725</v>
      </c>
      <c r="C1498" s="10">
        <v>50.973599999999998</v>
      </c>
      <c r="D1498" s="10">
        <v>26.685669999999998</v>
      </c>
      <c r="E1498">
        <v>1859.4499510000001</v>
      </c>
      <c r="F1498" s="99">
        <v>1183.030029</v>
      </c>
      <c r="G1498">
        <f t="shared" ref="G1498:J1498" si="1540">B1498/B1497-1</f>
        <v>-5.3967486753370153E-4</v>
      </c>
      <c r="H1498">
        <f t="shared" si="1540"/>
        <v>2.2930972307044772E-3</v>
      </c>
      <c r="I1498">
        <f t="shared" si="1540"/>
        <v>2.1029175352154095E-3</v>
      </c>
      <c r="J1498">
        <f t="shared" si="1540"/>
        <v>2.7826887334101436E-3</v>
      </c>
      <c r="K1498" s="38">
        <f t="shared" si="1535"/>
        <v>-4.1331315082031583E-3</v>
      </c>
      <c r="L1498" s="22">
        <f t="shared" si="1484"/>
        <v>0.70528034349393354</v>
      </c>
      <c r="M1498" s="22">
        <f t="shared" si="1485"/>
        <v>1.1115957424629839</v>
      </c>
      <c r="N1498" s="22">
        <f>COVAR(I1468:I1498,$K1468:K1498)/VAR($K1468:$K1498)</f>
        <v>1.333388129823474</v>
      </c>
    </row>
    <row r="1499" spans="1:14" ht="15.75" customHeight="1" x14ac:dyDescent="0.2">
      <c r="A1499" s="2">
        <v>41701</v>
      </c>
      <c r="B1499">
        <v>160.84532200000001</v>
      </c>
      <c r="C1499" s="10">
        <v>50.426360000000003</v>
      </c>
      <c r="D1499" s="10">
        <v>26.480319999999999</v>
      </c>
      <c r="E1499">
        <v>1845.7299800000001</v>
      </c>
      <c r="F1499" s="99">
        <v>1176.3599850000001</v>
      </c>
      <c r="G1499">
        <f t="shared" ref="G1499:J1499" si="1541">B1499/B1498-1</f>
        <v>-4.9146520139153882E-3</v>
      </c>
      <c r="H1499">
        <f t="shared" si="1541"/>
        <v>-1.0735753409607973E-2</v>
      </c>
      <c r="I1499">
        <f t="shared" si="1541"/>
        <v>-7.6951412499667304E-3</v>
      </c>
      <c r="J1499">
        <f t="shared" si="1541"/>
        <v>-7.3785105066267453E-3</v>
      </c>
      <c r="K1499" s="38">
        <f t="shared" si="1535"/>
        <v>-5.6381020231904833E-3</v>
      </c>
      <c r="L1499" s="22">
        <f t="shared" si="1484"/>
        <v>0.68888785396212715</v>
      </c>
      <c r="M1499" s="22">
        <f t="shared" si="1485"/>
        <v>1.0580574151038478</v>
      </c>
      <c r="N1499" s="22">
        <f>COVAR(I1469:I1499,$K1469:K1499)/VAR($K1469:$K1499)</f>
        <v>1.3389536873447763</v>
      </c>
    </row>
    <row r="1500" spans="1:14" ht="15.75" customHeight="1" x14ac:dyDescent="0.2">
      <c r="A1500" s="2">
        <v>41702</v>
      </c>
      <c r="B1500">
        <v>162.74833699999999</v>
      </c>
      <c r="C1500" s="10">
        <v>51.368310000000001</v>
      </c>
      <c r="D1500" s="10">
        <v>27.712399999999999</v>
      </c>
      <c r="E1500">
        <v>1873.910034</v>
      </c>
      <c r="F1500" s="99">
        <v>1208.650024</v>
      </c>
      <c r="G1500">
        <f t="shared" ref="G1500:J1500" si="1542">B1500/B1499-1</f>
        <v>1.183133569778283E-2</v>
      </c>
      <c r="H1500">
        <f t="shared" si="1542"/>
        <v>1.8679714339880915E-2</v>
      </c>
      <c r="I1500">
        <f t="shared" si="1542"/>
        <v>4.6528138632765836E-2</v>
      </c>
      <c r="J1500">
        <f t="shared" si="1542"/>
        <v>1.5267701291821645E-2</v>
      </c>
      <c r="K1500" s="38">
        <f t="shared" si="1535"/>
        <v>2.7449113716665474E-2</v>
      </c>
      <c r="L1500" s="22">
        <f t="shared" si="1484"/>
        <v>0.70187873462202699</v>
      </c>
      <c r="M1500" s="22">
        <f t="shared" si="1485"/>
        <v>1.0763386527836101</v>
      </c>
      <c r="N1500" s="22">
        <f>COVAR(I1470:I1500,$K1470:K1500)/VAR($K1470:$K1500)</f>
        <v>1.4046130607972356</v>
      </c>
    </row>
    <row r="1501" spans="1:14" ht="15.75" customHeight="1" x14ac:dyDescent="0.2">
      <c r="A1501" s="2">
        <v>41703</v>
      </c>
      <c r="B1501">
        <v>163.35934399999999</v>
      </c>
      <c r="C1501" s="10">
        <v>52.175719999999998</v>
      </c>
      <c r="D1501" s="10">
        <v>27.46039</v>
      </c>
      <c r="E1501">
        <v>1873.8100589999999</v>
      </c>
      <c r="F1501" s="99">
        <v>1205.910034</v>
      </c>
      <c r="G1501">
        <f t="shared" ref="G1501:J1501" si="1543">B1501/B1500-1</f>
        <v>3.7543056430739963E-3</v>
      </c>
      <c r="H1501">
        <f t="shared" si="1543"/>
        <v>1.5718056521617951E-2</v>
      </c>
      <c r="I1501">
        <f t="shared" si="1543"/>
        <v>-9.0937630807869096E-3</v>
      </c>
      <c r="J1501">
        <f t="shared" si="1543"/>
        <v>-5.3351013755253973E-5</v>
      </c>
      <c r="K1501" s="38">
        <f t="shared" si="1535"/>
        <v>-2.2669837799135228E-3</v>
      </c>
      <c r="L1501" s="22">
        <f t="shared" si="1484"/>
        <v>0.71985413901201012</v>
      </c>
      <c r="M1501" s="22">
        <f t="shared" si="1485"/>
        <v>1.0546256270272016</v>
      </c>
      <c r="N1501" s="22">
        <f>COVAR(I1471:I1501,$K1471:K1501)/VAR($K1471:$K1501)</f>
        <v>1.4148760628344905</v>
      </c>
    </row>
    <row r="1502" spans="1:14" ht="15.75" customHeight="1" x14ac:dyDescent="0.2">
      <c r="A1502" s="2">
        <v>41704</v>
      </c>
      <c r="B1502">
        <v>163.79582199999999</v>
      </c>
      <c r="C1502" s="10">
        <v>52.839579999999998</v>
      </c>
      <c r="D1502" s="10">
        <v>27.32038</v>
      </c>
      <c r="E1502">
        <v>1877.030029</v>
      </c>
      <c r="F1502" s="99">
        <v>1204.540039</v>
      </c>
      <c r="G1502">
        <f t="shared" ref="G1502:J1502" si="1544">B1502/B1501-1</f>
        <v>2.6718887901509003E-3</v>
      </c>
      <c r="H1502">
        <f t="shared" si="1544"/>
        <v>1.2723542674638599E-2</v>
      </c>
      <c r="I1502">
        <f t="shared" si="1544"/>
        <v>-5.0986165892036306E-3</v>
      </c>
      <c r="J1502">
        <f t="shared" si="1544"/>
        <v>1.7184078954717297E-3</v>
      </c>
      <c r="K1502" s="38">
        <f t="shared" si="1535"/>
        <v>-1.1360673361807683E-3</v>
      </c>
      <c r="L1502" s="22">
        <f t="shared" si="1484"/>
        <v>0.72962255376704666</v>
      </c>
      <c r="M1502" s="22">
        <f t="shared" si="1485"/>
        <v>1.0609745367401371</v>
      </c>
      <c r="N1502" s="22">
        <f>COVAR(I1472:I1502,$K1472:K1502)/VAR($K1472:$K1502)</f>
        <v>1.4225698114707368</v>
      </c>
    </row>
    <row r="1503" spans="1:14" ht="15.75" customHeight="1" x14ac:dyDescent="0.2">
      <c r="A1503" s="2">
        <v>41705</v>
      </c>
      <c r="B1503">
        <v>163.83073400000001</v>
      </c>
      <c r="C1503" s="10">
        <v>53.288139999999999</v>
      </c>
      <c r="D1503" s="10">
        <v>27.012360000000001</v>
      </c>
      <c r="E1503">
        <v>1878.040039</v>
      </c>
      <c r="F1503" s="99">
        <v>1203.3199460000001</v>
      </c>
      <c r="G1503">
        <f t="shared" ref="G1503:J1503" si="1545">B1503/B1502-1</f>
        <v>2.1314340972633516E-4</v>
      </c>
      <c r="H1503">
        <f t="shared" si="1545"/>
        <v>8.4890909428121386E-3</v>
      </c>
      <c r="I1503">
        <f t="shared" si="1545"/>
        <v>-1.1274367340424973E-2</v>
      </c>
      <c r="J1503">
        <f t="shared" si="1545"/>
        <v>5.3808942019850647E-4</v>
      </c>
      <c r="K1503" s="38">
        <f t="shared" si="1535"/>
        <v>-1.0129119502020334E-3</v>
      </c>
      <c r="L1503" s="22">
        <f t="shared" si="1484"/>
        <v>0.72909796556195039</v>
      </c>
      <c r="M1503" s="22">
        <f t="shared" si="1485"/>
        <v>1.0605612846963348</v>
      </c>
      <c r="N1503" s="22">
        <f>COVAR(I1473:I1503,$K1473:K1503)/VAR($K1473:$K1503)</f>
        <v>1.4314545698115961</v>
      </c>
    </row>
    <row r="1504" spans="1:14" ht="15.75" customHeight="1" x14ac:dyDescent="0.2">
      <c r="A1504" s="2">
        <v>41708</v>
      </c>
      <c r="B1504">
        <v>162.704666</v>
      </c>
      <c r="C1504" s="10">
        <v>53.108710000000002</v>
      </c>
      <c r="D1504" s="10">
        <v>26.517659999999999</v>
      </c>
      <c r="E1504">
        <v>1877.170044</v>
      </c>
      <c r="F1504" s="99">
        <v>1200.540039</v>
      </c>
      <c r="G1504">
        <f t="shared" ref="G1504:J1504" si="1546">B1504/B1503-1</f>
        <v>-6.8733623570288449E-3</v>
      </c>
      <c r="H1504">
        <f t="shared" si="1546"/>
        <v>-3.367165752079071E-3</v>
      </c>
      <c r="I1504">
        <f t="shared" si="1546"/>
        <v>-1.8313838553906447E-2</v>
      </c>
      <c r="J1504">
        <f t="shared" si="1546"/>
        <v>-4.6324624711580054E-4</v>
      </c>
      <c r="K1504" s="38">
        <f t="shared" si="1535"/>
        <v>-2.3101977235904236E-3</v>
      </c>
      <c r="L1504" s="22">
        <f t="shared" si="1484"/>
        <v>0.76888126793933309</v>
      </c>
      <c r="M1504" s="22">
        <f t="shared" si="1485"/>
        <v>1.0206905593097717</v>
      </c>
      <c r="N1504" s="22">
        <f>COVAR(I1474:I1504,$K1474:K1504)/VAR($K1474:$K1504)</f>
        <v>1.4631285603143309</v>
      </c>
    </row>
    <row r="1505" spans="1:14" ht="15.75" customHeight="1" x14ac:dyDescent="0.2">
      <c r="A1505" s="2">
        <v>41709</v>
      </c>
      <c r="B1505">
        <v>163.02766399999999</v>
      </c>
      <c r="C1505" s="10">
        <v>52.202629999999999</v>
      </c>
      <c r="D1505" s="10">
        <v>25.901620000000001</v>
      </c>
      <c r="E1505">
        <v>1867.630005</v>
      </c>
      <c r="F1505" s="99">
        <v>1187.0500489999999</v>
      </c>
      <c r="G1505">
        <f t="shared" ref="G1505:J1505" si="1547">B1505/B1504-1</f>
        <v>1.9851796997634175E-3</v>
      </c>
      <c r="H1505">
        <f t="shared" si="1547"/>
        <v>-1.7060854989699448E-2</v>
      </c>
      <c r="I1505">
        <f t="shared" si="1547"/>
        <v>-2.3231310756680612E-2</v>
      </c>
      <c r="J1505">
        <f t="shared" si="1547"/>
        <v>-5.0821389519254412E-3</v>
      </c>
      <c r="K1505" s="38">
        <f t="shared" si="1535"/>
        <v>-1.1236601497469967E-2</v>
      </c>
      <c r="L1505" s="22">
        <f t="shared" si="1484"/>
        <v>0.74341093269876368</v>
      </c>
      <c r="M1505" s="22">
        <f t="shared" si="1485"/>
        <v>1.0267467523106331</v>
      </c>
      <c r="N1505" s="22">
        <f>COVAR(I1475:I1505,$K1475:K1505)/VAR($K1475:$K1505)</f>
        <v>1.4039445503117876</v>
      </c>
    </row>
    <row r="1506" spans="1:14" ht="15.75" customHeight="1" x14ac:dyDescent="0.2">
      <c r="A1506" s="2">
        <v>41710</v>
      </c>
      <c r="B1506">
        <v>162.556274</v>
      </c>
      <c r="C1506" s="10">
        <v>51.960419999999999</v>
      </c>
      <c r="D1506" s="10">
        <v>26.22831</v>
      </c>
      <c r="E1506">
        <v>1868.1999510000001</v>
      </c>
      <c r="F1506" s="99">
        <v>1191.369995</v>
      </c>
      <c r="G1506">
        <f t="shared" ref="G1506:J1506" si="1548">B1506/B1505-1</f>
        <v>-2.8914724558648519E-3</v>
      </c>
      <c r="H1506">
        <f t="shared" si="1548"/>
        <v>-4.639804546246018E-3</v>
      </c>
      <c r="I1506">
        <f t="shared" si="1548"/>
        <v>1.2612724609503134E-2</v>
      </c>
      <c r="J1506">
        <f t="shared" si="1548"/>
        <v>3.0517072357705288E-4</v>
      </c>
      <c r="K1506" s="38">
        <f t="shared" si="1535"/>
        <v>3.6392281889372491E-3</v>
      </c>
      <c r="L1506" s="22">
        <f t="shared" si="1484"/>
        <v>0.72394013784961198</v>
      </c>
      <c r="M1506" s="22">
        <f t="shared" si="1485"/>
        <v>1.0469813231219061</v>
      </c>
      <c r="N1506" s="22">
        <f>COVAR(I1476:I1506,$K1476:K1506)/VAR($K1476:$K1506)</f>
        <v>1.515910955034758</v>
      </c>
    </row>
    <row r="1507" spans="1:14" ht="15.75" customHeight="1" x14ac:dyDescent="0.2">
      <c r="A1507" s="2">
        <v>41711</v>
      </c>
      <c r="B1507">
        <v>160.53109699999999</v>
      </c>
      <c r="C1507" s="10">
        <v>51.511870000000002</v>
      </c>
      <c r="D1507" s="10">
        <v>26.078970000000002</v>
      </c>
      <c r="E1507">
        <v>1846.339966</v>
      </c>
      <c r="F1507" s="99">
        <v>1176.73999</v>
      </c>
      <c r="G1507">
        <f t="shared" ref="G1507:J1507" si="1549">B1507/B1506-1</f>
        <v>-1.2458313359224871E-2</v>
      </c>
      <c r="H1507">
        <f t="shared" si="1549"/>
        <v>-8.6325322235655255E-3</v>
      </c>
      <c r="I1507">
        <f t="shared" si="1549"/>
        <v>-5.6938476020756967E-3</v>
      </c>
      <c r="J1507">
        <f t="shared" si="1549"/>
        <v>-1.1701094943450174E-2</v>
      </c>
      <c r="K1507" s="38">
        <f t="shared" si="1535"/>
        <v>-1.2279984439258929E-2</v>
      </c>
      <c r="L1507" s="22">
        <f t="shared" ref="L1507:L1570" si="1550">COVAR(G1477:G1507,$J1477:$J1507)/VAR($J1477:$J1507)</f>
        <v>0.77862802811139864</v>
      </c>
      <c r="M1507" s="22">
        <f t="shared" ref="M1507:M1570" si="1551">COVAR(H1477:H1507,$J1477:$J1507)/VAR($J1477:$J1507)</f>
        <v>1.0083308945160112</v>
      </c>
      <c r="N1507" s="22">
        <f>COVAR(I1477:I1507,$K1477:K1507)/VAR($K1477:$K1507)</f>
        <v>1.3550667052937584</v>
      </c>
    </row>
    <row r="1508" spans="1:14" ht="15.75" customHeight="1" x14ac:dyDescent="0.2">
      <c r="A1508" s="2">
        <v>41712</v>
      </c>
      <c r="B1508">
        <v>159.055847</v>
      </c>
      <c r="C1508" s="10">
        <v>50.955649999999999</v>
      </c>
      <c r="D1508" s="10">
        <v>26.396319999999999</v>
      </c>
      <c r="E1508">
        <v>1841.130005</v>
      </c>
      <c r="F1508" s="99">
        <v>1181.410034</v>
      </c>
      <c r="G1508">
        <f t="shared" ref="G1508:J1508" si="1552">B1508/B1507-1</f>
        <v>-9.1898082525405655E-3</v>
      </c>
      <c r="H1508">
        <f t="shared" si="1552"/>
        <v>-1.0797899590909932E-2</v>
      </c>
      <c r="I1508">
        <f t="shared" si="1552"/>
        <v>1.216880881415161E-2</v>
      </c>
      <c r="J1508">
        <f t="shared" si="1552"/>
        <v>-2.8217777310465264E-3</v>
      </c>
      <c r="K1508" s="38">
        <f t="shared" si="1535"/>
        <v>3.9686286177798014E-3</v>
      </c>
      <c r="L1508" s="22">
        <f t="shared" si="1550"/>
        <v>0.82489342487146022</v>
      </c>
      <c r="M1508" s="22">
        <f t="shared" si="1551"/>
        <v>1.0664820471235053</v>
      </c>
      <c r="N1508" s="22">
        <f>COVAR(I1478:I1508,$K1478:K1508)/VAR($K1478:$K1508)</f>
        <v>1.4194444638193888</v>
      </c>
    </row>
    <row r="1509" spans="1:14" ht="15.75" customHeight="1" x14ac:dyDescent="0.2">
      <c r="A1509" s="2">
        <v>41715</v>
      </c>
      <c r="B1509">
        <v>162.198364</v>
      </c>
      <c r="C1509" s="10">
        <v>51.6554</v>
      </c>
      <c r="D1509" s="10">
        <v>26.424320000000002</v>
      </c>
      <c r="E1509">
        <v>1858.829956</v>
      </c>
      <c r="F1509" s="99">
        <v>1188.2299800000001</v>
      </c>
      <c r="G1509">
        <f t="shared" ref="G1509:K1524" si="1553">B1509/B1508-1</f>
        <v>1.9757318321029782E-2</v>
      </c>
      <c r="H1509">
        <f t="shared" si="1553"/>
        <v>1.3732530151219668E-2</v>
      </c>
      <c r="I1509">
        <f t="shared" si="1553"/>
        <v>1.0607539232743157E-3</v>
      </c>
      <c r="J1509">
        <f t="shared" si="1553"/>
        <v>9.6136345352755281E-3</v>
      </c>
      <c r="K1509" s="38">
        <f t="shared" si="1553"/>
        <v>5.7727171800878718E-3</v>
      </c>
      <c r="L1509" s="22">
        <f t="shared" si="1550"/>
        <v>0.89985381782108098</v>
      </c>
      <c r="M1509" s="22">
        <f t="shared" si="1551"/>
        <v>1.1015452458863659</v>
      </c>
      <c r="N1509" s="22">
        <f>COVAR(I1479:I1509,$K1479:K1509)/VAR($K1479:$K1509)</f>
        <v>1.5297919760013019</v>
      </c>
    </row>
    <row r="1510" spans="1:14" ht="15.75" customHeight="1" x14ac:dyDescent="0.2">
      <c r="A1510" s="2">
        <v>41716</v>
      </c>
      <c r="B1510">
        <v>163.071335</v>
      </c>
      <c r="C1510" s="10">
        <v>52.086019999999998</v>
      </c>
      <c r="D1510" s="10">
        <v>27.068359999999998</v>
      </c>
      <c r="E1510">
        <v>1872.25</v>
      </c>
      <c r="F1510" s="99">
        <v>1205.040039</v>
      </c>
      <c r="G1510">
        <f t="shared" ref="G1510:J1510" si="1554">B1510/B1509-1</f>
        <v>5.3821196371623969E-3</v>
      </c>
      <c r="H1510">
        <f t="shared" si="1554"/>
        <v>8.3363985178703803E-3</v>
      </c>
      <c r="I1510">
        <f t="shared" si="1554"/>
        <v>2.4373001840728437E-2</v>
      </c>
      <c r="J1510">
        <f t="shared" si="1554"/>
        <v>7.2196189633604302E-3</v>
      </c>
      <c r="K1510" s="38">
        <f t="shared" si="1553"/>
        <v>1.4147142626379283E-2</v>
      </c>
      <c r="L1510" s="22">
        <f t="shared" si="1550"/>
        <v>0.90070830174230065</v>
      </c>
      <c r="M1510" s="22">
        <f t="shared" si="1551"/>
        <v>1.0867975069103086</v>
      </c>
      <c r="N1510" s="22">
        <f>COVAR(I1480:I1510,$K1480:K1510)/VAR($K1480:$K1510)</f>
        <v>1.4835977919845491</v>
      </c>
    </row>
    <row r="1511" spans="1:14" ht="15.75" customHeight="1" x14ac:dyDescent="0.2">
      <c r="A1511" s="2">
        <v>41717</v>
      </c>
      <c r="B1511">
        <v>161.23817399999999</v>
      </c>
      <c r="C1511" s="10">
        <v>52.301319999999997</v>
      </c>
      <c r="D1511" s="10">
        <v>27.049689999999998</v>
      </c>
      <c r="E1511">
        <v>1860.7700199999999</v>
      </c>
      <c r="F1511" s="99">
        <v>1195.660034</v>
      </c>
      <c r="G1511">
        <f t="shared" ref="G1511:J1511" si="1555">B1511/B1510-1</f>
        <v>-1.1241466809602141E-2</v>
      </c>
      <c r="H1511">
        <f t="shared" si="1555"/>
        <v>4.1335467751231203E-3</v>
      </c>
      <c r="I1511">
        <f t="shared" si="1555"/>
        <v>-6.8973517420334307E-4</v>
      </c>
      <c r="J1511">
        <f t="shared" si="1555"/>
        <v>-6.1316490853251526E-3</v>
      </c>
      <c r="K1511" s="38">
        <f t="shared" si="1553"/>
        <v>-7.7839778732862186E-3</v>
      </c>
      <c r="L1511" s="22">
        <f t="shared" si="1550"/>
        <v>0.92717593998239112</v>
      </c>
      <c r="M1511" s="22">
        <f t="shared" si="1551"/>
        <v>1.1488277609596804</v>
      </c>
      <c r="N1511" s="22">
        <f>COVAR(I1481:I1511,$K1481:K1511)/VAR($K1481:$K1511)</f>
        <v>1.5185300746453592</v>
      </c>
    </row>
    <row r="1512" spans="1:14" ht="15.75" customHeight="1" x14ac:dyDescent="0.2">
      <c r="A1512" s="2">
        <v>41718</v>
      </c>
      <c r="B1512">
        <v>164.02281199999999</v>
      </c>
      <c r="C1512" s="10">
        <v>53.925080000000001</v>
      </c>
      <c r="D1512" s="10">
        <v>27.124369999999999</v>
      </c>
      <c r="E1512">
        <v>1872.01001</v>
      </c>
      <c r="F1512" s="99">
        <v>1198.969971</v>
      </c>
      <c r="G1512">
        <f t="shared" ref="G1512:J1512" si="1556">B1512/B1511-1</f>
        <v>1.7270339466880946E-2</v>
      </c>
      <c r="H1512">
        <f t="shared" si="1556"/>
        <v>3.1046252752320758E-2</v>
      </c>
      <c r="I1512">
        <f t="shared" si="1556"/>
        <v>2.760844948685115E-3</v>
      </c>
      <c r="J1512">
        <f t="shared" si="1556"/>
        <v>6.0405046723615019E-3</v>
      </c>
      <c r="K1512" s="38">
        <f t="shared" si="1553"/>
        <v>2.7682927470000784E-3</v>
      </c>
      <c r="L1512" s="22">
        <f t="shared" si="1550"/>
        <v>0.99726088378833966</v>
      </c>
      <c r="M1512" s="22">
        <f t="shared" si="1551"/>
        <v>1.2113853417464904</v>
      </c>
      <c r="N1512" s="22">
        <f>COVAR(I1482:I1512,$K1482:K1512)/VAR($K1482:$K1512)</f>
        <v>1.464914980590335</v>
      </c>
    </row>
    <row r="1513" spans="1:14" ht="15.75" customHeight="1" x14ac:dyDescent="0.2">
      <c r="A1513" s="2">
        <v>41719</v>
      </c>
      <c r="B1513">
        <v>162.949127</v>
      </c>
      <c r="C1513" s="10">
        <v>53.978900000000003</v>
      </c>
      <c r="D1513" s="10">
        <v>27.628399999999999</v>
      </c>
      <c r="E1513">
        <v>1866.5200199999999</v>
      </c>
      <c r="F1513" s="99">
        <v>1193.7299800000001</v>
      </c>
      <c r="G1513">
        <f t="shared" ref="G1513:J1513" si="1557">B1513/B1512-1</f>
        <v>-6.5459492305252054E-3</v>
      </c>
      <c r="H1513">
        <f t="shared" si="1557"/>
        <v>9.9805137053121662E-4</v>
      </c>
      <c r="I1513">
        <f t="shared" si="1557"/>
        <v>1.8582182738253517E-2</v>
      </c>
      <c r="J1513">
        <f t="shared" si="1557"/>
        <v>-2.9326712841669655E-3</v>
      </c>
      <c r="K1513" s="38">
        <f t="shared" si="1553"/>
        <v>-4.3704105413328032E-3</v>
      </c>
      <c r="L1513" s="22">
        <f t="shared" si="1550"/>
        <v>1.0446881323816117</v>
      </c>
      <c r="M1513" s="22">
        <f t="shared" si="1551"/>
        <v>1.2167103424527648</v>
      </c>
      <c r="N1513" s="22">
        <f>COVAR(I1483:I1513,$K1483:K1513)/VAR($K1483:$K1513)</f>
        <v>1.3062079066539778</v>
      </c>
    </row>
    <row r="1514" spans="1:14" ht="15.75" customHeight="1" x14ac:dyDescent="0.2">
      <c r="A1514" s="2">
        <v>41722</v>
      </c>
      <c r="B1514">
        <v>164.32832300000001</v>
      </c>
      <c r="C1514" s="10">
        <v>54.786299999999997</v>
      </c>
      <c r="D1514" s="10">
        <v>27.348379999999999</v>
      </c>
      <c r="E1514">
        <v>1857.4399410000001</v>
      </c>
      <c r="F1514" s="99">
        <v>1178.2299800000001</v>
      </c>
      <c r="G1514">
        <f t="shared" ref="G1514:J1514" si="1558">B1514/B1513-1</f>
        <v>8.4639667937589369E-3</v>
      </c>
      <c r="H1514">
        <f t="shared" si="1558"/>
        <v>1.4957696433235856E-2</v>
      </c>
      <c r="I1514">
        <f t="shared" si="1558"/>
        <v>-1.0135223176152119E-2</v>
      </c>
      <c r="J1514">
        <f t="shared" si="1558"/>
        <v>-4.864710210823131E-3</v>
      </c>
      <c r="K1514" s="38">
        <f t="shared" si="1553"/>
        <v>-1.2984510952803618E-2</v>
      </c>
      <c r="L1514" s="22">
        <f t="shared" si="1550"/>
        <v>1.0243684434148019</v>
      </c>
      <c r="M1514" s="22">
        <f t="shared" si="1551"/>
        <v>1.0404605156175495</v>
      </c>
      <c r="N1514" s="22">
        <f>COVAR(I1484:I1514,$K1484:K1514)/VAR($K1484:$K1514)</f>
        <v>1.2008564037631704</v>
      </c>
    </row>
    <row r="1515" spans="1:14" ht="15.75" customHeight="1" x14ac:dyDescent="0.2">
      <c r="A1515" s="2">
        <v>41723</v>
      </c>
      <c r="B1515">
        <v>170.25547800000001</v>
      </c>
      <c r="C1515" s="10">
        <v>54.660699999999999</v>
      </c>
      <c r="D1515" s="10">
        <v>27.983080000000001</v>
      </c>
      <c r="E1515">
        <v>1865.619995</v>
      </c>
      <c r="F1515" s="99">
        <v>1178.0500489999999</v>
      </c>
      <c r="G1515">
        <f t="shared" ref="G1515:J1515" si="1559">B1515/B1514-1</f>
        <v>3.6068980026042086E-2</v>
      </c>
      <c r="H1515">
        <f t="shared" si="1559"/>
        <v>-2.2925439389044344E-3</v>
      </c>
      <c r="I1515">
        <f t="shared" si="1559"/>
        <v>2.320795601055714E-2</v>
      </c>
      <c r="J1515">
        <f t="shared" si="1559"/>
        <v>4.4039399710529281E-3</v>
      </c>
      <c r="K1515" s="38">
        <f t="shared" si="1553"/>
        <v>-1.5271297034902265E-4</v>
      </c>
      <c r="L1515" s="22">
        <f t="shared" si="1550"/>
        <v>1.1180105188821652</v>
      </c>
      <c r="M1515" s="22">
        <f t="shared" si="1551"/>
        <v>1.1623960892525556</v>
      </c>
      <c r="N1515" s="22">
        <f>COVAR(I1485:I1515,$K1485:K1515)/VAR($K1485:$K1515)</f>
        <v>1.3091818442810241</v>
      </c>
    </row>
    <row r="1516" spans="1:14" ht="15.75" customHeight="1" x14ac:dyDescent="0.2">
      <c r="A1516" s="2">
        <v>41724</v>
      </c>
      <c r="B1516">
        <v>168.14300499999999</v>
      </c>
      <c r="C1516" s="10">
        <v>53.736690000000003</v>
      </c>
      <c r="D1516" s="10">
        <v>27.049689999999998</v>
      </c>
      <c r="E1516">
        <v>1852.5600589999999</v>
      </c>
      <c r="F1516" s="99">
        <v>1155.48999</v>
      </c>
      <c r="G1516">
        <f t="shared" ref="G1516:J1516" si="1560">B1516/B1515-1</f>
        <v>-1.2407665379201571E-2</v>
      </c>
      <c r="H1516">
        <f t="shared" si="1560"/>
        <v>-1.6904467011948143E-2</v>
      </c>
      <c r="I1516">
        <f t="shared" si="1560"/>
        <v>-3.3355513403099391E-2</v>
      </c>
      <c r="J1516">
        <f t="shared" si="1560"/>
        <v>-7.0003194836042448E-3</v>
      </c>
      <c r="K1516" s="38">
        <f t="shared" si="1553"/>
        <v>-1.9150340020910206E-2</v>
      </c>
      <c r="L1516" s="22">
        <f t="shared" si="1550"/>
        <v>1.1629989904889801</v>
      </c>
      <c r="M1516" s="22">
        <f t="shared" si="1551"/>
        <v>1.2296065298927115</v>
      </c>
      <c r="N1516" s="22">
        <f>COVAR(I1486:I1516,$K1486:K1516)/VAR($K1486:$K1516)</f>
        <v>1.3725066674832609</v>
      </c>
    </row>
    <row r="1517" spans="1:14" ht="15.75" customHeight="1" x14ac:dyDescent="0.2">
      <c r="A1517" s="2">
        <v>41725</v>
      </c>
      <c r="B1517">
        <v>165.70756499999999</v>
      </c>
      <c r="C1517" s="10">
        <v>53.754640000000002</v>
      </c>
      <c r="D1517" s="10">
        <v>27.656400000000001</v>
      </c>
      <c r="E1517">
        <v>1849.040039</v>
      </c>
      <c r="F1517" s="99">
        <v>1151.4399410000001</v>
      </c>
      <c r="G1517">
        <f t="shared" ref="G1517:J1517" si="1561">B1517/B1516-1</f>
        <v>-1.4484337305616712E-2</v>
      </c>
      <c r="H1517">
        <f t="shared" si="1561"/>
        <v>3.340362050583412E-4</v>
      </c>
      <c r="I1517">
        <f t="shared" si="1561"/>
        <v>2.2429462223042318E-2</v>
      </c>
      <c r="J1517">
        <f t="shared" si="1561"/>
        <v>-1.9000841472853747E-3</v>
      </c>
      <c r="K1517" s="38">
        <f t="shared" si="1553"/>
        <v>-3.5050489706102139E-3</v>
      </c>
      <c r="L1517" s="22">
        <f t="shared" si="1550"/>
        <v>1.2006023336245861</v>
      </c>
      <c r="M1517" s="22">
        <f t="shared" si="1551"/>
        <v>1.2503493164282775</v>
      </c>
      <c r="N1517" s="22">
        <f>COVAR(I1487:I1517,$K1487:K1517)/VAR($K1487:$K1517)</f>
        <v>1.328809127822647</v>
      </c>
    </row>
    <row r="1518" spans="1:14" ht="15.75" customHeight="1" x14ac:dyDescent="0.2">
      <c r="A1518" s="2">
        <v>41726</v>
      </c>
      <c r="B1518">
        <v>166.24877900000001</v>
      </c>
      <c r="C1518" s="10">
        <v>53.862279999999998</v>
      </c>
      <c r="D1518" s="10">
        <v>27.273710000000001</v>
      </c>
      <c r="E1518">
        <v>1857.619995</v>
      </c>
      <c r="F1518" s="99">
        <v>1151.8100589999999</v>
      </c>
      <c r="G1518">
        <f t="shared" ref="G1518:J1518" si="1562">B1518/B1517-1</f>
        <v>3.2660790109373394E-3</v>
      </c>
      <c r="H1518">
        <f t="shared" si="1562"/>
        <v>2.0024317900741995E-3</v>
      </c>
      <c r="I1518">
        <f t="shared" si="1562"/>
        <v>-1.3837303481291863E-2</v>
      </c>
      <c r="J1518">
        <f t="shared" si="1562"/>
        <v>4.6402218551417906E-3</v>
      </c>
      <c r="K1518" s="38">
        <f t="shared" si="1553"/>
        <v>3.2143925776839666E-4</v>
      </c>
      <c r="L1518" s="22">
        <f t="shared" si="1550"/>
        <v>1.1886938850903404</v>
      </c>
      <c r="M1518" s="22">
        <f t="shared" si="1551"/>
        <v>1.2333752050512155</v>
      </c>
      <c r="N1518" s="22">
        <f>COVAR(I1488:I1518,$K1488:K1518)/VAR($K1488:$K1518)</f>
        <v>1.3334826551055539</v>
      </c>
    </row>
    <row r="1519" spans="1:14" ht="15.75" customHeight="1" x14ac:dyDescent="0.2">
      <c r="A1519" s="2">
        <v>41729</v>
      </c>
      <c r="B1519">
        <v>168.02955600000001</v>
      </c>
      <c r="C1519" s="10">
        <v>54.463349999999998</v>
      </c>
      <c r="D1519" s="10">
        <v>27.749739999999999</v>
      </c>
      <c r="E1519">
        <v>1872.339966</v>
      </c>
      <c r="F1519" s="99">
        <v>1173.040039</v>
      </c>
      <c r="G1519">
        <f t="shared" ref="G1519:J1519" si="1563">B1519/B1518-1</f>
        <v>1.0711519270767189E-2</v>
      </c>
      <c r="H1519">
        <f t="shared" si="1563"/>
        <v>1.1159386494593138E-2</v>
      </c>
      <c r="I1519">
        <f t="shared" si="1563"/>
        <v>1.7453804414580887E-2</v>
      </c>
      <c r="J1519">
        <f t="shared" si="1563"/>
        <v>7.9241023673413125E-3</v>
      </c>
      <c r="K1519" s="38">
        <f t="shared" si="1553"/>
        <v>1.8431841113136338E-2</v>
      </c>
      <c r="L1519" s="22">
        <f t="shared" si="1550"/>
        <v>1.1850617680890718</v>
      </c>
      <c r="M1519" s="22">
        <f t="shared" si="1551"/>
        <v>1.2324398221155384</v>
      </c>
      <c r="N1519" s="22">
        <f>COVAR(I1489:I1519,$K1489:K1519)/VAR($K1489:$K1519)</f>
        <v>1.2959227503720212</v>
      </c>
    </row>
    <row r="1520" spans="1:14" ht="15.75" customHeight="1" x14ac:dyDescent="0.2">
      <c r="A1520" s="2">
        <v>41730</v>
      </c>
      <c r="B1520">
        <v>169.78410299999999</v>
      </c>
      <c r="C1520" s="10">
        <v>54.427460000000004</v>
      </c>
      <c r="D1520" s="10">
        <v>28.001750000000001</v>
      </c>
      <c r="E1520">
        <v>1885.5200199999999</v>
      </c>
      <c r="F1520" s="99">
        <v>1188.6999510000001</v>
      </c>
      <c r="G1520">
        <f t="shared" ref="G1520:J1520" si="1564">B1520/B1519-1</f>
        <v>1.0441895115166355E-2</v>
      </c>
      <c r="H1520">
        <f t="shared" si="1564"/>
        <v>-6.5897525583713534E-4</v>
      </c>
      <c r="I1520">
        <f t="shared" si="1564"/>
        <v>9.0815265296180225E-3</v>
      </c>
      <c r="J1520">
        <f t="shared" si="1564"/>
        <v>7.0393487504074592E-3</v>
      </c>
      <c r="K1520" s="38">
        <f t="shared" si="1553"/>
        <v>1.3349852928592254E-2</v>
      </c>
      <c r="L1520" s="22">
        <f t="shared" si="1550"/>
        <v>1.1778146612174687</v>
      </c>
      <c r="M1520" s="22">
        <f t="shared" si="1551"/>
        <v>1.1912285383385146</v>
      </c>
      <c r="N1520" s="22">
        <f>COVAR(I1490:I1520,$K1490:K1520)/VAR($K1490:$K1520)</f>
        <v>1.2565763525187614</v>
      </c>
    </row>
    <row r="1521" spans="1:14" ht="15.75" customHeight="1" x14ac:dyDescent="0.2">
      <c r="A1521" s="2">
        <v>41731</v>
      </c>
      <c r="B1521">
        <v>168.95483400000001</v>
      </c>
      <c r="C1521" s="10">
        <v>54.598979999999997</v>
      </c>
      <c r="D1521" s="10">
        <v>27.94575</v>
      </c>
      <c r="E1521">
        <v>1890.900024</v>
      </c>
      <c r="F1521" s="99">
        <v>1192.8100589999999</v>
      </c>
      <c r="G1521">
        <f t="shared" ref="G1521:J1521" si="1565">B1521/B1520-1</f>
        <v>-4.8842558599256902E-3</v>
      </c>
      <c r="H1521">
        <f t="shared" si="1565"/>
        <v>3.1513504396492031E-3</v>
      </c>
      <c r="I1521">
        <f t="shared" si="1565"/>
        <v>-1.9998750078120686E-3</v>
      </c>
      <c r="J1521">
        <f t="shared" si="1565"/>
        <v>2.8533263730607938E-3</v>
      </c>
      <c r="K1521" s="38">
        <f t="shared" si="1553"/>
        <v>3.4576496756328901E-3</v>
      </c>
      <c r="L1521" s="22">
        <f t="shared" si="1550"/>
        <v>1.1624093991430582</v>
      </c>
      <c r="M1521" s="22">
        <f t="shared" si="1551"/>
        <v>1.1888249312847845</v>
      </c>
      <c r="N1521" s="22">
        <f>COVAR(I1491:I1521,$K1491:K1521)/VAR($K1491:$K1521)</f>
        <v>1.2730008977578766</v>
      </c>
    </row>
    <row r="1522" spans="1:14" ht="15.75" customHeight="1" x14ac:dyDescent="0.2">
      <c r="A1522" s="2">
        <v>41732</v>
      </c>
      <c r="B1522">
        <v>168.20413199999999</v>
      </c>
      <c r="C1522" s="10">
        <v>54.761479999999999</v>
      </c>
      <c r="D1522" s="10">
        <v>27.973749999999999</v>
      </c>
      <c r="E1522">
        <v>1888.7700199999999</v>
      </c>
      <c r="F1522" s="99">
        <v>1181.119995</v>
      </c>
      <c r="G1522">
        <f t="shared" ref="G1522:J1522" si="1566">B1522/B1521-1</f>
        <v>-4.4432111365337867E-3</v>
      </c>
      <c r="H1522">
        <f t="shared" si="1566"/>
        <v>2.9762460763920195E-3</v>
      </c>
      <c r="I1522">
        <f t="shared" si="1566"/>
        <v>1.0019412611934619E-3</v>
      </c>
      <c r="J1522">
        <f t="shared" si="1566"/>
        <v>-1.1264498244039078E-3</v>
      </c>
      <c r="K1522" s="38">
        <f t="shared" si="1553"/>
        <v>-9.800440490752016E-3</v>
      </c>
      <c r="L1522" s="22">
        <f t="shared" si="1550"/>
        <v>1.2125378965146258</v>
      </c>
      <c r="M1522" s="22">
        <f t="shared" si="1551"/>
        <v>1.0833222901038855</v>
      </c>
      <c r="N1522" s="22">
        <f>COVAR(I1492:I1522,$K1492:K1522)/VAR($K1492:$K1522)</f>
        <v>1.1967148063967865</v>
      </c>
    </row>
    <row r="1523" spans="1:14" ht="15.75" customHeight="1" x14ac:dyDescent="0.2">
      <c r="A1523" s="2">
        <v>41733</v>
      </c>
      <c r="B1523">
        <v>167.401016</v>
      </c>
      <c r="C1523" s="10">
        <v>53.994140000000002</v>
      </c>
      <c r="D1523" s="10">
        <v>27.087029999999999</v>
      </c>
      <c r="E1523">
        <v>1865.089966</v>
      </c>
      <c r="F1523" s="99">
        <v>1153.380005</v>
      </c>
      <c r="G1523">
        <f t="shared" ref="G1523:J1523" si="1567">B1523/B1522-1</f>
        <v>-4.7746508391363074E-3</v>
      </c>
      <c r="H1523">
        <f t="shared" si="1567"/>
        <v>-1.4012404339692752E-2</v>
      </c>
      <c r="I1523">
        <f t="shared" si="1567"/>
        <v>-3.1698288574109723E-2</v>
      </c>
      <c r="J1523">
        <f t="shared" si="1567"/>
        <v>-1.2537288155389015E-2</v>
      </c>
      <c r="K1523" s="38">
        <f t="shared" si="1553"/>
        <v>-2.3486174239222835E-2</v>
      </c>
      <c r="L1523" s="22">
        <f t="shared" si="1550"/>
        <v>1.101576184314448</v>
      </c>
      <c r="M1523" s="22">
        <f t="shared" si="1551"/>
        <v>1.1031260940796399</v>
      </c>
      <c r="N1523" s="22">
        <f>COVAR(I1493:I1523,$K1493:K1523)/VAR($K1493:$K1523)</f>
        <v>1.1495857370435558</v>
      </c>
    </row>
    <row r="1524" spans="1:14" ht="15.75" customHeight="1" x14ac:dyDescent="0.2">
      <c r="A1524" s="2">
        <v>41736</v>
      </c>
      <c r="B1524">
        <v>169.801559</v>
      </c>
      <c r="C1524" s="10">
        <v>53.262889999999999</v>
      </c>
      <c r="D1524" s="10">
        <v>26.368320000000001</v>
      </c>
      <c r="E1524">
        <v>1845.040039</v>
      </c>
      <c r="F1524" s="99">
        <v>1135.780029</v>
      </c>
      <c r="G1524">
        <f t="shared" ref="G1524:J1524" si="1568">B1524/B1523-1</f>
        <v>1.4340074256180113E-2</v>
      </c>
      <c r="H1524">
        <f t="shared" si="1568"/>
        <v>-1.3543136347759277E-2</v>
      </c>
      <c r="I1524">
        <f t="shared" si="1568"/>
        <v>-2.653336301543574E-2</v>
      </c>
      <c r="J1524">
        <f t="shared" si="1568"/>
        <v>-1.0750112522990185E-2</v>
      </c>
      <c r="K1524" s="38">
        <f t="shared" si="1553"/>
        <v>-1.5259477296036494E-2</v>
      </c>
      <c r="L1524" s="22">
        <f t="shared" si="1550"/>
        <v>0.87700022591105975</v>
      </c>
      <c r="M1524" s="22">
        <f t="shared" si="1551"/>
        <v>1.1246552114487698</v>
      </c>
      <c r="N1524" s="22">
        <f>COVAR(I1494:I1524,$K1494:K1524)/VAR($K1494:$K1524)</f>
        <v>1.2011602524250993</v>
      </c>
    </row>
    <row r="1525" spans="1:14" ht="15.75" customHeight="1" x14ac:dyDescent="0.2">
      <c r="A1525" s="2">
        <v>41737</v>
      </c>
      <c r="B1525">
        <v>168.72787500000001</v>
      </c>
      <c r="C1525" s="10">
        <v>53.127479999999998</v>
      </c>
      <c r="D1525" s="10">
        <v>25.434920000000002</v>
      </c>
      <c r="E1525">
        <v>1851.959961</v>
      </c>
      <c r="F1525" s="99">
        <v>1144.23999</v>
      </c>
      <c r="G1525">
        <f t="shared" ref="G1525:K1540" si="1569">B1525/B1524-1</f>
        <v>-6.3231692707838016E-3</v>
      </c>
      <c r="H1525">
        <f t="shared" si="1569"/>
        <v>-2.5422953955370753E-3</v>
      </c>
      <c r="I1525">
        <f t="shared" si="1569"/>
        <v>-3.5398538852683736E-2</v>
      </c>
      <c r="J1525">
        <f t="shared" si="1569"/>
        <v>3.7505538382520687E-3</v>
      </c>
      <c r="K1525" s="38">
        <f t="shared" si="1569"/>
        <v>7.4485910862938098E-3</v>
      </c>
      <c r="L1525" s="22">
        <f t="shared" si="1550"/>
        <v>0.86248289261497102</v>
      </c>
      <c r="M1525" s="22">
        <f t="shared" si="1551"/>
        <v>1.1062090246618028</v>
      </c>
      <c r="N1525" s="22">
        <f>COVAR(I1495:I1525,$K1495:K1525)/VAR($K1495:$K1525)</f>
        <v>1.1308570136760892</v>
      </c>
    </row>
    <row r="1526" spans="1:14" ht="15.75" customHeight="1" x14ac:dyDescent="0.2">
      <c r="A1526" s="2">
        <v>41738</v>
      </c>
      <c r="B1526">
        <v>171.652176</v>
      </c>
      <c r="C1526" s="10">
        <v>53.506639999999997</v>
      </c>
      <c r="D1526" s="10">
        <v>26.237639999999999</v>
      </c>
      <c r="E1526">
        <v>1872.1800539999999</v>
      </c>
      <c r="F1526" s="99">
        <v>1159.959961</v>
      </c>
      <c r="G1526">
        <f t="shared" ref="G1526:J1526" si="1570">B1526/B1525-1</f>
        <v>1.7331463458542196E-2</v>
      </c>
      <c r="H1526">
        <f t="shared" si="1570"/>
        <v>7.1367962493233961E-3</v>
      </c>
      <c r="I1526">
        <f t="shared" si="1570"/>
        <v>3.1559761147273102E-2</v>
      </c>
      <c r="J1526">
        <f t="shared" si="1570"/>
        <v>1.091821282630856E-2</v>
      </c>
      <c r="K1526" s="38">
        <f t="shared" si="1569"/>
        <v>1.373835134008905E-2</v>
      </c>
      <c r="L1526" s="22">
        <f t="shared" si="1550"/>
        <v>0.90443336673104924</v>
      </c>
      <c r="M1526" s="22">
        <f t="shared" si="1551"/>
        <v>1.0406314555554033</v>
      </c>
      <c r="N1526" s="22">
        <f>COVAR(I1496:I1526,$K1496:K1526)/VAR($K1496:$K1526)</f>
        <v>1.1880020584646802</v>
      </c>
    </row>
    <row r="1527" spans="1:14" ht="15.75" customHeight="1" x14ac:dyDescent="0.2">
      <c r="A1527" s="2">
        <v>41739</v>
      </c>
      <c r="B1527">
        <v>170.81414799999999</v>
      </c>
      <c r="C1527" s="10">
        <v>51.818480000000001</v>
      </c>
      <c r="D1527" s="10">
        <v>25.46293</v>
      </c>
      <c r="E1527">
        <v>1833.079956</v>
      </c>
      <c r="F1527" s="99">
        <v>1127.660034</v>
      </c>
      <c r="G1527">
        <f t="shared" ref="G1527:J1527" si="1571">B1527/B1526-1</f>
        <v>-4.8821286133885478E-3</v>
      </c>
      <c r="H1527">
        <f t="shared" si="1571"/>
        <v>-3.1550476725879184E-2</v>
      </c>
      <c r="I1527">
        <f t="shared" si="1571"/>
        <v>-2.9526664745762154E-2</v>
      </c>
      <c r="J1527">
        <f t="shared" si="1571"/>
        <v>-2.0884795731297645E-2</v>
      </c>
      <c r="K1527" s="38">
        <f t="shared" si="1569"/>
        <v>-2.7845725788805953E-2</v>
      </c>
      <c r="L1527" s="22">
        <f t="shared" si="1550"/>
        <v>0.76230807978632265</v>
      </c>
      <c r="M1527" s="22">
        <f t="shared" si="1551"/>
        <v>1.1532843714383259</v>
      </c>
      <c r="N1527" s="22">
        <f>COVAR(I1497:I1527,$K1497:K1527)/VAR($K1497:$K1527)</f>
        <v>1.1749082104282087</v>
      </c>
    </row>
    <row r="1528" spans="1:14" ht="15.75" customHeight="1" x14ac:dyDescent="0.2">
      <c r="A1528" s="2">
        <v>41740</v>
      </c>
      <c r="B1528">
        <v>170.386414</v>
      </c>
      <c r="C1528" s="10">
        <v>49.92268</v>
      </c>
      <c r="D1528" s="10">
        <v>25.248249999999999</v>
      </c>
      <c r="E1528">
        <v>1815.6899410000001</v>
      </c>
      <c r="F1528" s="99">
        <v>1111.4399410000001</v>
      </c>
      <c r="G1528">
        <f t="shared" ref="G1528:J1528" si="1572">B1528/B1527-1</f>
        <v>-2.5040900007883282E-3</v>
      </c>
      <c r="H1528">
        <f t="shared" si="1572"/>
        <v>-3.6585403508555325E-2</v>
      </c>
      <c r="I1528">
        <f t="shared" si="1572"/>
        <v>-8.431080005325442E-3</v>
      </c>
      <c r="J1528">
        <f t="shared" si="1572"/>
        <v>-9.4867738546151603E-3</v>
      </c>
      <c r="K1528" s="38">
        <f t="shared" si="1569"/>
        <v>-1.4383850195049064E-2</v>
      </c>
      <c r="L1528" s="22">
        <f t="shared" si="1550"/>
        <v>0.74802158504280591</v>
      </c>
      <c r="M1528" s="22">
        <f t="shared" si="1551"/>
        <v>1.2966741941777078</v>
      </c>
      <c r="N1528" s="22">
        <f>COVAR(I1498:I1528,$K1498:K1528)/VAR($K1498:$K1528)</f>
        <v>1.1575838030141805</v>
      </c>
    </row>
    <row r="1529" spans="1:14" ht="15.75" customHeight="1" x14ac:dyDescent="0.2">
      <c r="A1529" s="2">
        <v>41743</v>
      </c>
      <c r="B1529">
        <v>172.638565</v>
      </c>
      <c r="C1529" s="10">
        <v>49.615740000000002</v>
      </c>
      <c r="D1529" s="10">
        <v>25.294920000000001</v>
      </c>
      <c r="E1529">
        <v>1830.6099850000001</v>
      </c>
      <c r="F1529" s="99">
        <v>1115.349976</v>
      </c>
      <c r="G1529">
        <f t="shared" ref="G1529:J1529" si="1573">B1529/B1528-1</f>
        <v>1.321790245553256E-2</v>
      </c>
      <c r="H1529">
        <f t="shared" si="1573"/>
        <v>-6.1483077430938282E-3</v>
      </c>
      <c r="I1529">
        <f t="shared" si="1573"/>
        <v>1.8484449417286442E-3</v>
      </c>
      <c r="J1529">
        <f t="shared" si="1573"/>
        <v>8.2172862574667604E-3</v>
      </c>
      <c r="K1529" s="38">
        <f t="shared" si="1569"/>
        <v>3.5179903616582298E-3</v>
      </c>
      <c r="L1529" s="22">
        <f t="shared" si="1550"/>
        <v>0.7763453022034964</v>
      </c>
      <c r="M1529" s="22">
        <f t="shared" si="1551"/>
        <v>1.2228871506282437</v>
      </c>
      <c r="N1529" s="22">
        <f>COVAR(I1499:I1529,$K1499:K1529)/VAR($K1499:$K1529)</f>
        <v>1.1567926607930532</v>
      </c>
    </row>
    <row r="1530" spans="1:14" ht="15.75" customHeight="1" x14ac:dyDescent="0.2">
      <c r="A1530" s="2">
        <v>41744</v>
      </c>
      <c r="B1530">
        <v>171.98387099999999</v>
      </c>
      <c r="C1530" s="10">
        <v>49.471299999999999</v>
      </c>
      <c r="D1530" s="10">
        <v>25.136240000000001</v>
      </c>
      <c r="E1530">
        <v>1842.9799800000001</v>
      </c>
      <c r="F1530" s="99">
        <v>1119.48999</v>
      </c>
      <c r="G1530">
        <f t="shared" ref="G1530:J1530" si="1574">B1530/B1529-1</f>
        <v>-3.7922812901045599E-3</v>
      </c>
      <c r="H1530">
        <f t="shared" si="1574"/>
        <v>-2.9111729463271452E-3</v>
      </c>
      <c r="I1530">
        <f t="shared" si="1574"/>
        <v>-6.2731963572132399E-3</v>
      </c>
      <c r="J1530">
        <f t="shared" si="1574"/>
        <v>6.757307728767703E-3</v>
      </c>
      <c r="K1530" s="38">
        <f t="shared" si="1569"/>
        <v>3.7118519649299575E-3</v>
      </c>
      <c r="L1530" s="22">
        <f t="shared" si="1550"/>
        <v>0.73028129656458429</v>
      </c>
      <c r="M1530" s="22">
        <f t="shared" si="1551"/>
        <v>1.1797612968960551</v>
      </c>
      <c r="N1530" s="22">
        <f>COVAR(I1500:I1530,$K1500:K1530)/VAR($K1500:$K1530)</f>
        <v>1.1426705055667599</v>
      </c>
    </row>
    <row r="1531" spans="1:14" ht="15.75" customHeight="1" x14ac:dyDescent="0.2">
      <c r="A1531" s="2">
        <v>41745</v>
      </c>
      <c r="B1531">
        <v>171.44264200000001</v>
      </c>
      <c r="C1531" s="10">
        <v>49.886569999999999</v>
      </c>
      <c r="D1531" s="10">
        <v>25.28558</v>
      </c>
      <c r="E1531">
        <v>1862.3100589999999</v>
      </c>
      <c r="F1531" s="99">
        <v>1131.7700199999999</v>
      </c>
      <c r="G1531">
        <f t="shared" ref="G1531:J1531" si="1575">B1531/B1530-1</f>
        <v>-3.1469753346811125E-3</v>
      </c>
      <c r="H1531">
        <f t="shared" si="1575"/>
        <v>8.3941598462138334E-3</v>
      </c>
      <c r="I1531">
        <f t="shared" si="1575"/>
        <v>5.9412227127046968E-3</v>
      </c>
      <c r="J1531">
        <f t="shared" si="1575"/>
        <v>1.0488491036131586E-2</v>
      </c>
      <c r="K1531" s="38">
        <f t="shared" si="1569"/>
        <v>1.096930755048553E-2</v>
      </c>
      <c r="L1531" s="22">
        <f t="shared" si="1550"/>
        <v>0.66989576373320869</v>
      </c>
      <c r="M1531" s="22">
        <f t="shared" si="1551"/>
        <v>1.1526776868967574</v>
      </c>
      <c r="N1531" s="22">
        <f>COVAR(I1501:I1531,$K1501:K1531)/VAR($K1501:$K1531)</f>
        <v>1.0160016286133682</v>
      </c>
    </row>
    <row r="1532" spans="1:14" ht="15.75" customHeight="1" x14ac:dyDescent="0.2">
      <c r="A1532" s="2">
        <v>41746</v>
      </c>
      <c r="B1532">
        <v>165.86466999999999</v>
      </c>
      <c r="C1532" s="10">
        <v>49.850459999999998</v>
      </c>
      <c r="D1532" s="10">
        <v>25.397590000000001</v>
      </c>
      <c r="E1532">
        <v>1864.849976</v>
      </c>
      <c r="F1532" s="99">
        <v>1137.900024</v>
      </c>
      <c r="G1532">
        <f t="shared" ref="G1532:J1532" si="1576">B1532/B1531-1</f>
        <v>-3.2535499540423674E-2</v>
      </c>
      <c r="H1532">
        <f t="shared" si="1576"/>
        <v>-7.2384210820664041E-4</v>
      </c>
      <c r="I1532">
        <f t="shared" si="1576"/>
        <v>4.4297975367779685E-3</v>
      </c>
      <c r="J1532">
        <f t="shared" si="1576"/>
        <v>1.3638529136033029E-3</v>
      </c>
      <c r="K1532" s="38">
        <f t="shared" si="1569"/>
        <v>5.4162982687950834E-3</v>
      </c>
      <c r="L1532" s="22">
        <f t="shared" si="1550"/>
        <v>0.64147788320872112</v>
      </c>
      <c r="M1532" s="22">
        <f t="shared" si="1551"/>
        <v>1.1506743127125707</v>
      </c>
      <c r="N1532" s="22">
        <f>COVAR(I1502:I1532,$K1502:K1532)/VAR($K1502:$K1532)</f>
        <v>1.0141865763954576</v>
      </c>
    </row>
    <row r="1533" spans="1:14" ht="15.75" customHeight="1" x14ac:dyDescent="0.2">
      <c r="A1533" s="2">
        <v>41750</v>
      </c>
      <c r="B1533">
        <v>167.83749399999999</v>
      </c>
      <c r="C1533" s="10">
        <v>49.678939999999997</v>
      </c>
      <c r="D1533" s="10">
        <v>25.332249999999998</v>
      </c>
      <c r="E1533">
        <v>1871.8900149999999</v>
      </c>
      <c r="F1533" s="99">
        <v>1142.3100589999999</v>
      </c>
      <c r="G1533">
        <f t="shared" ref="G1533:J1533" si="1577">B1533/B1532-1</f>
        <v>1.1894178549295642E-2</v>
      </c>
      <c r="H1533">
        <f t="shared" si="1577"/>
        <v>-3.4406904168988728E-3</v>
      </c>
      <c r="I1533">
        <f t="shared" si="1577"/>
        <v>-2.5726850461009754E-3</v>
      </c>
      <c r="J1533">
        <f t="shared" si="1577"/>
        <v>3.7751235169600772E-3</v>
      </c>
      <c r="K1533" s="38">
        <f t="shared" si="1569"/>
        <v>3.8755909192245142E-3</v>
      </c>
      <c r="L1533" s="22">
        <f t="shared" si="1550"/>
        <v>0.65856443885902016</v>
      </c>
      <c r="M1533" s="22">
        <f t="shared" si="1551"/>
        <v>1.1256065596102625</v>
      </c>
      <c r="N1533" s="22">
        <f>COVAR(I1503:I1533,$K1503:K1533)/VAR($K1503:$K1533)</f>
        <v>1.0062134814594332</v>
      </c>
    </row>
    <row r="1534" spans="1:14" ht="15.75" customHeight="1" x14ac:dyDescent="0.2">
      <c r="A1534" s="2">
        <v>41751</v>
      </c>
      <c r="B1534">
        <v>167.732742</v>
      </c>
      <c r="C1534" s="10">
        <v>50.38308</v>
      </c>
      <c r="D1534" s="10">
        <v>25.68694</v>
      </c>
      <c r="E1534">
        <v>1879.5500489999999</v>
      </c>
      <c r="F1534" s="99">
        <v>1155.6099850000001</v>
      </c>
      <c r="G1534">
        <f t="shared" ref="G1534:J1534" si="1578">B1534/B1533-1</f>
        <v>-6.2412752659424253E-4</v>
      </c>
      <c r="H1534">
        <f t="shared" si="1578"/>
        <v>1.4173812887312121E-2</v>
      </c>
      <c r="I1534">
        <f t="shared" si="1578"/>
        <v>1.4001519801833728E-2</v>
      </c>
      <c r="J1534">
        <f t="shared" si="1578"/>
        <v>4.092138928365463E-3</v>
      </c>
      <c r="K1534" s="38">
        <f t="shared" si="1569"/>
        <v>1.1643008739363747E-2</v>
      </c>
      <c r="L1534" s="22">
        <f t="shared" si="1550"/>
        <v>0.64959332288837923</v>
      </c>
      <c r="M1534" s="22">
        <f t="shared" si="1551"/>
        <v>1.1471961012185636</v>
      </c>
      <c r="N1534" s="22">
        <f>COVAR(I1504:I1534,$K1504:K1534)/VAR($K1504:$K1534)</f>
        <v>1.0142040350458581</v>
      </c>
    </row>
    <row r="1535" spans="1:14" ht="15.75" customHeight="1" x14ac:dyDescent="0.2">
      <c r="A1535" s="2">
        <v>41752</v>
      </c>
      <c r="B1535">
        <v>167.36608899999999</v>
      </c>
      <c r="C1535" s="10">
        <v>50.599760000000003</v>
      </c>
      <c r="D1535" s="10">
        <v>25.388259999999999</v>
      </c>
      <c r="E1535">
        <v>1875.3900149999999</v>
      </c>
      <c r="F1535" s="99">
        <v>1147.079956</v>
      </c>
      <c r="G1535">
        <f t="shared" ref="G1535:J1535" si="1579">B1535/B1534-1</f>
        <v>-2.1859357667927126E-3</v>
      </c>
      <c r="H1535">
        <f t="shared" si="1579"/>
        <v>4.3006501388958007E-3</v>
      </c>
      <c r="I1535">
        <f t="shared" si="1579"/>
        <v>-1.1627698744965387E-2</v>
      </c>
      <c r="J1535">
        <f t="shared" si="1579"/>
        <v>-2.2133137674165138E-3</v>
      </c>
      <c r="K1535" s="38">
        <f t="shared" si="1569"/>
        <v>-7.3814081833154521E-3</v>
      </c>
      <c r="L1535" s="22">
        <f t="shared" si="1550"/>
        <v>0.6495539209283625</v>
      </c>
      <c r="M1535" s="22">
        <f t="shared" si="1551"/>
        <v>1.1367554925784535</v>
      </c>
      <c r="N1535" s="22">
        <f>COVAR(I1505:I1535,$K1505:K1535)/VAR($K1505:$K1535)</f>
        <v>1.0160821851096695</v>
      </c>
    </row>
    <row r="1536" spans="1:14" ht="15.75" customHeight="1" x14ac:dyDescent="0.2">
      <c r="A1536" s="2">
        <v>41753</v>
      </c>
      <c r="B1536">
        <v>166.047943</v>
      </c>
      <c r="C1536" s="10">
        <v>50.726140000000001</v>
      </c>
      <c r="D1536" s="10">
        <v>25.378920000000001</v>
      </c>
      <c r="E1536">
        <v>1878.6099850000001</v>
      </c>
      <c r="F1536" s="99">
        <v>1144.349976</v>
      </c>
      <c r="G1536">
        <f t="shared" ref="G1536:J1536" si="1580">B1536/B1535-1</f>
        <v>-7.8758248333088421E-3</v>
      </c>
      <c r="H1536">
        <f t="shared" si="1580"/>
        <v>2.4976403050132046E-3</v>
      </c>
      <c r="I1536">
        <f t="shared" si="1580"/>
        <v>-3.6788657434572158E-4</v>
      </c>
      <c r="J1536">
        <f t="shared" si="1580"/>
        <v>1.7169601918778366E-3</v>
      </c>
      <c r="K1536" s="38">
        <f t="shared" si="1569"/>
        <v>-2.3799387180644116E-3</v>
      </c>
      <c r="L1536" s="22">
        <f t="shared" si="1550"/>
        <v>0.65400748520992269</v>
      </c>
      <c r="M1536" s="22">
        <f t="shared" si="1551"/>
        <v>1.1109930852199565</v>
      </c>
      <c r="N1536" s="22">
        <f>COVAR(I1506:I1536,$K1506:K1536)/VAR($K1506:$K1536)</f>
        <v>0.98718217388357143</v>
      </c>
    </row>
    <row r="1537" spans="1:14" ht="15.75" customHeight="1" x14ac:dyDescent="0.2">
      <c r="A1537" s="2">
        <v>41754</v>
      </c>
      <c r="B1537">
        <v>165.53295900000001</v>
      </c>
      <c r="C1537" s="10">
        <v>50.283790000000003</v>
      </c>
      <c r="D1537" s="10">
        <v>25.360250000000001</v>
      </c>
      <c r="E1537">
        <v>1863.400024</v>
      </c>
      <c r="F1537" s="99">
        <v>1123.030029</v>
      </c>
      <c r="G1537">
        <f t="shared" ref="G1537:J1537" si="1581">B1537/B1536-1</f>
        <v>-3.1014175225284601E-3</v>
      </c>
      <c r="H1537">
        <f t="shared" si="1581"/>
        <v>-8.7203560136843716E-3</v>
      </c>
      <c r="I1537">
        <f t="shared" si="1581"/>
        <v>-7.3564990157182208E-4</v>
      </c>
      <c r="J1537">
        <f t="shared" si="1581"/>
        <v>-8.0963910132735295E-3</v>
      </c>
      <c r="K1537" s="38">
        <f t="shared" si="1569"/>
        <v>-1.8630617771778546E-2</v>
      </c>
      <c r="L1537" s="22">
        <f t="shared" si="1550"/>
        <v>0.64702199511605873</v>
      </c>
      <c r="M1537" s="22">
        <f t="shared" si="1551"/>
        <v>1.1047904698641267</v>
      </c>
      <c r="N1537" s="22">
        <f>COVAR(I1507:I1537,$K1507:K1537)/VAR($K1507:$K1537)</f>
        <v>0.91036034311886005</v>
      </c>
    </row>
    <row r="1538" spans="1:14" ht="15.75" customHeight="1" x14ac:dyDescent="0.2">
      <c r="A1538" s="2">
        <v>41757</v>
      </c>
      <c r="B1538">
        <v>168.59695400000001</v>
      </c>
      <c r="C1538" s="10">
        <v>50.094200000000001</v>
      </c>
      <c r="D1538" s="10">
        <v>25.313590000000001</v>
      </c>
      <c r="E1538">
        <v>1869.4300539999999</v>
      </c>
      <c r="F1538" s="99">
        <v>1117.0600589999999</v>
      </c>
      <c r="G1538">
        <f t="shared" ref="G1538:J1538" si="1582">B1538/B1537-1</f>
        <v>1.8509878748678821E-2</v>
      </c>
      <c r="H1538">
        <f t="shared" si="1582"/>
        <v>-3.7703999638850627E-3</v>
      </c>
      <c r="I1538">
        <f t="shared" si="1582"/>
        <v>-1.839887225086434E-3</v>
      </c>
      <c r="J1538">
        <f t="shared" si="1582"/>
        <v>3.2360362360925876E-3</v>
      </c>
      <c r="K1538" s="38">
        <f t="shared" si="1569"/>
        <v>-5.315948679766036E-3</v>
      </c>
      <c r="L1538" s="22">
        <f t="shared" si="1550"/>
        <v>0.63542134261522276</v>
      </c>
      <c r="M1538" s="22">
        <f t="shared" si="1551"/>
        <v>1.1325858626386267</v>
      </c>
      <c r="N1538" s="22">
        <f>COVAR(I1508:I1538,$K1508:K1538)/VAR($K1508:$K1538)</f>
        <v>0.92078798097415071</v>
      </c>
    </row>
    <row r="1539" spans="1:14" ht="15.75" customHeight="1" x14ac:dyDescent="0.2">
      <c r="A1539" s="2">
        <v>41758</v>
      </c>
      <c r="B1539">
        <v>170.31662</v>
      </c>
      <c r="C1539" s="10">
        <v>50.644889999999997</v>
      </c>
      <c r="D1539" s="10">
        <v>25.164239999999999</v>
      </c>
      <c r="E1539">
        <v>1878.329956</v>
      </c>
      <c r="F1539" s="99">
        <v>1120.829956</v>
      </c>
      <c r="G1539">
        <f t="shared" ref="G1539:J1539" si="1583">B1539/B1538-1</f>
        <v>1.0199863990425273E-2</v>
      </c>
      <c r="H1539">
        <f t="shared" si="1583"/>
        <v>1.0993089020285618E-2</v>
      </c>
      <c r="I1539">
        <f t="shared" si="1583"/>
        <v>-5.8999928496906717E-3</v>
      </c>
      <c r="J1539">
        <f t="shared" si="1583"/>
        <v>4.7607568846756987E-3</v>
      </c>
      <c r="K1539" s="38">
        <f t="shared" si="1569"/>
        <v>3.3748382368758989E-3</v>
      </c>
      <c r="L1539" s="22">
        <f t="shared" si="1550"/>
        <v>0.63140614387741445</v>
      </c>
      <c r="M1539" s="22">
        <f t="shared" si="1551"/>
        <v>1.1358799533544162</v>
      </c>
      <c r="N1539" s="22">
        <f>COVAR(I1509:I1539,$K1509:K1539)/VAR($K1509:$K1539)</f>
        <v>0.89954143313711588</v>
      </c>
    </row>
    <row r="1540" spans="1:14" ht="15.75" customHeight="1" x14ac:dyDescent="0.2">
      <c r="A1540" s="2">
        <v>41759</v>
      </c>
      <c r="B1540">
        <v>171.50376900000001</v>
      </c>
      <c r="C1540" s="10">
        <v>50.536560000000001</v>
      </c>
      <c r="D1540" s="10">
        <v>24.986899999999999</v>
      </c>
      <c r="E1540">
        <v>1883.9499510000001</v>
      </c>
      <c r="F1540" s="99">
        <v>1126.8599850000001</v>
      </c>
      <c r="G1540">
        <f t="shared" ref="G1540:J1540" si="1584">B1540/B1539-1</f>
        <v>6.9702475307460432E-3</v>
      </c>
      <c r="H1540">
        <f t="shared" si="1584"/>
        <v>-2.1390114580166486E-3</v>
      </c>
      <c r="I1540">
        <f t="shared" si="1584"/>
        <v>-7.047302044488557E-3</v>
      </c>
      <c r="J1540">
        <f t="shared" si="1584"/>
        <v>2.9920169148385245E-3</v>
      </c>
      <c r="K1540" s="38">
        <f t="shared" si="1569"/>
        <v>5.3799677352663888E-3</v>
      </c>
      <c r="L1540" s="22">
        <f t="shared" si="1550"/>
        <v>0.57438685001934431</v>
      </c>
      <c r="M1540" s="22">
        <f t="shared" si="1551"/>
        <v>1.1111496195975663</v>
      </c>
      <c r="N1540" s="22">
        <f>COVAR(I1510:I1540,$K1510:K1540)/VAR($K1510:$K1540)</f>
        <v>0.88738903676783665</v>
      </c>
    </row>
    <row r="1541" spans="1:14" ht="15.75" customHeight="1" x14ac:dyDescent="0.2">
      <c r="A1541" s="2">
        <v>41760</v>
      </c>
      <c r="B1541">
        <v>168.937378</v>
      </c>
      <c r="C1541" s="10">
        <v>50.301839999999999</v>
      </c>
      <c r="D1541" s="10">
        <v>25.210909999999998</v>
      </c>
      <c r="E1541">
        <v>1883.6800539999999</v>
      </c>
      <c r="F1541" s="99">
        <v>1125.969971</v>
      </c>
      <c r="G1541">
        <f t="shared" ref="G1541:K1556" si="1585">B1541/B1540-1</f>
        <v>-1.496405014865887E-2</v>
      </c>
      <c r="H1541">
        <f t="shared" si="1585"/>
        <v>-4.6445583158015724E-3</v>
      </c>
      <c r="I1541">
        <f t="shared" si="1585"/>
        <v>8.9650977112005759E-3</v>
      </c>
      <c r="J1541">
        <f t="shared" si="1585"/>
        <v>-1.4326123677377289E-4</v>
      </c>
      <c r="K1541" s="38">
        <f t="shared" si="1585"/>
        <v>-7.8981773409947387E-4</v>
      </c>
      <c r="L1541" s="22">
        <f t="shared" si="1550"/>
        <v>0.58011288057137</v>
      </c>
      <c r="M1541" s="22">
        <f t="shared" si="1551"/>
        <v>1.1068733599427532</v>
      </c>
      <c r="N1541" s="22">
        <f>COVAR(I1511:I1541,$K1511:K1541)/VAR($K1511:$K1541)</f>
        <v>0.84439962829649984</v>
      </c>
    </row>
    <row r="1542" spans="1:14" ht="15.75" customHeight="1" x14ac:dyDescent="0.2">
      <c r="A1542" s="2">
        <v>41761</v>
      </c>
      <c r="B1542">
        <v>167.11294599999999</v>
      </c>
      <c r="C1542" s="10">
        <v>50.175449999999998</v>
      </c>
      <c r="D1542" s="10">
        <v>25.294920000000001</v>
      </c>
      <c r="E1542">
        <v>1881.1400149999999</v>
      </c>
      <c r="F1542" s="99">
        <v>1128.8000489999999</v>
      </c>
      <c r="G1542">
        <f t="shared" ref="G1542:J1542" si="1586">B1542/B1541-1</f>
        <v>-1.0799457299497051E-2</v>
      </c>
      <c r="H1542">
        <f t="shared" si="1586"/>
        <v>-2.5126317446837465E-3</v>
      </c>
      <c r="I1542">
        <f t="shared" si="1586"/>
        <v>3.3322874898209509E-3</v>
      </c>
      <c r="J1542">
        <f t="shared" si="1586"/>
        <v>-1.3484450263229197E-3</v>
      </c>
      <c r="K1542" s="38">
        <f t="shared" si="1585"/>
        <v>2.5134577945151726E-3</v>
      </c>
      <c r="L1542" s="22">
        <f t="shared" si="1550"/>
        <v>0.5573880626041412</v>
      </c>
      <c r="M1542" s="22">
        <f t="shared" si="1551"/>
        <v>1.1559747368225879</v>
      </c>
      <c r="N1542" s="22">
        <f>COVAR(I1512:I1542,$K1512:K1542)/VAR($K1512:$K1542)</f>
        <v>0.85539610438720104</v>
      </c>
    </row>
    <row r="1543" spans="1:14" ht="15.75" customHeight="1" x14ac:dyDescent="0.2">
      <c r="A1543" s="2">
        <v>41764</v>
      </c>
      <c r="B1543">
        <v>166.95579499999999</v>
      </c>
      <c r="C1543" s="10">
        <v>48.947699999999998</v>
      </c>
      <c r="D1543" s="10">
        <v>25.28558</v>
      </c>
      <c r="E1543">
        <v>1884.660034</v>
      </c>
      <c r="F1543" s="99">
        <v>1126.3000489999999</v>
      </c>
      <c r="G1543">
        <f t="shared" ref="G1543:J1543" si="1587">B1543/B1542-1</f>
        <v>-9.4038794576689622E-4</v>
      </c>
      <c r="H1543">
        <f t="shared" si="1587"/>
        <v>-2.4469137795475659E-2</v>
      </c>
      <c r="I1543">
        <f t="shared" si="1587"/>
        <v>-3.6924410118721607E-4</v>
      </c>
      <c r="J1543">
        <f t="shared" si="1587"/>
        <v>1.8712158435478798E-3</v>
      </c>
      <c r="K1543" s="38">
        <f t="shared" si="1585"/>
        <v>-2.2147412220744345E-3</v>
      </c>
      <c r="L1543" s="22">
        <f t="shared" si="1550"/>
        <v>0.50822446148971878</v>
      </c>
      <c r="M1543" s="22">
        <f t="shared" si="1551"/>
        <v>1.0384706928793306</v>
      </c>
      <c r="N1543" s="22">
        <f>COVAR(I1513:I1543,$K1513:K1543)/VAR($K1513:$K1543)</f>
        <v>0.85438176783740993</v>
      </c>
    </row>
    <row r="1544" spans="1:14" ht="15.75" customHeight="1" x14ac:dyDescent="0.2">
      <c r="A1544" s="2">
        <v>41765</v>
      </c>
      <c r="B1544">
        <v>165.882126</v>
      </c>
      <c r="C1544" s="10">
        <v>48.153269999999999</v>
      </c>
      <c r="D1544" s="10">
        <v>25.388259999999999</v>
      </c>
      <c r="E1544">
        <v>1867.719971</v>
      </c>
      <c r="F1544" s="99">
        <v>1108.01001</v>
      </c>
      <c r="G1544">
        <f t="shared" ref="G1544:J1544" si="1588">B1544/B1543-1</f>
        <v>-6.4308579405704114E-3</v>
      </c>
      <c r="H1544">
        <f t="shared" si="1588"/>
        <v>-1.623018037619739E-2</v>
      </c>
      <c r="I1544">
        <f t="shared" si="1588"/>
        <v>4.0608125263490447E-3</v>
      </c>
      <c r="J1544">
        <f t="shared" si="1588"/>
        <v>-8.9883919085642638E-3</v>
      </c>
      <c r="K1544" s="38">
        <f t="shared" si="1585"/>
        <v>-1.6239046616609021E-2</v>
      </c>
      <c r="L1544" s="22">
        <f t="shared" si="1550"/>
        <v>0.51043099654273449</v>
      </c>
      <c r="M1544" s="22">
        <f t="shared" si="1551"/>
        <v>1.0692566320275958</v>
      </c>
      <c r="N1544" s="22">
        <f>COVAR(I1514:I1544,$K1514:K1544)/VAR($K1514:$K1544)</f>
        <v>0.80358417277255967</v>
      </c>
    </row>
    <row r="1545" spans="1:14" ht="15.75" customHeight="1" x14ac:dyDescent="0.2">
      <c r="A1545" s="2">
        <v>41766</v>
      </c>
      <c r="B1545">
        <v>166.20701600000001</v>
      </c>
      <c r="C1545" s="10">
        <v>48.794229999999999</v>
      </c>
      <c r="D1545" s="10">
        <v>26.097629999999999</v>
      </c>
      <c r="E1545">
        <v>1878.209961</v>
      </c>
      <c r="F1545" s="99">
        <v>1108.5500489999999</v>
      </c>
      <c r="G1545">
        <f t="shared" ref="G1545:J1545" si="1589">B1545/B1544-1</f>
        <v>1.9585594170645759E-3</v>
      </c>
      <c r="H1545">
        <f t="shared" si="1589"/>
        <v>1.3310830188687062E-2</v>
      </c>
      <c r="I1545">
        <f t="shared" si="1589"/>
        <v>2.7940867156709404E-2</v>
      </c>
      <c r="J1545">
        <f t="shared" si="1589"/>
        <v>5.6164682944326305E-3</v>
      </c>
      <c r="K1545" s="38">
        <f t="shared" si="1585"/>
        <v>4.8739541622011551E-4</v>
      </c>
      <c r="L1545" s="22">
        <f t="shared" si="1550"/>
        <v>0.53773370682914345</v>
      </c>
      <c r="M1545" s="22">
        <f t="shared" si="1551"/>
        <v>1.177310429295201</v>
      </c>
      <c r="N1545" s="22">
        <f>COVAR(I1515:I1545,$K1515:K1545)/VAR($K1515:$K1545)</f>
        <v>0.82343951559594986</v>
      </c>
    </row>
    <row r="1546" spans="1:14" ht="15.75" customHeight="1" x14ac:dyDescent="0.2">
      <c r="A1546" s="2">
        <v>41767</v>
      </c>
      <c r="B1546">
        <v>165.86457799999999</v>
      </c>
      <c r="C1546" s="10">
        <v>49.074089999999998</v>
      </c>
      <c r="D1546" s="10">
        <v>25.854949999999999</v>
      </c>
      <c r="E1546">
        <v>1875.630005</v>
      </c>
      <c r="F1546" s="99">
        <v>1097.4300539999999</v>
      </c>
      <c r="G1546">
        <f t="shared" ref="G1546:J1546" si="1590">B1546/B1545-1</f>
        <v>-2.0603101375696875E-3</v>
      </c>
      <c r="H1546">
        <f t="shared" si="1590"/>
        <v>5.7355142196116038E-3</v>
      </c>
      <c r="I1546">
        <f t="shared" si="1590"/>
        <v>-9.2989286766652635E-3</v>
      </c>
      <c r="J1546">
        <f t="shared" si="1590"/>
        <v>-1.3736249160484215E-3</v>
      </c>
      <c r="K1546" s="38">
        <f t="shared" si="1585"/>
        <v>-1.003111678180979E-2</v>
      </c>
      <c r="L1546" s="22">
        <f t="shared" si="1550"/>
        <v>0.45518918791421886</v>
      </c>
      <c r="M1546" s="22">
        <f t="shared" si="1551"/>
        <v>1.1753285268127367</v>
      </c>
      <c r="N1546" s="22">
        <f>COVAR(I1516:I1546,$K1516:K1546)/VAR($K1516:$K1546)</f>
        <v>0.81392407908620035</v>
      </c>
    </row>
    <row r="1547" spans="1:14" ht="15.75" customHeight="1" x14ac:dyDescent="0.2">
      <c r="A1547" s="2">
        <v>41768</v>
      </c>
      <c r="B1547">
        <v>166.89183</v>
      </c>
      <c r="C1547" s="10">
        <v>48.758119999999998</v>
      </c>
      <c r="D1547" s="10">
        <v>26.57366</v>
      </c>
      <c r="E1547">
        <v>1878.4799800000001</v>
      </c>
      <c r="F1547" s="99">
        <v>1107.219971</v>
      </c>
      <c r="G1547">
        <f t="shared" ref="G1547:J1547" si="1591">B1547/B1546-1</f>
        <v>6.1933175388417805E-3</v>
      </c>
      <c r="H1547">
        <f t="shared" si="1591"/>
        <v>-6.438631872745848E-3</v>
      </c>
      <c r="I1547">
        <f t="shared" si="1591"/>
        <v>2.7797771799984217E-2</v>
      </c>
      <c r="J1547">
        <f t="shared" si="1591"/>
        <v>1.5194761186390071E-3</v>
      </c>
      <c r="K1547" s="38">
        <f t="shared" si="1585"/>
        <v>8.9207662614276817E-3</v>
      </c>
      <c r="L1547" s="22">
        <f t="shared" si="1550"/>
        <v>0.42124331292653405</v>
      </c>
      <c r="M1547" s="22">
        <f t="shared" si="1551"/>
        <v>1.1503211407728553</v>
      </c>
      <c r="N1547" s="22">
        <f>COVAR(I1517:I1547,$K1517:K1547)/VAR($K1517:$K1547)</f>
        <v>0.79266697010400955</v>
      </c>
    </row>
    <row r="1548" spans="1:14" ht="15.75" customHeight="1" x14ac:dyDescent="0.2">
      <c r="A1548" s="2">
        <v>41771</v>
      </c>
      <c r="B1548">
        <v>169.078079</v>
      </c>
      <c r="C1548" s="10">
        <v>49.335889999999999</v>
      </c>
      <c r="D1548" s="10">
        <v>27.52572</v>
      </c>
      <c r="E1548">
        <v>1896.650024</v>
      </c>
      <c r="F1548" s="99">
        <v>1133.650024</v>
      </c>
      <c r="G1548">
        <f t="shared" ref="G1548:J1548" si="1592">B1548/B1547-1</f>
        <v>1.3099796437009648E-2</v>
      </c>
      <c r="H1548">
        <f t="shared" si="1592"/>
        <v>1.1849718569953094E-2</v>
      </c>
      <c r="I1548">
        <f t="shared" si="1592"/>
        <v>3.5827206338908457E-2</v>
      </c>
      <c r="J1548">
        <f t="shared" si="1592"/>
        <v>9.6727376354577288E-3</v>
      </c>
      <c r="K1548" s="38">
        <f t="shared" si="1585"/>
        <v>2.3870643315916151E-2</v>
      </c>
      <c r="L1548" s="22">
        <f t="shared" si="1550"/>
        <v>0.44806443005080826</v>
      </c>
      <c r="M1548" s="22">
        <f t="shared" si="1551"/>
        <v>1.1810984230046169</v>
      </c>
      <c r="N1548" s="22">
        <f>COVAR(I1518:I1548,$K1518:K1548)/VAR($K1518:$K1548)</f>
        <v>0.89159828837576882</v>
      </c>
    </row>
    <row r="1549" spans="1:14" ht="15.75" customHeight="1" x14ac:dyDescent="0.2">
      <c r="A1549" s="2">
        <v>41772</v>
      </c>
      <c r="B1549">
        <v>168.74444600000001</v>
      </c>
      <c r="C1549" s="10">
        <v>49.308810000000001</v>
      </c>
      <c r="D1549" s="10">
        <v>27.217700000000001</v>
      </c>
      <c r="E1549">
        <v>1897.4499510000001</v>
      </c>
      <c r="F1549" s="99">
        <v>1121.160034</v>
      </c>
      <c r="G1549">
        <f t="shared" ref="G1549:J1549" si="1593">B1549/B1548-1</f>
        <v>-1.9732481110102951E-3</v>
      </c>
      <c r="H1549">
        <f t="shared" si="1593"/>
        <v>-5.4889047304096383E-4</v>
      </c>
      <c r="I1549">
        <f t="shared" si="1593"/>
        <v>-1.1190261326497475E-2</v>
      </c>
      <c r="J1549">
        <f t="shared" si="1593"/>
        <v>4.2175783084807961E-4</v>
      </c>
      <c r="K1549" s="38">
        <f t="shared" si="1585"/>
        <v>-1.1017500759123222E-2</v>
      </c>
      <c r="L1549" s="22">
        <f t="shared" si="1550"/>
        <v>0.44660972238472613</v>
      </c>
      <c r="M1549" s="22">
        <f t="shared" si="1551"/>
        <v>1.1804957161501939</v>
      </c>
      <c r="N1549" s="22">
        <f>COVAR(I1519:I1549,$K1519:K1549)/VAR($K1519:$K1549)</f>
        <v>0.89813151049704532</v>
      </c>
    </row>
    <row r="1550" spans="1:14" ht="15.75" customHeight="1" x14ac:dyDescent="0.2">
      <c r="A1550" s="2">
        <v>41773</v>
      </c>
      <c r="B1550">
        <v>165.69778400000001</v>
      </c>
      <c r="C1550" s="10">
        <v>49.074089999999998</v>
      </c>
      <c r="D1550" s="10">
        <v>26.601669999999999</v>
      </c>
      <c r="E1550">
        <v>1888.530029</v>
      </c>
      <c r="F1550" s="99">
        <v>1103.1400149999999</v>
      </c>
      <c r="G1550">
        <f t="shared" ref="G1550:J1550" si="1594">B1550/B1549-1</f>
        <v>-1.8054887566492095E-2</v>
      </c>
      <c r="H1550">
        <f t="shared" si="1594"/>
        <v>-4.7602041095698988E-3</v>
      </c>
      <c r="I1550">
        <f t="shared" si="1594"/>
        <v>-2.2633433390771507E-2</v>
      </c>
      <c r="J1550">
        <f t="shared" si="1594"/>
        <v>-4.7010051544701392E-3</v>
      </c>
      <c r="K1550" s="38">
        <f t="shared" si="1585"/>
        <v>-1.6072655511728762E-2</v>
      </c>
      <c r="L1550" s="22">
        <f t="shared" si="1550"/>
        <v>0.46379609100691627</v>
      </c>
      <c r="M1550" s="22">
        <f t="shared" si="1551"/>
        <v>1.1428219821165637</v>
      </c>
      <c r="N1550" s="22">
        <f>COVAR(I1520:I1550,$K1520:K1550)/VAR($K1520:$K1550)</f>
        <v>0.92686760799135581</v>
      </c>
    </row>
    <row r="1551" spans="1:14" ht="15.75" customHeight="1" x14ac:dyDescent="0.2">
      <c r="A1551" s="2">
        <v>41774</v>
      </c>
      <c r="B1551">
        <v>163.71345500000001</v>
      </c>
      <c r="C1551" s="10">
        <v>48.306739999999998</v>
      </c>
      <c r="D1551" s="10">
        <v>26.246980000000001</v>
      </c>
      <c r="E1551">
        <v>1870.849976</v>
      </c>
      <c r="F1551" s="99">
        <v>1095.98999</v>
      </c>
      <c r="G1551">
        <f t="shared" ref="G1551:J1551" si="1595">B1551/B1550-1</f>
        <v>-1.1975591659089457E-2</v>
      </c>
      <c r="H1551">
        <f t="shared" si="1595"/>
        <v>-1.5636560963229296E-2</v>
      </c>
      <c r="I1551">
        <f t="shared" si="1595"/>
        <v>-1.3333373431066442E-2</v>
      </c>
      <c r="J1551">
        <f t="shared" si="1595"/>
        <v>-9.3618066583573967E-3</v>
      </c>
      <c r="K1551" s="38">
        <f t="shared" si="1585"/>
        <v>-6.481520843027222E-3</v>
      </c>
      <c r="L1551" s="22">
        <f t="shared" si="1550"/>
        <v>0.46868100148161518</v>
      </c>
      <c r="M1551" s="22">
        <f t="shared" si="1551"/>
        <v>1.1707712474693273</v>
      </c>
      <c r="N1551" s="22">
        <f>COVAR(I1521:I1551,$K1521:K1551)/VAR($K1521:$K1551)</f>
        <v>0.94987724780271732</v>
      </c>
    </row>
    <row r="1552" spans="1:14" ht="15.75" customHeight="1" x14ac:dyDescent="0.2">
      <c r="A1552" s="2">
        <v>41775</v>
      </c>
      <c r="B1552">
        <v>164.24026499999999</v>
      </c>
      <c r="C1552" s="10">
        <v>48.126179999999998</v>
      </c>
      <c r="D1552" s="10">
        <v>26.79767</v>
      </c>
      <c r="E1552">
        <v>1877.8599850000001</v>
      </c>
      <c r="F1552" s="99">
        <v>1102.910034</v>
      </c>
      <c r="G1552">
        <f t="shared" ref="G1552:J1552" si="1596">B1552/B1551-1</f>
        <v>3.2178784572103325E-3</v>
      </c>
      <c r="H1552">
        <f t="shared" si="1596"/>
        <v>-3.7377806906447875E-3</v>
      </c>
      <c r="I1552">
        <f t="shared" si="1596"/>
        <v>2.0981080490022119E-2</v>
      </c>
      <c r="J1552">
        <f t="shared" si="1596"/>
        <v>3.7469647967112163E-3</v>
      </c>
      <c r="K1552" s="38">
        <f t="shared" si="1585"/>
        <v>6.3139664259159733E-3</v>
      </c>
      <c r="L1552" s="22">
        <f t="shared" si="1550"/>
        <v>0.48372449569224885</v>
      </c>
      <c r="M1552" s="22">
        <f t="shared" si="1551"/>
        <v>1.1539416364950597</v>
      </c>
      <c r="N1552" s="22">
        <f>COVAR(I1522:I1552,$K1522:K1552)/VAR($K1522:$K1552)</f>
        <v>0.98664731632023772</v>
      </c>
    </row>
    <row r="1553" spans="1:14" ht="15.75" customHeight="1" x14ac:dyDescent="0.2">
      <c r="A1553" s="2">
        <v>41778</v>
      </c>
      <c r="B1553">
        <v>164.18760700000001</v>
      </c>
      <c r="C1553" s="10">
        <v>48.595619999999997</v>
      </c>
      <c r="D1553" s="10">
        <v>27.619060000000001</v>
      </c>
      <c r="E1553">
        <v>1885.079956</v>
      </c>
      <c r="F1553" s="99">
        <v>1114.4300539999999</v>
      </c>
      <c r="G1553">
        <f t="shared" ref="G1553:J1553" si="1597">B1553/B1552-1</f>
        <v>-3.2061565414531756E-4</v>
      </c>
      <c r="H1553">
        <f t="shared" si="1597"/>
        <v>9.7543582308008414E-3</v>
      </c>
      <c r="I1553">
        <f t="shared" si="1597"/>
        <v>3.0651545451526152E-2</v>
      </c>
      <c r="J1553">
        <f t="shared" si="1597"/>
        <v>3.8447866495221472E-3</v>
      </c>
      <c r="K1553" s="38">
        <f t="shared" si="1585"/>
        <v>1.0445113059874389E-2</v>
      </c>
      <c r="L1553" s="22">
        <f t="shared" si="1550"/>
        <v>0.47836633066460166</v>
      </c>
      <c r="M1553" s="22">
        <f t="shared" si="1551"/>
        <v>1.1793012484592478</v>
      </c>
      <c r="N1553" s="22">
        <f>COVAR(I1523:I1553,$K1523:K1553)/VAR($K1523:$K1553)</f>
        <v>1.0554707656191489</v>
      </c>
    </row>
    <row r="1554" spans="1:14" ht="15.75" customHeight="1" x14ac:dyDescent="0.2">
      <c r="A1554" s="2">
        <v>41779</v>
      </c>
      <c r="B1554">
        <v>162.334991</v>
      </c>
      <c r="C1554" s="10">
        <v>48.496319999999997</v>
      </c>
      <c r="D1554" s="10">
        <v>27.609729999999999</v>
      </c>
      <c r="E1554">
        <v>1872.829956</v>
      </c>
      <c r="F1554" s="99">
        <v>1097.900024</v>
      </c>
      <c r="G1554">
        <f t="shared" ref="G1554:J1554" si="1598">B1554/B1553-1</f>
        <v>-1.1283531283819759E-2</v>
      </c>
      <c r="H1554">
        <f t="shared" si="1598"/>
        <v>-2.0433940342771129E-3</v>
      </c>
      <c r="I1554">
        <f t="shared" si="1598"/>
        <v>-3.3781019339551577E-4</v>
      </c>
      <c r="J1554">
        <f t="shared" si="1598"/>
        <v>-6.4983980976560662E-3</v>
      </c>
      <c r="K1554" s="38">
        <f t="shared" si="1585"/>
        <v>-1.4832720941676869E-2</v>
      </c>
      <c r="L1554" s="22">
        <f t="shared" si="1550"/>
        <v>0.52607946002608585</v>
      </c>
      <c r="M1554" s="22">
        <f t="shared" si="1551"/>
        <v>1.1789652880477122</v>
      </c>
      <c r="N1554" s="22">
        <f>COVAR(I1524:I1554,$K1524:K1554)/VAR($K1524:$K1554)</f>
        <v>0.96866577476735427</v>
      </c>
    </row>
    <row r="1555" spans="1:14" ht="15.75" customHeight="1" x14ac:dyDescent="0.2">
      <c r="A1555" s="2">
        <v>41780</v>
      </c>
      <c r="B1555">
        <v>163.65197800000001</v>
      </c>
      <c r="C1555" s="10">
        <v>48.857419999999998</v>
      </c>
      <c r="D1555" s="10">
        <v>27.553730000000002</v>
      </c>
      <c r="E1555">
        <v>1888.030029</v>
      </c>
      <c r="F1555" s="99">
        <v>1103.630005</v>
      </c>
      <c r="G1555">
        <f t="shared" ref="G1555:J1555" si="1599">B1555/B1554-1</f>
        <v>8.1127734192563139E-3</v>
      </c>
      <c r="H1555">
        <f t="shared" si="1599"/>
        <v>7.4459257939571977E-3</v>
      </c>
      <c r="I1555">
        <f t="shared" si="1599"/>
        <v>-2.0282704684181363E-3</v>
      </c>
      <c r="J1555">
        <f t="shared" si="1599"/>
        <v>8.116098822161355E-3</v>
      </c>
      <c r="K1555" s="38">
        <f t="shared" si="1585"/>
        <v>5.2190371388496359E-3</v>
      </c>
      <c r="L1555" s="22">
        <f t="shared" si="1550"/>
        <v>0.70902310052637785</v>
      </c>
      <c r="M1555" s="22">
        <f t="shared" si="1551"/>
        <v>1.2081143682342721</v>
      </c>
      <c r="N1555" s="22">
        <f>COVAR(I1525:I1555,$K1525:K1555)/VAR($K1525:$K1555)</f>
        <v>0.90499921210931933</v>
      </c>
    </row>
    <row r="1556" spans="1:14" ht="15.75" customHeight="1" x14ac:dyDescent="0.2">
      <c r="A1556" s="2">
        <v>41781</v>
      </c>
      <c r="B1556">
        <v>163.02858000000001</v>
      </c>
      <c r="C1556" s="10">
        <v>49.245609999999999</v>
      </c>
      <c r="D1556" s="10">
        <v>27.600390000000001</v>
      </c>
      <c r="E1556">
        <v>1892.48999</v>
      </c>
      <c r="F1556" s="99">
        <v>1113.869995</v>
      </c>
      <c r="G1556">
        <f t="shared" ref="G1556:J1556" si="1600">B1556/B1555-1</f>
        <v>-3.8092909576687983E-3</v>
      </c>
      <c r="H1556">
        <f t="shared" si="1600"/>
        <v>7.9453642865301433E-3</v>
      </c>
      <c r="I1556">
        <f t="shared" si="1600"/>
        <v>1.6934186405979101E-3</v>
      </c>
      <c r="J1556">
        <f t="shared" si="1600"/>
        <v>2.362229907096447E-3</v>
      </c>
      <c r="K1556" s="38">
        <f t="shared" si="1585"/>
        <v>9.2784628486066723E-3</v>
      </c>
      <c r="L1556" s="22">
        <f t="shared" si="1550"/>
        <v>0.71958818489552046</v>
      </c>
      <c r="M1556" s="22">
        <f t="shared" si="1551"/>
        <v>1.2245753427865438</v>
      </c>
      <c r="N1556" s="22">
        <f>COVAR(I1526:I1556,$K1526:K1556)/VAR($K1526:$K1556)</f>
        <v>0.97350741687153086</v>
      </c>
    </row>
    <row r="1557" spans="1:14" ht="15.75" customHeight="1" x14ac:dyDescent="0.2">
      <c r="A1557" s="2">
        <v>41782</v>
      </c>
      <c r="B1557">
        <v>163.25688199999999</v>
      </c>
      <c r="C1557" s="10">
        <v>49.227550000000001</v>
      </c>
      <c r="D1557" s="10">
        <v>27.96442</v>
      </c>
      <c r="E1557">
        <v>1900.530029</v>
      </c>
      <c r="F1557" s="99">
        <v>1126.1899410000001</v>
      </c>
      <c r="G1557">
        <f t="shared" ref="G1557:K1572" si="1601">B1557/B1556-1</f>
        <v>1.400380227810194E-3</v>
      </c>
      <c r="H1557">
        <f t="shared" si="1601"/>
        <v>-3.6673319713165231E-4</v>
      </c>
      <c r="I1557">
        <f t="shared" si="1601"/>
        <v>1.3189306382989541E-2</v>
      </c>
      <c r="J1557">
        <f t="shared" si="1601"/>
        <v>4.2483918237263829E-3</v>
      </c>
      <c r="K1557" s="38">
        <f t="shared" si="1601"/>
        <v>1.1060488257429002E-2</v>
      </c>
      <c r="L1557" s="22">
        <f t="shared" si="1550"/>
        <v>0.6400366220313497</v>
      </c>
      <c r="M1557" s="22">
        <f t="shared" si="1551"/>
        <v>1.2429688285484615</v>
      </c>
      <c r="N1557" s="22">
        <f>COVAR(I1527:I1557,$K1527:K1557)/VAR($K1527:$K1557)</f>
        <v>0.91631039949341653</v>
      </c>
    </row>
    <row r="1558" spans="1:14" ht="15.75" customHeight="1" x14ac:dyDescent="0.2">
      <c r="A1558" s="2">
        <v>41786</v>
      </c>
      <c r="B1558">
        <v>162.23840300000001</v>
      </c>
      <c r="C1558" s="10">
        <v>49.778239999999997</v>
      </c>
      <c r="D1558" s="10">
        <v>28.328440000000001</v>
      </c>
      <c r="E1558">
        <v>1911.910034</v>
      </c>
      <c r="F1558" s="99">
        <v>1142.1999510000001</v>
      </c>
      <c r="G1558">
        <f t="shared" ref="G1558:J1558" si="1602">B1558/B1557-1</f>
        <v>-6.2385057678608913E-3</v>
      </c>
      <c r="H1558">
        <f t="shared" si="1602"/>
        <v>1.1186622125212375E-2</v>
      </c>
      <c r="I1558">
        <f t="shared" si="1602"/>
        <v>1.3017255498236624E-2</v>
      </c>
      <c r="J1558">
        <f t="shared" si="1602"/>
        <v>5.9878059416866858E-3</v>
      </c>
      <c r="K1558" s="38">
        <f t="shared" si="1601"/>
        <v>1.421608328856494E-2</v>
      </c>
      <c r="L1558" s="22">
        <f t="shared" si="1550"/>
        <v>0.85223354759921377</v>
      </c>
      <c r="M1558" s="22">
        <f t="shared" si="1551"/>
        <v>1.2415412281764975</v>
      </c>
      <c r="N1558" s="22">
        <f>COVAR(I1528:I1558,$K1528:K1558)/VAR($K1528:$K1558)</f>
        <v>0.85029013002358433</v>
      </c>
    </row>
    <row r="1559" spans="1:14" ht="15.75" customHeight="1" x14ac:dyDescent="0.2">
      <c r="A1559" s="2">
        <v>41787</v>
      </c>
      <c r="B1559">
        <v>160.745789</v>
      </c>
      <c r="C1559" s="10">
        <v>50.05809</v>
      </c>
      <c r="D1559" s="10">
        <v>28.18843</v>
      </c>
      <c r="E1559">
        <v>1909.780029</v>
      </c>
      <c r="F1559" s="99">
        <v>1136.6800539999999</v>
      </c>
      <c r="G1559">
        <f t="shared" ref="G1559:J1559" si="1603">B1559/B1558-1</f>
        <v>-9.2001275431686791E-3</v>
      </c>
      <c r="H1559">
        <f t="shared" si="1603"/>
        <v>5.6219344034662555E-3</v>
      </c>
      <c r="I1559">
        <f t="shared" si="1603"/>
        <v>-4.9423829903799676E-3</v>
      </c>
      <c r="J1559">
        <f t="shared" si="1603"/>
        <v>-1.1140717722704085E-3</v>
      </c>
      <c r="K1559" s="38">
        <f t="shared" si="1601"/>
        <v>-4.832688878306679E-3</v>
      </c>
      <c r="L1559" s="22">
        <f t="shared" si="1550"/>
        <v>0.98518705503244641</v>
      </c>
      <c r="M1559" s="22">
        <f t="shared" si="1551"/>
        <v>0.92388728338916026</v>
      </c>
      <c r="N1559" s="22">
        <f>COVAR(I1529:I1559,$K1529:K1559)/VAR($K1529:$K1559)</f>
        <v>0.86223557291273356</v>
      </c>
    </row>
    <row r="1560" spans="1:14" ht="15.75" customHeight="1" x14ac:dyDescent="0.2">
      <c r="A1560" s="2">
        <v>41788</v>
      </c>
      <c r="B1560">
        <v>161.34278900000001</v>
      </c>
      <c r="C1560" s="10">
        <v>50.301839999999999</v>
      </c>
      <c r="D1560" s="10">
        <v>28.53379</v>
      </c>
      <c r="E1560">
        <v>1920.030029</v>
      </c>
      <c r="F1560" s="99">
        <v>1140.0699460000001</v>
      </c>
      <c r="G1560">
        <f t="shared" ref="G1560:J1560" si="1604">B1560/B1559-1</f>
        <v>3.7139386587601297E-3</v>
      </c>
      <c r="H1560">
        <f t="shared" si="1604"/>
        <v>4.8693427975377013E-3</v>
      </c>
      <c r="I1560">
        <f t="shared" si="1604"/>
        <v>1.2251835238784148E-2</v>
      </c>
      <c r="J1560">
        <f t="shared" si="1604"/>
        <v>5.3671102662891101E-3</v>
      </c>
      <c r="K1560" s="38">
        <f t="shared" si="1601"/>
        <v>2.982274553046782E-3</v>
      </c>
      <c r="L1560" s="22">
        <f t="shared" si="1550"/>
        <v>0.92449737659328723</v>
      </c>
      <c r="M1560" s="22">
        <f t="shared" si="1551"/>
        <v>1.033140403168606</v>
      </c>
      <c r="N1560" s="22">
        <f>COVAR(I1530:I1560,$K1530:K1560)/VAR($K1530:$K1560)</f>
        <v>0.87061720261527265</v>
      </c>
    </row>
    <row r="1561" spans="1:14" ht="15.75" customHeight="1" x14ac:dyDescent="0.2">
      <c r="A1561" s="2">
        <v>41789</v>
      </c>
      <c r="B1561">
        <v>161.86961400000001</v>
      </c>
      <c r="C1561" s="10">
        <v>50.166429999999998</v>
      </c>
      <c r="D1561" s="10">
        <v>28.608460000000001</v>
      </c>
      <c r="E1561">
        <v>1923.5699460000001</v>
      </c>
      <c r="F1561" s="99">
        <v>1134.5</v>
      </c>
      <c r="G1561">
        <f t="shared" ref="G1561:J1561" si="1605">B1561/B1560-1</f>
        <v>3.2652528400263225E-3</v>
      </c>
      <c r="H1561">
        <f t="shared" si="1605"/>
        <v>-2.691949240823055E-3</v>
      </c>
      <c r="I1561">
        <f t="shared" si="1605"/>
        <v>2.6168973697500153E-3</v>
      </c>
      <c r="J1561">
        <f t="shared" si="1605"/>
        <v>1.8436779355184285E-3</v>
      </c>
      <c r="K1561" s="38">
        <f t="shared" si="1601"/>
        <v>-4.8856177812094392E-3</v>
      </c>
      <c r="L1561" s="22">
        <f t="shared" si="1550"/>
        <v>0.97316638532013211</v>
      </c>
      <c r="M1561" s="22">
        <f t="shared" si="1551"/>
        <v>1.0928006764794651</v>
      </c>
      <c r="N1561" s="22">
        <f>COVAR(I1531:I1561,$K1531:K1561)/VAR($K1531:$K1561)</f>
        <v>0.87749112233058835</v>
      </c>
    </row>
    <row r="1562" spans="1:14" ht="15.75" customHeight="1" x14ac:dyDescent="0.2">
      <c r="A1562" s="2">
        <v>41792</v>
      </c>
      <c r="B1562">
        <v>163.03739899999999</v>
      </c>
      <c r="C1562" s="10">
        <v>49.967829999999999</v>
      </c>
      <c r="D1562" s="10">
        <v>28.963149999999999</v>
      </c>
      <c r="E1562">
        <v>1924.969971</v>
      </c>
      <c r="F1562" s="99">
        <v>1128.900024</v>
      </c>
      <c r="G1562">
        <f t="shared" ref="G1562:J1562" si="1606">B1562/B1561-1</f>
        <v>7.2143558703980926E-3</v>
      </c>
      <c r="H1562">
        <f t="shared" si="1606"/>
        <v>-3.958822662884276E-3</v>
      </c>
      <c r="I1562">
        <f t="shared" si="1606"/>
        <v>1.2398080847413562E-2</v>
      </c>
      <c r="J1562">
        <f t="shared" si="1606"/>
        <v>7.2782640574686752E-4</v>
      </c>
      <c r="K1562" s="38">
        <f t="shared" si="1601"/>
        <v>-4.9360740414279292E-3</v>
      </c>
      <c r="L1562" s="22">
        <f t="shared" si="1550"/>
        <v>1.109824928168154</v>
      </c>
      <c r="M1562" s="22">
        <f t="shared" si="1551"/>
        <v>1.1269389151483695</v>
      </c>
      <c r="N1562" s="22">
        <f>COVAR(I1532:I1562,$K1532:K1562)/VAR($K1532:$K1562)</f>
        <v>0.88474022896761972</v>
      </c>
    </row>
    <row r="1563" spans="1:14" ht="15.75" customHeight="1" x14ac:dyDescent="0.2">
      <c r="A1563" s="2">
        <v>41793</v>
      </c>
      <c r="B1563">
        <v>161.87841800000001</v>
      </c>
      <c r="C1563" s="10">
        <v>50.193519999999999</v>
      </c>
      <c r="D1563" s="10">
        <v>29.103159999999999</v>
      </c>
      <c r="E1563">
        <v>1924.23999</v>
      </c>
      <c r="F1563" s="99">
        <v>1126.150024</v>
      </c>
      <c r="G1563">
        <f t="shared" ref="G1563:J1563" si="1607">B1563/B1562-1</f>
        <v>-7.1086818552593689E-3</v>
      </c>
      <c r="H1563">
        <f t="shared" si="1607"/>
        <v>4.5167060486717148E-3</v>
      </c>
      <c r="I1563">
        <f t="shared" si="1607"/>
        <v>4.8340736418517327E-3</v>
      </c>
      <c r="J1563">
        <f t="shared" si="1607"/>
        <v>-3.7921682467634277E-4</v>
      </c>
      <c r="K1563" s="38">
        <f t="shared" si="1601"/>
        <v>-2.4359995938842971E-3</v>
      </c>
      <c r="L1563" s="22">
        <f t="shared" si="1550"/>
        <v>1.1330822173941515</v>
      </c>
      <c r="M1563" s="22">
        <f t="shared" si="1551"/>
        <v>1.1151062538161247</v>
      </c>
      <c r="N1563" s="22">
        <f>COVAR(I1533:I1563,$K1533:K1563)/VAR($K1533:$K1563)</f>
        <v>0.89232502667010105</v>
      </c>
    </row>
    <row r="1564" spans="1:14" ht="15.75" customHeight="1" x14ac:dyDescent="0.2">
      <c r="A1564" s="2">
        <v>41794</v>
      </c>
      <c r="B1564">
        <v>162.001328</v>
      </c>
      <c r="C1564" s="10">
        <v>50.265729999999998</v>
      </c>
      <c r="D1564" s="10">
        <v>29.737860000000001</v>
      </c>
      <c r="E1564">
        <v>1927.880005</v>
      </c>
      <c r="F1564" s="99">
        <v>1131.219971</v>
      </c>
      <c r="G1564">
        <f t="shared" ref="G1564:J1564" si="1608">B1564/B1563-1</f>
        <v>7.5927354318472418E-4</v>
      </c>
      <c r="H1564">
        <f t="shared" si="1608"/>
        <v>1.4386319190204944E-3</v>
      </c>
      <c r="I1564">
        <f t="shared" si="1608"/>
        <v>2.1808628341389857E-2</v>
      </c>
      <c r="J1564">
        <f t="shared" si="1608"/>
        <v>1.891663731611759E-3</v>
      </c>
      <c r="K1564" s="38">
        <f t="shared" si="1601"/>
        <v>4.5020173972840638E-3</v>
      </c>
      <c r="L1564" s="22">
        <f t="shared" si="1550"/>
        <v>1.0950674302106478</v>
      </c>
      <c r="M1564" s="22">
        <f t="shared" si="1551"/>
        <v>1.1435692556891093</v>
      </c>
      <c r="N1564" s="22">
        <f>COVAR(I1534:I1564,$K1534:K1564)/VAR($K1534:$K1564)</f>
        <v>0.92708493426780658</v>
      </c>
    </row>
    <row r="1565" spans="1:14" ht="15.75" customHeight="1" x14ac:dyDescent="0.2">
      <c r="A1565" s="2">
        <v>41795</v>
      </c>
      <c r="B1565">
        <v>163.29200700000001</v>
      </c>
      <c r="C1565" s="10">
        <v>51.123350000000002</v>
      </c>
      <c r="D1565" s="10">
        <v>32.015340000000002</v>
      </c>
      <c r="E1565">
        <v>1940.459961</v>
      </c>
      <c r="F1565" s="99">
        <v>1153.9399410000001</v>
      </c>
      <c r="G1565">
        <f t="shared" ref="G1565:J1565" si="1609">B1565/B1564-1</f>
        <v>7.967089010529671E-3</v>
      </c>
      <c r="H1565">
        <f t="shared" si="1609"/>
        <v>1.7061723762889835E-2</v>
      </c>
      <c r="I1565">
        <f t="shared" si="1609"/>
        <v>7.6585201490625199E-2</v>
      </c>
      <c r="J1565">
        <f t="shared" si="1609"/>
        <v>6.5252795647932071E-3</v>
      </c>
      <c r="K1565" s="38">
        <f t="shared" si="1601"/>
        <v>2.0084484523302359E-2</v>
      </c>
      <c r="L1565" s="22">
        <f t="shared" si="1550"/>
        <v>1.1298428404272416</v>
      </c>
      <c r="M1565" s="22">
        <f t="shared" si="1551"/>
        <v>1.1782881709410609</v>
      </c>
      <c r="N1565" s="22">
        <f>COVAR(I1535:I1565,$K1535:K1565)/VAR($K1535:$K1565)</f>
        <v>1.2471213145045799</v>
      </c>
    </row>
    <row r="1566" spans="1:14" ht="15.75" customHeight="1" x14ac:dyDescent="0.2">
      <c r="A1566" s="2">
        <v>41796</v>
      </c>
      <c r="B1566">
        <v>163.634445</v>
      </c>
      <c r="C1566" s="10">
        <v>51.430300000000003</v>
      </c>
      <c r="D1566" s="10">
        <v>31.809989999999999</v>
      </c>
      <c r="E1566">
        <v>1949.4399410000001</v>
      </c>
      <c r="F1566" s="99">
        <v>1165.209961</v>
      </c>
      <c r="G1566">
        <f t="shared" ref="G1566:J1566" si="1610">B1566/B1565-1</f>
        <v>2.0970897859071691E-3</v>
      </c>
      <c r="H1566">
        <f t="shared" si="1610"/>
        <v>6.0041057559803157E-3</v>
      </c>
      <c r="I1566">
        <f t="shared" si="1610"/>
        <v>-6.414112734707933E-3</v>
      </c>
      <c r="J1566">
        <f t="shared" si="1610"/>
        <v>4.6277584595830756E-3</v>
      </c>
      <c r="K1566" s="38">
        <f t="shared" si="1601"/>
        <v>9.7665568194418295E-3</v>
      </c>
      <c r="L1566" s="22">
        <f t="shared" si="1550"/>
        <v>1.1358395678053339</v>
      </c>
      <c r="M1566" s="22">
        <f t="shared" si="1551"/>
        <v>1.2216971923104165</v>
      </c>
      <c r="N1566" s="22">
        <f>COVAR(I1536:I1566,$K1536:K1566)/VAR($K1536:$K1566)</f>
        <v>1.1534045577559835</v>
      </c>
    </row>
    <row r="1567" spans="1:14" ht="15.75" customHeight="1" x14ac:dyDescent="0.2">
      <c r="A1567" s="2">
        <v>41799</v>
      </c>
      <c r="B1567">
        <v>163.502747</v>
      </c>
      <c r="C1567" s="10">
        <v>51.836530000000003</v>
      </c>
      <c r="D1567" s="10">
        <v>31.64198</v>
      </c>
      <c r="E1567">
        <v>1951.2700199999999</v>
      </c>
      <c r="F1567" s="99">
        <v>1175.880005</v>
      </c>
      <c r="G1567">
        <f t="shared" ref="G1567:J1567" si="1611">B1567/B1566-1</f>
        <v>-8.0483054774926899E-4</v>
      </c>
      <c r="H1567">
        <f t="shared" si="1611"/>
        <v>7.8986511842240592E-3</v>
      </c>
      <c r="I1567">
        <f t="shared" si="1611"/>
        <v>-5.2816740904351178E-3</v>
      </c>
      <c r="J1567">
        <f t="shared" si="1611"/>
        <v>9.3877167565414865E-4</v>
      </c>
      <c r="K1567" s="38">
        <f t="shared" si="1601"/>
        <v>9.1571857065508855E-3</v>
      </c>
      <c r="L1567" s="22">
        <f t="shared" si="1550"/>
        <v>1.1409763030424791</v>
      </c>
      <c r="M1567" s="22">
        <f t="shared" si="1551"/>
        <v>1.2175246275303746</v>
      </c>
      <c r="N1567" s="22">
        <f>COVAR(I1537:I1567,$K1537:K1567)/VAR($K1537:$K1567)</f>
        <v>1.094296892416202</v>
      </c>
    </row>
    <row r="1568" spans="1:14" ht="15.75" customHeight="1" x14ac:dyDescent="0.2">
      <c r="A1568" s="2">
        <v>41800</v>
      </c>
      <c r="B1568">
        <v>161.808167</v>
      </c>
      <c r="C1568" s="10">
        <v>52.269860000000001</v>
      </c>
      <c r="D1568" s="10">
        <v>30.811260000000001</v>
      </c>
      <c r="E1568">
        <v>1950.790039</v>
      </c>
      <c r="F1568" s="99">
        <v>1172.709961</v>
      </c>
      <c r="G1568">
        <f t="shared" ref="G1568:J1568" si="1612">B1568/B1567-1</f>
        <v>-1.0364229537990544E-2</v>
      </c>
      <c r="H1568">
        <f t="shared" si="1612"/>
        <v>8.3595487583756345E-3</v>
      </c>
      <c r="I1568">
        <f t="shared" si="1612"/>
        <v>-2.6253730013102827E-2</v>
      </c>
      <c r="J1568">
        <f t="shared" si="1612"/>
        <v>-2.4598389514540742E-4</v>
      </c>
      <c r="K1568" s="38">
        <f t="shared" si="1601"/>
        <v>-2.695890725686767E-3</v>
      </c>
      <c r="L1568" s="22">
        <f t="shared" si="1550"/>
        <v>1.2937063203349366</v>
      </c>
      <c r="M1568" s="22">
        <f t="shared" si="1551"/>
        <v>1.2262672765871239</v>
      </c>
      <c r="N1568" s="22">
        <f>COVAR(I1538:I1568,$K1538:K1568)/VAR($K1538:$K1568)</f>
        <v>1.2267954689687715</v>
      </c>
    </row>
    <row r="1569" spans="1:14" ht="15.75" customHeight="1" x14ac:dyDescent="0.2">
      <c r="A1569" s="2">
        <v>41801</v>
      </c>
      <c r="B1569">
        <v>160.017044</v>
      </c>
      <c r="C1569" s="10">
        <v>51.701129999999999</v>
      </c>
      <c r="D1569" s="10">
        <v>29.76586</v>
      </c>
      <c r="E1569">
        <v>1943.8900149999999</v>
      </c>
      <c r="F1569" s="99">
        <v>1166.709961</v>
      </c>
      <c r="G1569">
        <f t="shared" ref="G1569:J1569" si="1613">B1569/B1568-1</f>
        <v>-1.1069422719559019E-2</v>
      </c>
      <c r="H1569">
        <f t="shared" si="1613"/>
        <v>-1.0880649001164366E-2</v>
      </c>
      <c r="I1569">
        <f t="shared" si="1613"/>
        <v>-3.392915447144973E-2</v>
      </c>
      <c r="J1569">
        <f t="shared" si="1613"/>
        <v>-3.5370408204140613E-3</v>
      </c>
      <c r="K1569" s="38">
        <f t="shared" si="1601"/>
        <v>-5.116354597076711E-3</v>
      </c>
      <c r="L1569" s="22">
        <f t="shared" si="1550"/>
        <v>1.2692901741552387</v>
      </c>
      <c r="M1569" s="22">
        <f t="shared" si="1551"/>
        <v>1.2922999928756584</v>
      </c>
      <c r="N1569" s="22">
        <f>COVAR(I1539:I1569,$K1539:K1569)/VAR($K1539:$K1569)</f>
        <v>1.2964448271044642</v>
      </c>
    </row>
    <row r="1570" spans="1:14" ht="15.75" customHeight="1" x14ac:dyDescent="0.2">
      <c r="A1570" s="2">
        <v>41802</v>
      </c>
      <c r="B1570">
        <v>159.11270099999999</v>
      </c>
      <c r="C1570" s="10">
        <v>51.493479999999998</v>
      </c>
      <c r="D1570" s="10">
        <v>29.355170000000001</v>
      </c>
      <c r="E1570">
        <v>1930.1099850000001</v>
      </c>
      <c r="F1570" s="99">
        <v>1159.400024</v>
      </c>
      <c r="G1570">
        <f t="shared" ref="G1570:J1570" si="1614">B1570/B1569-1</f>
        <v>-5.651541719518427E-3</v>
      </c>
      <c r="H1570">
        <f t="shared" si="1614"/>
        <v>-4.0163532209064323E-3</v>
      </c>
      <c r="I1570">
        <f t="shared" si="1614"/>
        <v>-1.3797350387322882E-2</v>
      </c>
      <c r="J1570">
        <f t="shared" si="1614"/>
        <v>-7.088893864193202E-3</v>
      </c>
      <c r="K1570" s="38">
        <f t="shared" si="1601"/>
        <v>-6.2654277792696389E-3</v>
      </c>
      <c r="L1570" s="22">
        <f t="shared" si="1550"/>
        <v>1.1486382762879888</v>
      </c>
      <c r="M1570" s="22">
        <f t="shared" si="1551"/>
        <v>1.1929584249317891</v>
      </c>
      <c r="N1570" s="22">
        <f>COVAR(I1540:I1570,$K1540:K1570)/VAR($K1540:$K1570)</f>
        <v>1.3277208896569301</v>
      </c>
    </row>
    <row r="1571" spans="1:14" ht="15.75" customHeight="1" x14ac:dyDescent="0.2">
      <c r="A1571" s="2">
        <v>41803</v>
      </c>
      <c r="B1571">
        <v>160.289185</v>
      </c>
      <c r="C1571" s="10">
        <v>51.493479999999998</v>
      </c>
      <c r="D1571" s="10">
        <v>29.42051</v>
      </c>
      <c r="E1571">
        <v>1936.160034</v>
      </c>
      <c r="F1571" s="99">
        <v>1162.6800539999999</v>
      </c>
      <c r="G1571">
        <f t="shared" ref="G1571:J1571" si="1615">B1571/B1570-1</f>
        <v>7.3940294684584629E-3</v>
      </c>
      <c r="H1571">
        <f t="shared" si="1615"/>
        <v>0</v>
      </c>
      <c r="I1571">
        <f t="shared" si="1615"/>
        <v>2.2258430116397498E-3</v>
      </c>
      <c r="J1571">
        <f t="shared" si="1615"/>
        <v>3.134561785089085E-3</v>
      </c>
      <c r="K1571" s="38">
        <f t="shared" si="1601"/>
        <v>2.8290753252562251E-3</v>
      </c>
      <c r="L1571" s="22">
        <f t="shared" ref="L1571:L1634" si="1616">COVAR(G1541:G1571,$J1541:$J1571)/VAR($J1541:$J1571)</f>
        <v>1.1508217458730456</v>
      </c>
      <c r="M1571" s="22">
        <f t="shared" ref="M1571:M1634" si="1617">COVAR(H1541:H1571,$J1541:$J1571)/VAR($J1541:$J1571)</f>
        <v>1.1982037950389401</v>
      </c>
      <c r="N1571" s="22">
        <f>COVAR(I1541:I1571,$K1541:K1571)/VAR($K1541:$K1571)</f>
        <v>1.3499567404038055</v>
      </c>
    </row>
    <row r="1572" spans="1:14" ht="15.75" customHeight="1" x14ac:dyDescent="0.2">
      <c r="A1572" s="2">
        <v>41806</v>
      </c>
      <c r="B1572">
        <v>160.10484299999999</v>
      </c>
      <c r="C1572" s="10">
        <v>51.340009999999999</v>
      </c>
      <c r="D1572" s="10">
        <v>29.271170000000001</v>
      </c>
      <c r="E1572">
        <v>1937.780029</v>
      </c>
      <c r="F1572" s="99">
        <v>1166.8199460000001</v>
      </c>
      <c r="G1572">
        <f t="shared" ref="G1572:J1572" si="1618">B1572/B1571-1</f>
        <v>-1.1500588763990738E-3</v>
      </c>
      <c r="H1572">
        <f t="shared" si="1618"/>
        <v>-2.9803773215559826E-3</v>
      </c>
      <c r="I1572">
        <f t="shared" si="1618"/>
        <v>-5.0760506870886068E-3</v>
      </c>
      <c r="J1572">
        <f t="shared" si="1618"/>
        <v>8.3670511298250538E-4</v>
      </c>
      <c r="K1572" s="38">
        <f t="shared" si="1601"/>
        <v>3.5606459281360969E-3</v>
      </c>
      <c r="L1572" s="22">
        <f t="shared" si="1616"/>
        <v>1.1328528498782322</v>
      </c>
      <c r="M1572" s="22">
        <f t="shared" si="1617"/>
        <v>1.1924823671498792</v>
      </c>
      <c r="N1572" s="22">
        <f>COVAR(I1542:I1572,$K1542:K1572)/VAR($K1542:$K1572)</f>
        <v>1.3431003223699933</v>
      </c>
    </row>
    <row r="1573" spans="1:14" ht="15.75" customHeight="1" x14ac:dyDescent="0.2">
      <c r="A1573" s="2">
        <v>41807</v>
      </c>
      <c r="B1573">
        <v>160.02581799999999</v>
      </c>
      <c r="C1573" s="10">
        <v>51.836530000000003</v>
      </c>
      <c r="D1573" s="10">
        <v>28.748470000000001</v>
      </c>
      <c r="E1573">
        <v>1941.98999</v>
      </c>
      <c r="F1573" s="99">
        <v>1176.619995</v>
      </c>
      <c r="G1573">
        <f t="shared" ref="G1573:K1588" si="1619">B1573/B1572-1</f>
        <v>-4.935828206020787E-4</v>
      </c>
      <c r="H1573">
        <f t="shared" si="1619"/>
        <v>9.6712096472129083E-3</v>
      </c>
      <c r="I1573">
        <f t="shared" si="1619"/>
        <v>-1.7857161158915114E-2</v>
      </c>
      <c r="J1573">
        <f t="shared" si="1619"/>
        <v>2.1725690929803587E-3</v>
      </c>
      <c r="K1573" s="38">
        <f t="shared" si="1619"/>
        <v>8.3989385282585705E-3</v>
      </c>
      <c r="L1573" s="22">
        <f t="shared" si="1616"/>
        <v>1.1101671747932134</v>
      </c>
      <c r="M1573" s="22">
        <f t="shared" si="1617"/>
        <v>1.2032840579802333</v>
      </c>
      <c r="N1573" s="22">
        <f>COVAR(I1543:I1573,$K1543:K1573)/VAR($K1543:$K1573)</f>
        <v>1.2709761146675642</v>
      </c>
    </row>
    <row r="1574" spans="1:14" ht="15.75" customHeight="1" x14ac:dyDescent="0.2">
      <c r="A1574" s="2">
        <v>41808</v>
      </c>
      <c r="B1574">
        <v>161.202347</v>
      </c>
      <c r="C1574" s="10">
        <v>52.161529999999999</v>
      </c>
      <c r="D1574" s="10">
        <v>29.15916</v>
      </c>
      <c r="E1574">
        <v>1956.9799800000001</v>
      </c>
      <c r="F1574" s="99">
        <v>1183.130005</v>
      </c>
      <c r="G1574">
        <f t="shared" ref="G1574:J1574" si="1620">B1574/B1573-1</f>
        <v>7.3521198935537768E-3</v>
      </c>
      <c r="H1574">
        <f t="shared" si="1620"/>
        <v>6.2697097973185567E-3</v>
      </c>
      <c r="I1574">
        <f t="shared" si="1620"/>
        <v>1.428562980916892E-2</v>
      </c>
      <c r="J1574">
        <f t="shared" si="1620"/>
        <v>7.7188811874360219E-3</v>
      </c>
      <c r="K1574" s="38">
        <f t="shared" si="1619"/>
        <v>5.5328058571706418E-3</v>
      </c>
      <c r="L1574" s="22">
        <f t="shared" si="1616"/>
        <v>1.1200106244601833</v>
      </c>
      <c r="M1574" s="22">
        <f t="shared" si="1617"/>
        <v>1.1989403179402733</v>
      </c>
      <c r="N1574" s="22">
        <f>COVAR(I1544:I1574,$K1544:K1574)/VAR($K1544:$K1574)</f>
        <v>1.2765329760491624</v>
      </c>
    </row>
    <row r="1575" spans="1:14" ht="15.75" customHeight="1" x14ac:dyDescent="0.2">
      <c r="A1575" s="2">
        <v>41809</v>
      </c>
      <c r="B1575">
        <v>160.517517</v>
      </c>
      <c r="C1575" s="10">
        <v>51.728200000000001</v>
      </c>
      <c r="D1575" s="10">
        <v>31.408629999999999</v>
      </c>
      <c r="E1575">
        <v>1959.4799800000001</v>
      </c>
      <c r="F1575" s="99">
        <v>1184.030029</v>
      </c>
      <c r="G1575">
        <f t="shared" ref="G1575:J1575" si="1621">B1575/B1574-1</f>
        <v>-4.2482632092198935E-3</v>
      </c>
      <c r="H1575">
        <f t="shared" si="1621"/>
        <v>-8.3074633738695614E-3</v>
      </c>
      <c r="I1575">
        <f t="shared" si="1621"/>
        <v>7.7144540514884508E-2</v>
      </c>
      <c r="J1575">
        <f t="shared" si="1621"/>
        <v>1.2774785769653629E-3</v>
      </c>
      <c r="K1575" s="38">
        <f t="shared" si="1619"/>
        <v>7.6071437305835765E-4</v>
      </c>
      <c r="L1575" s="22">
        <f t="shared" si="1616"/>
        <v>1.2315495880554157</v>
      </c>
      <c r="M1575" s="22">
        <f t="shared" si="1617"/>
        <v>1.1077341723111023</v>
      </c>
      <c r="N1575" s="22">
        <f>COVAR(I1545:I1575,$K1545:K1575)/VAR($K1545:$K1575)</f>
        <v>1.3890074868352222</v>
      </c>
    </row>
    <row r="1576" spans="1:14" ht="15.75" customHeight="1" x14ac:dyDescent="0.2">
      <c r="A1576" s="2">
        <v>41810</v>
      </c>
      <c r="B1576">
        <v>159.40245100000001</v>
      </c>
      <c r="C1576" s="10">
        <v>51.953890000000001</v>
      </c>
      <c r="D1576" s="10">
        <v>32.043340000000001</v>
      </c>
      <c r="E1576">
        <v>1962.869995</v>
      </c>
      <c r="F1576" s="99">
        <v>1188.4300539999999</v>
      </c>
      <c r="G1576">
        <f t="shared" ref="G1576:J1576" si="1622">B1576/B1575-1</f>
        <v>-6.9466935499630234E-3</v>
      </c>
      <c r="H1576">
        <f t="shared" si="1622"/>
        <v>4.3629973592740345E-3</v>
      </c>
      <c r="I1576">
        <f t="shared" si="1622"/>
        <v>2.020814024680484E-2</v>
      </c>
      <c r="J1576">
        <f t="shared" si="1622"/>
        <v>1.7300585025625814E-3</v>
      </c>
      <c r="K1576" s="38">
        <f t="shared" si="1619"/>
        <v>3.7161430810297436E-3</v>
      </c>
      <c r="L1576" s="22">
        <f t="shared" si="1616"/>
        <v>1.2435594310408333</v>
      </c>
      <c r="M1576" s="22">
        <f t="shared" si="1617"/>
        <v>1.0648835026824319</v>
      </c>
      <c r="N1576" s="22">
        <f>COVAR(I1546:I1576,$K1546:K1576)/VAR($K1546:$K1576)</f>
        <v>1.4094198851547246</v>
      </c>
    </row>
    <row r="1577" spans="1:14" ht="15.75" customHeight="1" x14ac:dyDescent="0.2">
      <c r="A1577" s="2">
        <v>41813</v>
      </c>
      <c r="B1577">
        <v>159.920456</v>
      </c>
      <c r="C1577" s="10">
        <v>52.531660000000002</v>
      </c>
      <c r="D1577" s="10">
        <v>32.706049999999998</v>
      </c>
      <c r="E1577">
        <v>1962.6099850000001</v>
      </c>
      <c r="F1577" s="99">
        <v>1184.9499510000001</v>
      </c>
      <c r="G1577">
        <f t="shared" ref="G1577:J1577" si="1623">B1577/B1576-1</f>
        <v>3.2496677231141913E-3</v>
      </c>
      <c r="H1577">
        <f t="shared" si="1623"/>
        <v>1.1120822714141276E-2</v>
      </c>
      <c r="I1577">
        <f t="shared" si="1623"/>
        <v>2.0681676754046086E-2</v>
      </c>
      <c r="J1577">
        <f t="shared" si="1623"/>
        <v>-1.3246419817014576E-4</v>
      </c>
      <c r="K1577" s="38">
        <f t="shared" si="1619"/>
        <v>-2.9283195828703201E-3</v>
      </c>
      <c r="L1577" s="22">
        <f t="shared" si="1616"/>
        <v>1.2395462389045959</v>
      </c>
      <c r="M1577" s="22">
        <f t="shared" si="1617"/>
        <v>1.0681413565238296</v>
      </c>
      <c r="N1577" s="22">
        <f>COVAR(I1547:I1577,$K1547:K1577)/VAR($K1547:$K1577)</f>
        <v>1.3739462940818057</v>
      </c>
    </row>
    <row r="1578" spans="1:14" ht="15.75" customHeight="1" x14ac:dyDescent="0.2">
      <c r="A1578" s="2">
        <v>41814</v>
      </c>
      <c r="B1578">
        <v>158.814178</v>
      </c>
      <c r="C1578" s="10">
        <v>51.836530000000003</v>
      </c>
      <c r="D1578" s="10">
        <v>32.818049999999999</v>
      </c>
      <c r="E1578">
        <v>1949.9799800000001</v>
      </c>
      <c r="F1578" s="99">
        <v>1173.23999</v>
      </c>
      <c r="G1578">
        <f t="shared" ref="G1578:J1578" si="1624">B1578/B1577-1</f>
        <v>-6.9176766229330777E-3</v>
      </c>
      <c r="H1578">
        <f t="shared" si="1624"/>
        <v>-1.3232591545745964E-2</v>
      </c>
      <c r="I1578">
        <f t="shared" si="1624"/>
        <v>3.4244428783054559E-3</v>
      </c>
      <c r="J1578">
        <f t="shared" si="1624"/>
        <v>-6.4353106814546424E-3</v>
      </c>
      <c r="K1578" s="38">
        <f t="shared" si="1619"/>
        <v>-9.8822410095192881E-3</v>
      </c>
      <c r="L1578" s="22">
        <f t="shared" si="1616"/>
        <v>1.185769718664565</v>
      </c>
      <c r="M1578" s="22">
        <f t="shared" si="1617"/>
        <v>1.1499655719036572</v>
      </c>
      <c r="N1578" s="22">
        <f>COVAR(I1548:I1578,$K1548:K1578)/VAR($K1548:$K1578)</f>
        <v>1.2909936524158294</v>
      </c>
    </row>
    <row r="1579" spans="1:14" ht="15.75" customHeight="1" x14ac:dyDescent="0.2">
      <c r="A1579" s="2">
        <v>41815</v>
      </c>
      <c r="B1579">
        <v>158.673676</v>
      </c>
      <c r="C1579" s="10">
        <v>51.935839999999999</v>
      </c>
      <c r="D1579" s="10">
        <v>33.546100000000003</v>
      </c>
      <c r="E1579">
        <v>1959.530029</v>
      </c>
      <c r="F1579" s="99">
        <v>1182.6800539999999</v>
      </c>
      <c r="G1579">
        <f t="shared" ref="G1579:J1579" si="1625">B1579/B1578-1</f>
        <v>-8.8469431236803953E-4</v>
      </c>
      <c r="H1579">
        <f t="shared" si="1625"/>
        <v>1.9158303999129433E-3</v>
      </c>
      <c r="I1579">
        <f t="shared" si="1625"/>
        <v>2.2184438136940043E-2</v>
      </c>
      <c r="J1579">
        <f t="shared" si="1625"/>
        <v>4.8975113067570852E-3</v>
      </c>
      <c r="K1579" s="38">
        <f t="shared" si="1619"/>
        <v>8.0461491940790886E-3</v>
      </c>
      <c r="L1579" s="22">
        <f t="shared" si="1616"/>
        <v>1.0996125149859912</v>
      </c>
      <c r="M1579" s="22">
        <f t="shared" si="1617"/>
        <v>1.1244216373461771</v>
      </c>
      <c r="N1579" s="22">
        <f>COVAR(I1549:I1579,$K1549:K1579)/VAR($K1549:$K1579)</f>
        <v>1.3164668231853698</v>
      </c>
    </row>
    <row r="1580" spans="1:14" ht="15.75" customHeight="1" x14ac:dyDescent="0.2">
      <c r="A1580" s="2">
        <v>41816</v>
      </c>
      <c r="B1580">
        <v>158.36634799999999</v>
      </c>
      <c r="C1580" s="10">
        <v>51.809449999999998</v>
      </c>
      <c r="D1580" s="10">
        <v>33.676769999999998</v>
      </c>
      <c r="E1580">
        <v>1957.219971</v>
      </c>
      <c r="F1580" s="99">
        <v>1180.709961</v>
      </c>
      <c r="G1580">
        <f t="shared" ref="G1580:J1580" si="1626">B1580/B1579-1</f>
        <v>-1.9368556130255898E-3</v>
      </c>
      <c r="H1580">
        <f t="shared" si="1626"/>
        <v>-2.4335795858890785E-3</v>
      </c>
      <c r="I1580">
        <f t="shared" si="1626"/>
        <v>3.8952367041173996E-3</v>
      </c>
      <c r="J1580">
        <f t="shared" si="1626"/>
        <v>-1.1788836944636172E-3</v>
      </c>
      <c r="K1580" s="38">
        <f t="shared" si="1619"/>
        <v>-1.6657869500180666E-3</v>
      </c>
      <c r="L1580" s="22">
        <f t="shared" si="1616"/>
        <v>1.0908495732431898</v>
      </c>
      <c r="M1580" s="22">
        <f t="shared" si="1617"/>
        <v>1.1284529942567294</v>
      </c>
      <c r="N1580" s="22">
        <f>COVAR(I1550:I1580,$K1550:K1580)/VAR($K1550:$K1580)</f>
        <v>1.3085513449541952</v>
      </c>
    </row>
    <row r="1581" spans="1:14" ht="15.75" customHeight="1" x14ac:dyDescent="0.2">
      <c r="A1581" s="2">
        <v>41817</v>
      </c>
      <c r="B1581">
        <v>159.542923</v>
      </c>
      <c r="C1581" s="10">
        <v>51.935839999999999</v>
      </c>
      <c r="D1581" s="10">
        <v>34.423490000000001</v>
      </c>
      <c r="E1581">
        <v>1960.959961</v>
      </c>
      <c r="F1581" s="99">
        <v>1189.5</v>
      </c>
      <c r="G1581">
        <f t="shared" ref="G1581:J1581" si="1627">B1581/B1580-1</f>
        <v>7.4294508578300889E-3</v>
      </c>
      <c r="H1581">
        <f t="shared" si="1627"/>
        <v>2.4395163430610545E-3</v>
      </c>
      <c r="I1581">
        <f t="shared" si="1627"/>
        <v>2.2173147840484742E-2</v>
      </c>
      <c r="J1581">
        <f t="shared" si="1627"/>
        <v>1.9108685050301943E-3</v>
      </c>
      <c r="K1581" s="38">
        <f t="shared" si="1619"/>
        <v>7.4447063972893357E-3</v>
      </c>
      <c r="L1581" s="22">
        <f t="shared" si="1616"/>
        <v>1.0015150118816531</v>
      </c>
      <c r="M1581" s="22">
        <f t="shared" si="1617"/>
        <v>1.1310101350024282</v>
      </c>
      <c r="N1581" s="22">
        <f>COVAR(I1551:I1581,$K1551:K1581)/VAR($K1551:$K1581)</f>
        <v>1.2702656454675634</v>
      </c>
    </row>
    <row r="1582" spans="1:14" ht="15.75" customHeight="1" x14ac:dyDescent="0.2">
      <c r="A1582" s="2">
        <v>41820</v>
      </c>
      <c r="B1582">
        <v>159.15660099999999</v>
      </c>
      <c r="C1582" s="10">
        <v>52.01708</v>
      </c>
      <c r="D1582" s="10">
        <v>34.806179999999998</v>
      </c>
      <c r="E1582">
        <v>1960.2299800000001</v>
      </c>
      <c r="F1582" s="99">
        <v>1192.959961</v>
      </c>
      <c r="G1582">
        <f t="shared" ref="G1582:J1582" si="1628">B1582/B1581-1</f>
        <v>-2.4214298743918672E-3</v>
      </c>
      <c r="H1582">
        <f t="shared" si="1628"/>
        <v>1.5642377210034475E-3</v>
      </c>
      <c r="I1582">
        <f t="shared" si="1628"/>
        <v>1.1117117991232162E-2</v>
      </c>
      <c r="J1582">
        <f t="shared" si="1628"/>
        <v>-3.722569631802175E-4</v>
      </c>
      <c r="K1582" s="38">
        <f t="shared" si="1619"/>
        <v>2.9087524169819634E-3</v>
      </c>
      <c r="L1582" s="22">
        <f t="shared" si="1616"/>
        <v>1.0040352854555474</v>
      </c>
      <c r="M1582" s="22">
        <f t="shared" si="1617"/>
        <v>1.0021887343342861</v>
      </c>
      <c r="N1582" s="22">
        <f>COVAR(I1552:I1582,$K1552:K1582)/VAR($K1552:$K1582)</f>
        <v>1.2168679637716355</v>
      </c>
    </row>
    <row r="1583" spans="1:14" ht="15.75" customHeight="1" x14ac:dyDescent="0.2">
      <c r="A1583" s="2">
        <v>41821</v>
      </c>
      <c r="B1583">
        <v>163.616882</v>
      </c>
      <c r="C1583" s="10">
        <v>52.335259999999998</v>
      </c>
      <c r="D1583" s="10">
        <v>34.787509999999997</v>
      </c>
      <c r="E1583">
        <v>1973.3199460000001</v>
      </c>
      <c r="F1583" s="99">
        <v>1205.9499510000001</v>
      </c>
      <c r="G1583">
        <f t="shared" ref="G1583:J1583" si="1629">B1583/B1582-1</f>
        <v>2.8024480115656614E-2</v>
      </c>
      <c r="H1583">
        <f t="shared" si="1629"/>
        <v>6.1168370081519097E-3</v>
      </c>
      <c r="I1583">
        <f t="shared" si="1629"/>
        <v>-5.3639899581048311E-4</v>
      </c>
      <c r="J1583">
        <f t="shared" si="1629"/>
        <v>6.6777705338432192E-3</v>
      </c>
      <c r="K1583" s="38">
        <f t="shared" si="1619"/>
        <v>1.0888873411234234E-2</v>
      </c>
      <c r="L1583" s="22">
        <f t="shared" si="1616"/>
        <v>1.2460616575582366</v>
      </c>
      <c r="M1583" s="22">
        <f t="shared" si="1617"/>
        <v>1.0226378146639483</v>
      </c>
      <c r="N1583" s="22">
        <f>COVAR(I1553:I1583,$K1553:K1583)/VAR($K1553:$K1583)</f>
        <v>1.1150809605976999</v>
      </c>
    </row>
    <row r="1584" spans="1:14" ht="15.75" customHeight="1" x14ac:dyDescent="0.2">
      <c r="A1584" s="2">
        <v>41822</v>
      </c>
      <c r="B1584">
        <v>165.40799000000001</v>
      </c>
      <c r="C1584" s="10">
        <v>51.789830000000002</v>
      </c>
      <c r="D1584" s="10">
        <v>34.236809999999998</v>
      </c>
      <c r="E1584">
        <v>1974.619995</v>
      </c>
      <c r="F1584" s="99">
        <v>1199.5</v>
      </c>
      <c r="G1584">
        <f t="shared" ref="G1584:J1584" si="1630">B1584/B1583-1</f>
        <v>1.0946963284632183E-2</v>
      </c>
      <c r="H1584">
        <f t="shared" si="1630"/>
        <v>-1.0421845616129466E-2</v>
      </c>
      <c r="I1584">
        <f t="shared" si="1630"/>
        <v>-1.5830394299563233E-2</v>
      </c>
      <c r="J1584">
        <f t="shared" si="1630"/>
        <v>6.5881308433302088E-4</v>
      </c>
      <c r="K1584" s="38">
        <f t="shared" si="1619"/>
        <v>-5.3484400365467755E-3</v>
      </c>
      <c r="L1584" s="22">
        <f t="shared" si="1616"/>
        <v>1.2394843336935264</v>
      </c>
      <c r="M1584" s="22">
        <f t="shared" si="1617"/>
        <v>1.0213364904838189</v>
      </c>
      <c r="N1584" s="22">
        <f>COVAR(I1554:I1584,$K1554:K1584)/VAR($K1554:$K1584)</f>
        <v>1.1204409444629486</v>
      </c>
    </row>
    <row r="1585" spans="1:14" ht="15.75" customHeight="1" x14ac:dyDescent="0.2">
      <c r="A1585" s="2">
        <v>41823</v>
      </c>
      <c r="B1585">
        <v>165.53093000000001</v>
      </c>
      <c r="C1585" s="10">
        <v>51.862549999999999</v>
      </c>
      <c r="D1585" s="10">
        <v>34.320810000000002</v>
      </c>
      <c r="E1585">
        <v>1985.4399410000001</v>
      </c>
      <c r="F1585" s="99">
        <v>1208.150024</v>
      </c>
      <c r="G1585">
        <f t="shared" ref="G1585:J1585" si="1631">B1585/B1584-1</f>
        <v>7.4325309194556155E-4</v>
      </c>
      <c r="H1585">
        <f t="shared" si="1631"/>
        <v>1.4041366808887901E-3</v>
      </c>
      <c r="I1585">
        <f t="shared" si="1631"/>
        <v>2.4534996105070039E-3</v>
      </c>
      <c r="J1585">
        <f t="shared" si="1631"/>
        <v>5.4795079698359839E-3</v>
      </c>
      <c r="K1585" s="38">
        <f t="shared" si="1619"/>
        <v>7.2113580658608178E-3</v>
      </c>
      <c r="L1585" s="22">
        <f t="shared" si="1616"/>
        <v>1.1737586474438</v>
      </c>
      <c r="M1585" s="22">
        <f t="shared" si="1617"/>
        <v>1.0662861145719111</v>
      </c>
      <c r="N1585" s="22">
        <f>COVAR(I1555:I1585,$K1555:K1585)/VAR($K1555:$K1585)</f>
        <v>1.2390933574262535</v>
      </c>
    </row>
    <row r="1586" spans="1:14" ht="15.75" customHeight="1" x14ac:dyDescent="0.2">
      <c r="A1586" s="2">
        <v>41827</v>
      </c>
      <c r="B1586">
        <v>165.10067699999999</v>
      </c>
      <c r="C1586" s="10">
        <v>51.517099999999999</v>
      </c>
      <c r="D1586" s="10">
        <v>34.302149999999997</v>
      </c>
      <c r="E1586">
        <v>1977.650024</v>
      </c>
      <c r="F1586" s="99">
        <v>1186.73999</v>
      </c>
      <c r="G1586">
        <f t="shared" ref="G1586:J1586" si="1632">B1586/B1585-1</f>
        <v>-2.5992302465770445E-3</v>
      </c>
      <c r="H1586">
        <f t="shared" si="1632"/>
        <v>-6.6608757186061851E-3</v>
      </c>
      <c r="I1586">
        <f t="shared" si="1632"/>
        <v>-5.4369346178029243E-4</v>
      </c>
      <c r="J1586">
        <f t="shared" si="1632"/>
        <v>-3.9235218548472339E-3</v>
      </c>
      <c r="K1586" s="38">
        <f t="shared" si="1619"/>
        <v>-1.7721337230218071E-2</v>
      </c>
      <c r="L1586" s="22">
        <f t="shared" si="1616"/>
        <v>1.1248787854836453</v>
      </c>
      <c r="M1586" s="22">
        <f t="shared" si="1617"/>
        <v>1.1247158981608161</v>
      </c>
      <c r="N1586" s="22">
        <f>COVAR(I1556:I1586,$K1556:K1586)/VAR($K1556:$K1586)</f>
        <v>1.0622656010195728</v>
      </c>
    </row>
    <row r="1587" spans="1:14" ht="15.75" customHeight="1" x14ac:dyDescent="0.2">
      <c r="A1587" s="2">
        <v>41828</v>
      </c>
      <c r="B1587">
        <v>164.38072199999999</v>
      </c>
      <c r="C1587" s="10">
        <v>50.68985</v>
      </c>
      <c r="D1587" s="10">
        <v>34.796840000000003</v>
      </c>
      <c r="E1587">
        <v>1963.709961</v>
      </c>
      <c r="F1587" s="99">
        <v>1172.150024</v>
      </c>
      <c r="G1587">
        <f t="shared" ref="G1587:J1587" si="1633">B1587/B1586-1</f>
        <v>-4.3607028940286785E-3</v>
      </c>
      <c r="H1587">
        <f t="shared" si="1633"/>
        <v>-1.6057774991216522E-2</v>
      </c>
      <c r="I1587">
        <f t="shared" si="1633"/>
        <v>1.4421545005196545E-2</v>
      </c>
      <c r="J1587">
        <f t="shared" si="1633"/>
        <v>-7.0488017752527998E-3</v>
      </c>
      <c r="K1587" s="38">
        <f t="shared" si="1619"/>
        <v>-1.2294155520957917E-2</v>
      </c>
      <c r="L1587" s="22">
        <f t="shared" si="1616"/>
        <v>1.0468235945914868</v>
      </c>
      <c r="M1587" s="22">
        <f t="shared" si="1617"/>
        <v>1.2469832562797116</v>
      </c>
      <c r="N1587" s="22">
        <f>COVAR(I1557:I1587,$K1557:K1587)/VAR($K1557:$K1587)</f>
        <v>0.95617563587847887</v>
      </c>
    </row>
    <row r="1588" spans="1:14" ht="15.75" customHeight="1" x14ac:dyDescent="0.2">
      <c r="A1588" s="2">
        <v>41829</v>
      </c>
      <c r="B1588">
        <v>165.43435700000001</v>
      </c>
      <c r="C1588" s="10">
        <v>50.926200000000001</v>
      </c>
      <c r="D1588" s="10">
        <v>35.47822</v>
      </c>
      <c r="E1588">
        <v>1972.829956</v>
      </c>
      <c r="F1588" s="99">
        <v>1173.8100589999999</v>
      </c>
      <c r="G1588">
        <f t="shared" ref="G1588:J1588" si="1634">B1588/B1587-1</f>
        <v>6.4097236414377701E-3</v>
      </c>
      <c r="H1588">
        <f t="shared" si="1634"/>
        <v>4.6626691536866272E-3</v>
      </c>
      <c r="I1588">
        <f t="shared" si="1634"/>
        <v>1.9581663162516971E-2</v>
      </c>
      <c r="J1588">
        <f t="shared" si="1634"/>
        <v>4.6442678303448837E-3</v>
      </c>
      <c r="K1588" s="38">
        <f t="shared" si="1619"/>
        <v>1.4162308288276915E-3</v>
      </c>
      <c r="L1588" s="22">
        <f t="shared" si="1616"/>
        <v>1.0775745656665647</v>
      </c>
      <c r="M1588" s="22">
        <f t="shared" si="1617"/>
        <v>1.2747837738534842</v>
      </c>
      <c r="N1588" s="22">
        <f>COVAR(I1558:I1588,$K1558:K1588)/VAR($K1558:$K1588)</f>
        <v>0.97495215270879065</v>
      </c>
    </row>
    <row r="1589" spans="1:14" ht="15.75" customHeight="1" x14ac:dyDescent="0.2">
      <c r="A1589" s="2">
        <v>41830</v>
      </c>
      <c r="B1589">
        <v>164.80213900000001</v>
      </c>
      <c r="C1589" s="10">
        <v>50.508029999999998</v>
      </c>
      <c r="D1589" s="10">
        <v>34.684840000000001</v>
      </c>
      <c r="E1589">
        <v>1964.6800539999999</v>
      </c>
      <c r="F1589" s="99">
        <v>1161.8599850000001</v>
      </c>
      <c r="G1589">
        <f t="shared" ref="G1589:K1604" si="1635">B1589/B1588-1</f>
        <v>-3.8215641023103819E-3</v>
      </c>
      <c r="H1589">
        <f t="shared" si="1635"/>
        <v>-8.2112939901269888E-3</v>
      </c>
      <c r="I1589">
        <f t="shared" si="1635"/>
        <v>-2.2362452231256214E-2</v>
      </c>
      <c r="J1589">
        <f t="shared" si="1635"/>
        <v>-4.1310716999271024E-3</v>
      </c>
      <c r="K1589" s="38">
        <f t="shared" si="1635"/>
        <v>-1.0180585784194451E-2</v>
      </c>
      <c r="L1589" s="22">
        <f t="shared" si="1616"/>
        <v>1.1865220380338326</v>
      </c>
      <c r="M1589" s="22">
        <f t="shared" si="1617"/>
        <v>1.2588726429616777</v>
      </c>
      <c r="N1589" s="22">
        <f>COVAR(I1559:I1589,$K1559:K1589)/VAR($K1559:$K1589)</f>
        <v>1.1325700143415434</v>
      </c>
    </row>
    <row r="1590" spans="1:14" ht="15.75" customHeight="1" x14ac:dyDescent="0.2">
      <c r="A1590" s="2">
        <v>41831</v>
      </c>
      <c r="B1590">
        <v>165.06559799999999</v>
      </c>
      <c r="C1590" s="10">
        <v>50.726199999999999</v>
      </c>
      <c r="D1590" s="10">
        <v>34.302149999999997</v>
      </c>
      <c r="E1590">
        <v>1967.5699460000001</v>
      </c>
      <c r="F1590" s="99">
        <v>1159.9300539999999</v>
      </c>
      <c r="G1590">
        <f t="shared" ref="G1590:J1590" si="1636">B1590/B1589-1</f>
        <v>1.5986382312669356E-3</v>
      </c>
      <c r="H1590">
        <f t="shared" si="1636"/>
        <v>4.3195111747578174E-3</v>
      </c>
      <c r="I1590">
        <f t="shared" si="1636"/>
        <v>-1.1033350593515845E-2</v>
      </c>
      <c r="J1590">
        <f t="shared" si="1636"/>
        <v>1.4709224507656327E-3</v>
      </c>
      <c r="K1590" s="38">
        <f t="shared" si="1635"/>
        <v>-1.6610702020175561E-3</v>
      </c>
      <c r="L1590" s="22">
        <f t="shared" si="1616"/>
        <v>1.1553685513029586</v>
      </c>
      <c r="M1590" s="22">
        <f t="shared" si="1617"/>
        <v>1.2954909978271854</v>
      </c>
      <c r="N1590" s="22">
        <f>COVAR(I1560:I1590,$K1560:K1590)/VAR($K1560:$K1590)</f>
        <v>1.1355539795025764</v>
      </c>
    </row>
    <row r="1591" spans="1:14" ht="15.75" customHeight="1" x14ac:dyDescent="0.2">
      <c r="A1591" s="2">
        <v>41834</v>
      </c>
      <c r="B1591">
        <v>166.698669</v>
      </c>
      <c r="C1591" s="10">
        <v>51.17165</v>
      </c>
      <c r="D1591" s="10">
        <v>34.666170000000001</v>
      </c>
      <c r="E1591">
        <v>1977.099976</v>
      </c>
      <c r="F1591" s="99">
        <v>1167.209961</v>
      </c>
      <c r="G1591">
        <f t="shared" ref="G1591:J1591" si="1637">B1591/B1590-1</f>
        <v>9.8934667173955493E-3</v>
      </c>
      <c r="H1591">
        <f t="shared" si="1637"/>
        <v>8.7814581025189575E-3</v>
      </c>
      <c r="I1591">
        <f t="shared" si="1637"/>
        <v>1.0612162794460422E-2</v>
      </c>
      <c r="J1591">
        <f t="shared" si="1637"/>
        <v>4.8435533483188742E-3</v>
      </c>
      <c r="K1591" s="38">
        <f t="shared" si="1635"/>
        <v>6.2761603381993325E-3</v>
      </c>
      <c r="L1591" s="22">
        <f t="shared" si="1616"/>
        <v>1.2135235357050351</v>
      </c>
      <c r="M1591" s="22">
        <f t="shared" si="1617"/>
        <v>1.3347327309555352</v>
      </c>
      <c r="N1591" s="22">
        <f>COVAR(I1561:I1591,$K1561:K1591)/VAR($K1561:$K1591)</f>
        <v>1.1250666078312448</v>
      </c>
    </row>
    <row r="1592" spans="1:14" ht="15.75" customHeight="1" x14ac:dyDescent="0.2">
      <c r="A1592" s="2">
        <v>41835</v>
      </c>
      <c r="B1592">
        <v>165.495834</v>
      </c>
      <c r="C1592" s="10">
        <v>52.971620000000001</v>
      </c>
      <c r="D1592" s="10">
        <v>34.34881</v>
      </c>
      <c r="E1592">
        <v>1973.280029</v>
      </c>
      <c r="F1592" s="99">
        <v>1153.8100589999999</v>
      </c>
      <c r="G1592">
        <f t="shared" ref="G1592:J1592" si="1638">B1592/B1591-1</f>
        <v>-7.2156244990774221E-3</v>
      </c>
      <c r="H1592">
        <f t="shared" si="1638"/>
        <v>3.5175140922756976E-2</v>
      </c>
      <c r="I1592">
        <f t="shared" si="1638"/>
        <v>-9.1547465439649756E-3</v>
      </c>
      <c r="J1592">
        <f t="shared" si="1638"/>
        <v>-1.9320960226444361E-3</v>
      </c>
      <c r="K1592" s="38">
        <f t="shared" si="1635"/>
        <v>-1.1480284137157182E-2</v>
      </c>
      <c r="L1592" s="22">
        <f t="shared" si="1616"/>
        <v>1.2379991091253564</v>
      </c>
      <c r="M1592" s="22">
        <f t="shared" si="1617"/>
        <v>1.1241085993389435</v>
      </c>
      <c r="N1592" s="22">
        <f>COVAR(I1562:I1592,$K1562:K1592)/VAR($K1562:$K1592)</f>
        <v>1.1404790235187015</v>
      </c>
    </row>
    <row r="1593" spans="1:14" ht="15.75" customHeight="1" x14ac:dyDescent="0.2">
      <c r="A1593" s="2">
        <v>41836</v>
      </c>
      <c r="B1593">
        <v>168.89372299999999</v>
      </c>
      <c r="C1593" s="10">
        <v>53.371600000000001</v>
      </c>
      <c r="D1593" s="10">
        <v>33.872790000000002</v>
      </c>
      <c r="E1593">
        <v>1981.5699460000001</v>
      </c>
      <c r="F1593" s="99">
        <v>1151.5500489999999</v>
      </c>
      <c r="G1593">
        <f t="shared" ref="G1593:J1593" si="1639">B1593/B1592-1</f>
        <v>2.0531568184368965E-2</v>
      </c>
      <c r="H1593">
        <f t="shared" si="1639"/>
        <v>7.5508357116509384E-3</v>
      </c>
      <c r="I1593">
        <f t="shared" si="1639"/>
        <v>-1.3858413144443693E-2</v>
      </c>
      <c r="J1593">
        <f t="shared" si="1639"/>
        <v>4.2010849337998923E-3</v>
      </c>
      <c r="K1593" s="38">
        <f t="shared" si="1635"/>
        <v>-1.9587366069235834E-3</v>
      </c>
      <c r="L1593" s="22">
        <f t="shared" si="1616"/>
        <v>1.3425886197828083</v>
      </c>
      <c r="M1593" s="22">
        <f t="shared" si="1617"/>
        <v>1.1337026301004718</v>
      </c>
      <c r="N1593" s="22">
        <f>COVAR(I1563:I1593,$K1563:K1593)/VAR($K1563:$K1593)</f>
        <v>1.196991315910833</v>
      </c>
    </row>
    <row r="1594" spans="1:14" ht="15.75" customHeight="1" x14ac:dyDescent="0.2">
      <c r="A1594" s="2">
        <v>41837</v>
      </c>
      <c r="B1594">
        <v>169.00782799999999</v>
      </c>
      <c r="C1594" s="10">
        <v>52.5989</v>
      </c>
      <c r="D1594" s="10">
        <v>33.480759999999997</v>
      </c>
      <c r="E1594">
        <v>1958.119995</v>
      </c>
      <c r="F1594" s="99">
        <v>1133.599976</v>
      </c>
      <c r="G1594">
        <f t="shared" ref="G1594:J1594" si="1640">B1594/B1593-1</f>
        <v>6.7560237274189028E-4</v>
      </c>
      <c r="H1594">
        <f t="shared" si="1640"/>
        <v>-1.4477737223542064E-2</v>
      </c>
      <c r="I1594">
        <f t="shared" si="1640"/>
        <v>-1.1573596388133489E-2</v>
      </c>
      <c r="J1594">
        <f t="shared" si="1640"/>
        <v>-1.1834026372541717E-2</v>
      </c>
      <c r="K1594" s="38">
        <f t="shared" si="1635"/>
        <v>-1.558774889166803E-2</v>
      </c>
      <c r="L1594" s="22">
        <f t="shared" si="1616"/>
        <v>1.0084960497320297</v>
      </c>
      <c r="M1594" s="22">
        <f t="shared" si="1617"/>
        <v>1.1710939567526948</v>
      </c>
      <c r="N1594" s="22">
        <f>COVAR(I1564:I1594,$K1564:K1594)/VAR($K1564:$K1594)</f>
        <v>1.1789932621414763</v>
      </c>
    </row>
    <row r="1595" spans="1:14" ht="15.75" customHeight="1" x14ac:dyDescent="0.2">
      <c r="A1595" s="2">
        <v>41838</v>
      </c>
      <c r="B1595">
        <v>169.01663199999999</v>
      </c>
      <c r="C1595" s="10">
        <v>52.935250000000003</v>
      </c>
      <c r="D1595" s="10">
        <v>33.676769999999998</v>
      </c>
      <c r="E1595">
        <v>1978.219971</v>
      </c>
      <c r="F1595" s="99">
        <v>1151.6099850000001</v>
      </c>
      <c r="G1595">
        <f t="shared" ref="G1595:J1595" si="1641">B1595/B1594-1</f>
        <v>5.2092261667358031E-5</v>
      </c>
      <c r="H1595">
        <f t="shared" si="1641"/>
        <v>6.3946204198186418E-3</v>
      </c>
      <c r="I1595">
        <f t="shared" si="1641"/>
        <v>5.8544071281536603E-3</v>
      </c>
      <c r="J1595">
        <f t="shared" si="1641"/>
        <v>1.0264935780914586E-2</v>
      </c>
      <c r="K1595" s="38">
        <f t="shared" si="1635"/>
        <v>1.588744652549301E-2</v>
      </c>
      <c r="L1595" s="22">
        <f t="shared" si="1616"/>
        <v>0.8674339606154069</v>
      </c>
      <c r="M1595" s="22">
        <f t="shared" si="1617"/>
        <v>1.0869960900396809</v>
      </c>
      <c r="N1595" s="22">
        <f>COVAR(I1565:I1595,$K1565:K1595)/VAR($K1565:$K1595)</f>
        <v>1.0527477238633123</v>
      </c>
    </row>
    <row r="1596" spans="1:14" ht="15.75" customHeight="1" x14ac:dyDescent="0.2">
      <c r="A1596" s="2">
        <v>41841</v>
      </c>
      <c r="B1596">
        <v>167.567902</v>
      </c>
      <c r="C1596" s="10">
        <v>52.944339999999997</v>
      </c>
      <c r="D1596" s="10">
        <v>32.668709999999997</v>
      </c>
      <c r="E1596">
        <v>1973.630005</v>
      </c>
      <c r="F1596" s="99">
        <v>1146.660034</v>
      </c>
      <c r="G1596">
        <f t="shared" ref="G1596:J1596" si="1642">B1596/B1595-1</f>
        <v>-8.5715233042863437E-3</v>
      </c>
      <c r="H1596">
        <f t="shared" si="1642"/>
        <v>1.7171922301284503E-4</v>
      </c>
      <c r="I1596">
        <f t="shared" si="1642"/>
        <v>-2.9933393255944685E-2</v>
      </c>
      <c r="J1596">
        <f t="shared" si="1642"/>
        <v>-2.3202505622667013E-3</v>
      </c>
      <c r="K1596" s="38">
        <f t="shared" si="1635"/>
        <v>-4.2982876707169382E-3</v>
      </c>
      <c r="L1596" s="22">
        <f t="shared" si="1616"/>
        <v>0.88365094404776723</v>
      </c>
      <c r="M1596" s="22">
        <f t="shared" si="1617"/>
        <v>1.0053732965179796</v>
      </c>
      <c r="N1596" s="22">
        <f>COVAR(I1566:I1596,$K1566:K1596)/VAR($K1566:$K1596)</f>
        <v>0.62796417407627625</v>
      </c>
    </row>
    <row r="1597" spans="1:14" ht="15.75" customHeight="1" x14ac:dyDescent="0.2">
      <c r="A1597" s="2">
        <v>41842</v>
      </c>
      <c r="B1597">
        <v>170.41265899999999</v>
      </c>
      <c r="C1597" s="10">
        <v>53.335239999999999</v>
      </c>
      <c r="D1597" s="10">
        <v>33.70478</v>
      </c>
      <c r="E1597">
        <v>1983.530029</v>
      </c>
      <c r="F1597" s="99">
        <v>1156.150024</v>
      </c>
      <c r="G1597">
        <f t="shared" ref="G1597:J1597" si="1643">B1597/B1596-1</f>
        <v>1.6976741762870562E-2</v>
      </c>
      <c r="H1597">
        <f t="shared" si="1643"/>
        <v>7.3832254779264694E-3</v>
      </c>
      <c r="I1597">
        <f t="shared" si="1643"/>
        <v>3.1714444800544639E-2</v>
      </c>
      <c r="J1597">
        <f t="shared" si="1643"/>
        <v>5.0161499242102892E-3</v>
      </c>
      <c r="K1597" s="38">
        <f t="shared" si="1635"/>
        <v>8.2762019418216592E-3</v>
      </c>
      <c r="L1597" s="22">
        <f t="shared" si="1616"/>
        <v>0.97091012630951867</v>
      </c>
      <c r="M1597" s="22">
        <f t="shared" si="1617"/>
        <v>1.0116425026490319</v>
      </c>
      <c r="N1597" s="22">
        <f>COVAR(I1567:I1597,$K1567:K1597)/VAR($K1567:$K1597)</f>
        <v>0.79366395964509195</v>
      </c>
    </row>
    <row r="1598" spans="1:14" ht="15.75" customHeight="1" x14ac:dyDescent="0.2">
      <c r="A1598" s="2">
        <v>41843</v>
      </c>
      <c r="B1598">
        <v>170.00877399999999</v>
      </c>
      <c r="C1598" s="10">
        <v>53.63523</v>
      </c>
      <c r="D1598" s="10">
        <v>33.74212</v>
      </c>
      <c r="E1598">
        <v>1987.01001</v>
      </c>
      <c r="F1598" s="99">
        <v>1158.1099850000001</v>
      </c>
      <c r="G1598">
        <f t="shared" ref="G1598:J1598" si="1644">B1598/B1597-1</f>
        <v>-2.3700410660220106E-3</v>
      </c>
      <c r="H1598">
        <f t="shared" si="1644"/>
        <v>5.6246114201417008E-3</v>
      </c>
      <c r="I1598">
        <f t="shared" si="1644"/>
        <v>1.1078547315841458E-3</v>
      </c>
      <c r="J1598">
        <f t="shared" si="1644"/>
        <v>1.7544382737448849E-3</v>
      </c>
      <c r="K1598" s="38">
        <f t="shared" si="1635"/>
        <v>1.6952479862595293E-3</v>
      </c>
      <c r="L1598" s="22">
        <f t="shared" si="1616"/>
        <v>0.96431369402393285</v>
      </c>
      <c r="M1598" s="22">
        <f t="shared" si="1617"/>
        <v>1.013715149423315</v>
      </c>
      <c r="N1598" s="22">
        <f>COVAR(I1568:I1598,$K1568:K1598)/VAR($K1568:$K1598)</f>
        <v>0.86202370803195616</v>
      </c>
    </row>
    <row r="1599" spans="1:14" ht="15.75" customHeight="1" x14ac:dyDescent="0.2">
      <c r="A1599" s="2">
        <v>41844</v>
      </c>
      <c r="B1599">
        <v>171.42236299999999</v>
      </c>
      <c r="C1599" s="10">
        <v>53.78978</v>
      </c>
      <c r="D1599" s="10">
        <v>33.490090000000002</v>
      </c>
      <c r="E1599">
        <v>1987.9799800000001</v>
      </c>
      <c r="F1599" s="99">
        <v>1156.26001</v>
      </c>
      <c r="G1599">
        <f t="shared" ref="G1599:J1599" si="1645">B1599/B1598-1</f>
        <v>8.314800270249556E-3</v>
      </c>
      <c r="H1599">
        <f t="shared" si="1645"/>
        <v>2.8815015802112764E-3</v>
      </c>
      <c r="I1599">
        <f t="shared" si="1645"/>
        <v>-7.4692994986680361E-3</v>
      </c>
      <c r="J1599">
        <f t="shared" si="1645"/>
        <v>4.8815556797321413E-4</v>
      </c>
      <c r="K1599" s="38">
        <f t="shared" si="1635"/>
        <v>-1.5974087297072614E-3</v>
      </c>
      <c r="L1599" s="22">
        <f t="shared" si="1616"/>
        <v>0.95015861949977065</v>
      </c>
      <c r="M1599" s="22">
        <f t="shared" si="1617"/>
        <v>1.022996943451977</v>
      </c>
      <c r="N1599" s="22">
        <f>COVAR(I1569:I1599,$K1569:K1599)/VAR($K1569:$K1599)</f>
        <v>0.83741546851208681</v>
      </c>
    </row>
    <row r="1600" spans="1:14" ht="15.75" customHeight="1" x14ac:dyDescent="0.2">
      <c r="A1600" s="2">
        <v>41845</v>
      </c>
      <c r="B1600">
        <v>170.68483000000001</v>
      </c>
      <c r="C1600" s="10">
        <v>53.644329999999997</v>
      </c>
      <c r="D1600" s="10">
        <v>33.340760000000003</v>
      </c>
      <c r="E1600">
        <v>1978.339966</v>
      </c>
      <c r="F1600" s="99">
        <v>1144.719971</v>
      </c>
      <c r="G1600">
        <f t="shared" ref="G1600:J1600" si="1646">B1600/B1599-1</f>
        <v>-4.3024316494807424E-3</v>
      </c>
      <c r="H1600">
        <f t="shared" si="1646"/>
        <v>-2.7040452665916259E-3</v>
      </c>
      <c r="I1600">
        <f t="shared" si="1646"/>
        <v>-4.4589309852556269E-3</v>
      </c>
      <c r="J1600">
        <f t="shared" si="1646"/>
        <v>-4.8491504426518839E-3</v>
      </c>
      <c r="K1600" s="38">
        <f t="shared" si="1635"/>
        <v>-9.9804878662196339E-3</v>
      </c>
      <c r="L1600" s="22">
        <f t="shared" si="1616"/>
        <v>0.906978953815614</v>
      </c>
      <c r="M1600" s="22">
        <f t="shared" si="1617"/>
        <v>0.96626159833987035</v>
      </c>
      <c r="N1600" s="22">
        <f>COVAR(I1570:I1600,$K1570:K1600)/VAR($K1570:$K1600)</f>
        <v>0.76278655479066115</v>
      </c>
    </row>
    <row r="1601" spans="1:14" ht="15.75" customHeight="1" x14ac:dyDescent="0.2">
      <c r="A1601" s="2">
        <v>41848</v>
      </c>
      <c r="B1601">
        <v>171.89648399999999</v>
      </c>
      <c r="C1601" s="10">
        <v>53.807960000000001</v>
      </c>
      <c r="D1601" s="10">
        <v>33.182079999999999</v>
      </c>
      <c r="E1601">
        <v>1978.910034</v>
      </c>
      <c r="F1601" s="99">
        <v>1139.5</v>
      </c>
      <c r="G1601">
        <f t="shared" ref="G1601:J1601" si="1647">B1601/B1600-1</f>
        <v>7.0987796630783695E-3</v>
      </c>
      <c r="H1601">
        <f t="shared" si="1647"/>
        <v>3.0502757700581196E-3</v>
      </c>
      <c r="I1601">
        <f t="shared" si="1647"/>
        <v>-4.7593396191329962E-3</v>
      </c>
      <c r="J1601">
        <f t="shared" si="1647"/>
        <v>2.8815472052179381E-4</v>
      </c>
      <c r="K1601" s="38">
        <f t="shared" si="1635"/>
        <v>-4.5600418724589531E-3</v>
      </c>
      <c r="L1601" s="22">
        <f t="shared" si="1616"/>
        <v>0.89609786616923159</v>
      </c>
      <c r="M1601" s="22">
        <f t="shared" si="1617"/>
        <v>0.99257050596161289</v>
      </c>
      <c r="N1601" s="22">
        <f>COVAR(I1571:I1601,$K1571:K1601)/VAR($K1571:$K1601)</f>
        <v>0.73716841383258624</v>
      </c>
    </row>
    <row r="1602" spans="1:14" ht="15.75" customHeight="1" x14ac:dyDescent="0.2">
      <c r="A1602" s="2">
        <v>41849</v>
      </c>
      <c r="B1602">
        <v>170.834091</v>
      </c>
      <c r="C1602" s="10">
        <v>53.307960000000001</v>
      </c>
      <c r="D1602" s="10">
        <v>33.051400000000001</v>
      </c>
      <c r="E1602">
        <v>1969.9499510000001</v>
      </c>
      <c r="F1602" s="99">
        <v>1141.6400149999999</v>
      </c>
      <c r="G1602">
        <f t="shared" ref="G1602:J1602" si="1648">B1602/B1601-1</f>
        <v>-6.1804230969609852E-3</v>
      </c>
      <c r="H1602">
        <f t="shared" si="1648"/>
        <v>-9.2923054507176861E-3</v>
      </c>
      <c r="I1602">
        <f t="shared" si="1648"/>
        <v>-3.9382702952918125E-3</v>
      </c>
      <c r="J1602">
        <f t="shared" si="1648"/>
        <v>-4.5277869362705392E-3</v>
      </c>
      <c r="K1602" s="38">
        <f t="shared" si="1635"/>
        <v>1.8780298376479543E-3</v>
      </c>
      <c r="L1602" s="22">
        <f t="shared" si="1616"/>
        <v>0.91348939683861929</v>
      </c>
      <c r="M1602" s="22">
        <f t="shared" si="1617"/>
        <v>1.0449080184621207</v>
      </c>
      <c r="N1602" s="22">
        <f>COVAR(I1572:I1602,$K1572:K1602)/VAR($K1572:$K1602)</f>
        <v>0.73285620611398783</v>
      </c>
    </row>
    <row r="1603" spans="1:14" ht="15.75" customHeight="1" x14ac:dyDescent="0.2">
      <c r="A1603" s="2">
        <v>41850</v>
      </c>
      <c r="B1603">
        <v>170.33363299999999</v>
      </c>
      <c r="C1603" s="10">
        <v>53.553429999999999</v>
      </c>
      <c r="D1603" s="10">
        <v>32.304690000000001</v>
      </c>
      <c r="E1603">
        <v>1970.0699460000001</v>
      </c>
      <c r="F1603" s="99">
        <v>1146.5699460000001</v>
      </c>
      <c r="G1603">
        <f t="shared" ref="G1603:J1603" si="1649">B1603/B1602-1</f>
        <v>-2.9294972512249329E-3</v>
      </c>
      <c r="H1603">
        <f t="shared" si="1649"/>
        <v>4.6047532113402401E-3</v>
      </c>
      <c r="I1603">
        <f t="shared" si="1649"/>
        <v>-2.2592386404206799E-2</v>
      </c>
      <c r="J1603">
        <f t="shared" si="1649"/>
        <v>6.0912715035721376E-5</v>
      </c>
      <c r="K1603" s="38">
        <f t="shared" si="1635"/>
        <v>4.3182885456236608E-3</v>
      </c>
      <c r="L1603" s="22">
        <f t="shared" si="1616"/>
        <v>0.91807213888567774</v>
      </c>
      <c r="M1603" s="22">
        <f t="shared" si="1617"/>
        <v>1.0440085792078595</v>
      </c>
      <c r="N1603" s="22">
        <f>COVAR(I1573:I1603,$K1573:K1603)/VAR($K1573:$K1603)</f>
        <v>0.68647247670624445</v>
      </c>
    </row>
    <row r="1604" spans="1:14" ht="15.75" customHeight="1" x14ac:dyDescent="0.2">
      <c r="A1604" s="2">
        <v>41851</v>
      </c>
      <c r="B1604">
        <v>168.28787199999999</v>
      </c>
      <c r="C1604" s="10">
        <v>52.426160000000003</v>
      </c>
      <c r="D1604" s="10">
        <v>31.64198</v>
      </c>
      <c r="E1604">
        <v>1930.670044</v>
      </c>
      <c r="F1604" s="99">
        <v>1120.0699460000001</v>
      </c>
      <c r="G1604">
        <f t="shared" ref="G1604:J1604" si="1650">B1604/B1603-1</f>
        <v>-1.2010317422161743E-2</v>
      </c>
      <c r="H1604">
        <f t="shared" si="1650"/>
        <v>-2.1049445385664334E-2</v>
      </c>
      <c r="I1604">
        <f t="shared" si="1650"/>
        <v>-2.0514358751004935E-2</v>
      </c>
      <c r="J1604">
        <f t="shared" si="1650"/>
        <v>-1.9999240169110255E-2</v>
      </c>
      <c r="K1604" s="38">
        <f t="shared" si="1635"/>
        <v>-2.3112414635016121E-2</v>
      </c>
      <c r="L1604" s="22">
        <f t="shared" si="1616"/>
        <v>0.83015928999014243</v>
      </c>
      <c r="M1604" s="22">
        <f t="shared" si="1617"/>
        <v>1.0356212089012413</v>
      </c>
      <c r="N1604" s="22">
        <f>COVAR(I1574:I1604,$K1574:K1604)/VAR($K1574:$K1604)</f>
        <v>0.86409921352041119</v>
      </c>
    </row>
    <row r="1605" spans="1:14" ht="15.75" customHeight="1" x14ac:dyDescent="0.2">
      <c r="A1605" s="2">
        <v>41852</v>
      </c>
      <c r="B1605">
        <v>166.07530199999999</v>
      </c>
      <c r="C1605" s="10">
        <v>51.344380000000001</v>
      </c>
      <c r="D1605" s="10">
        <v>32.482030000000002</v>
      </c>
      <c r="E1605">
        <v>1925.150024</v>
      </c>
      <c r="F1605" s="99">
        <v>1114.8599850000001</v>
      </c>
      <c r="G1605">
        <f t="shared" ref="G1605:K1620" si="1651">B1605/B1604-1</f>
        <v>-1.3147530916547523E-2</v>
      </c>
      <c r="H1605">
        <f t="shared" si="1651"/>
        <v>-2.0634355062434495E-2</v>
      </c>
      <c r="I1605">
        <f t="shared" si="1651"/>
        <v>2.6548591459826465E-2</v>
      </c>
      <c r="J1605">
        <f t="shared" si="1651"/>
        <v>-2.8591213797275472E-3</v>
      </c>
      <c r="K1605" s="38">
        <f t="shared" si="1651"/>
        <v>-4.6514604008489613E-3</v>
      </c>
      <c r="L1605" s="22">
        <f t="shared" si="1616"/>
        <v>0.86628326130032018</v>
      </c>
      <c r="M1605" s="22">
        <f t="shared" si="1617"/>
        <v>1.0960672364470525</v>
      </c>
      <c r="N1605" s="22">
        <f>COVAR(I1575:I1605,$K1575:K1605)/VAR($K1575:$K1605)</f>
        <v>0.82063816303434534</v>
      </c>
    </row>
    <row r="1606" spans="1:14" ht="15.75" customHeight="1" x14ac:dyDescent="0.2">
      <c r="A1606" s="2">
        <v>41855</v>
      </c>
      <c r="B1606">
        <v>166.505539</v>
      </c>
      <c r="C1606" s="10">
        <v>51.498919999999998</v>
      </c>
      <c r="D1606" s="10">
        <v>32.416699999999999</v>
      </c>
      <c r="E1606">
        <v>1938.98999</v>
      </c>
      <c r="F1606" s="99">
        <v>1124.8199460000001</v>
      </c>
      <c r="G1606">
        <f t="shared" ref="G1606:J1606" si="1652">B1606/B1605-1</f>
        <v>2.5906139854559029E-3</v>
      </c>
      <c r="H1606">
        <f t="shared" si="1652"/>
        <v>3.009871771749939E-3</v>
      </c>
      <c r="I1606">
        <f t="shared" si="1652"/>
        <v>-2.0112659214958084E-3</v>
      </c>
      <c r="J1606">
        <f t="shared" si="1652"/>
        <v>7.1890324532961625E-3</v>
      </c>
      <c r="K1606" s="38">
        <f t="shared" si="1651"/>
        <v>8.9338223041524056E-3</v>
      </c>
      <c r="L1606" s="22">
        <f t="shared" si="1616"/>
        <v>0.84037899146866135</v>
      </c>
      <c r="M1606" s="22">
        <f t="shared" si="1617"/>
        <v>1.0748018851953314</v>
      </c>
      <c r="N1606" s="22">
        <f>COVAR(I1576:I1606,$K1576:K1606)/VAR($K1576:$K1606)</f>
        <v>0.69368476941949642</v>
      </c>
    </row>
    <row r="1607" spans="1:14" ht="15.75" customHeight="1" x14ac:dyDescent="0.2">
      <c r="A1607" s="2">
        <v>41856</v>
      </c>
      <c r="B1607">
        <v>164.27534499999999</v>
      </c>
      <c r="C1607" s="10">
        <v>50.962560000000003</v>
      </c>
      <c r="D1607" s="10">
        <v>32.407359999999997</v>
      </c>
      <c r="E1607">
        <v>1920.209961</v>
      </c>
      <c r="F1607" s="99">
        <v>1121.5600589999999</v>
      </c>
      <c r="G1607">
        <f t="shared" ref="G1607:J1607" si="1653">B1607/B1606-1</f>
        <v>-1.3394112973022509E-2</v>
      </c>
      <c r="H1607">
        <f t="shared" si="1653"/>
        <v>-1.0414975692694006E-2</v>
      </c>
      <c r="I1607">
        <f t="shared" si="1653"/>
        <v>-2.881230970457338E-4</v>
      </c>
      <c r="J1607">
        <f t="shared" si="1653"/>
        <v>-9.6854698048235432E-3</v>
      </c>
      <c r="K1607" s="38">
        <f t="shared" si="1651"/>
        <v>-2.8981411750322872E-3</v>
      </c>
      <c r="L1607" s="22">
        <f t="shared" si="1616"/>
        <v>0.90922425709927457</v>
      </c>
      <c r="M1607" s="22">
        <f t="shared" si="1617"/>
        <v>1.0698902034556086</v>
      </c>
      <c r="N1607" s="22">
        <f>COVAR(I1577:I1607,$K1577:K1607)/VAR($K1577:$K1607)</f>
        <v>0.66060791147664288</v>
      </c>
    </row>
    <row r="1608" spans="1:14" ht="15.75" customHeight="1" x14ac:dyDescent="0.2">
      <c r="A1608" s="2">
        <v>41857</v>
      </c>
      <c r="B1608">
        <v>164.24887100000001</v>
      </c>
      <c r="C1608" s="10">
        <v>51.117100000000001</v>
      </c>
      <c r="D1608" s="10">
        <v>32.696719999999999</v>
      </c>
      <c r="E1608">
        <v>1920.23999</v>
      </c>
      <c r="F1608" s="99">
        <v>1125.5500489999999</v>
      </c>
      <c r="G1608">
        <f t="shared" ref="G1608:J1608" si="1654">B1608/B1607-1</f>
        <v>-1.6115625871904182E-4</v>
      </c>
      <c r="H1608">
        <f t="shared" si="1654"/>
        <v>3.032422233105958E-3</v>
      </c>
      <c r="I1608">
        <f t="shared" si="1654"/>
        <v>8.9288359187542632E-3</v>
      </c>
      <c r="J1608">
        <f t="shared" si="1654"/>
        <v>1.5638394035066838E-5</v>
      </c>
      <c r="K1608" s="38">
        <f t="shared" si="1651"/>
        <v>3.557535744949325E-3</v>
      </c>
      <c r="L1608" s="22">
        <f t="shared" si="1616"/>
        <v>0.90735869774873423</v>
      </c>
      <c r="M1608" s="22">
        <f t="shared" si="1617"/>
        <v>1.0664304602739876</v>
      </c>
      <c r="N1608" s="22">
        <f>COVAR(I1578:I1608,$K1578:K1608)/VAR($K1578:$K1608)</f>
        <v>0.68094020463013216</v>
      </c>
    </row>
    <row r="1609" spans="1:14" ht="15.75" customHeight="1" x14ac:dyDescent="0.2">
      <c r="A1609" s="2">
        <v>41858</v>
      </c>
      <c r="B1609">
        <v>162.77397199999999</v>
      </c>
      <c r="C1609" s="10">
        <v>50.8262</v>
      </c>
      <c r="D1609" s="10">
        <v>32.566040000000001</v>
      </c>
      <c r="E1609">
        <v>1909.5699460000001</v>
      </c>
      <c r="F1609" s="99">
        <v>1119.76001</v>
      </c>
      <c r="G1609">
        <f t="shared" ref="G1609:J1609" si="1655">B1609/B1608-1</f>
        <v>-8.9796598967186725E-3</v>
      </c>
      <c r="H1609">
        <f t="shared" si="1655"/>
        <v>-5.6908549193910307E-3</v>
      </c>
      <c r="I1609">
        <f t="shared" si="1655"/>
        <v>-3.9967311705882969E-3</v>
      </c>
      <c r="J1609">
        <f t="shared" si="1655"/>
        <v>-5.5566200347696437E-3</v>
      </c>
      <c r="K1609" s="38">
        <f t="shared" si="1651"/>
        <v>-5.144186173812626E-3</v>
      </c>
      <c r="L1609" s="22">
        <f t="shared" si="1616"/>
        <v>0.91746508966724316</v>
      </c>
      <c r="M1609" s="22">
        <f t="shared" si="1617"/>
        <v>1.0348201214336614</v>
      </c>
      <c r="N1609" s="22">
        <f>COVAR(I1579:I1609,$K1579:K1609)/VAR($K1579:$K1609)</f>
        <v>0.71399465975100407</v>
      </c>
    </row>
    <row r="1610" spans="1:14" ht="15.75" customHeight="1" x14ac:dyDescent="0.2">
      <c r="A1610" s="2">
        <v>41859</v>
      </c>
      <c r="B1610">
        <v>164.83180200000001</v>
      </c>
      <c r="C1610" s="10">
        <v>51.217109999999998</v>
      </c>
      <c r="D1610" s="10">
        <v>32.650039999999997</v>
      </c>
      <c r="E1610">
        <v>1931.589966</v>
      </c>
      <c r="F1610" s="99">
        <v>1131.349976</v>
      </c>
      <c r="G1610">
        <f t="shared" ref="G1610:J1610" si="1656">B1610/B1609-1</f>
        <v>1.2642254622870608E-2</v>
      </c>
      <c r="H1610">
        <f t="shared" si="1656"/>
        <v>7.6911120642502162E-3</v>
      </c>
      <c r="I1610">
        <f t="shared" si="1656"/>
        <v>2.579374096451259E-3</v>
      </c>
      <c r="J1610">
        <f t="shared" si="1656"/>
        <v>1.1531402683691017E-2</v>
      </c>
      <c r="K1610" s="38">
        <f t="shared" si="1651"/>
        <v>1.0350401779395613E-2</v>
      </c>
      <c r="L1610" s="22">
        <f t="shared" si="1616"/>
        <v>0.94827754071172943</v>
      </c>
      <c r="M1610" s="22">
        <f t="shared" si="1617"/>
        <v>1.005282841124655</v>
      </c>
      <c r="N1610" s="22">
        <f>COVAR(I1580:I1610,$K1580:K1610)/VAR($K1580:$K1610)</f>
        <v>0.62998573189693996</v>
      </c>
    </row>
    <row r="1611" spans="1:14" ht="15.75" customHeight="1" x14ac:dyDescent="0.2">
      <c r="A1611" s="2">
        <v>41862</v>
      </c>
      <c r="B1611">
        <v>165.573669</v>
      </c>
      <c r="C1611" s="10">
        <v>51.198920000000001</v>
      </c>
      <c r="D1611" s="10">
        <v>33.163409999999999</v>
      </c>
      <c r="E1611">
        <v>1936.920044</v>
      </c>
      <c r="F1611" s="99">
        <v>1141.9300539999999</v>
      </c>
      <c r="G1611">
        <f t="shared" ref="G1611:J1611" si="1657">B1611/B1610-1</f>
        <v>4.5007516207338227E-3</v>
      </c>
      <c r="H1611">
        <f t="shared" si="1657"/>
        <v>-3.5515475199587865E-4</v>
      </c>
      <c r="I1611">
        <f t="shared" si="1657"/>
        <v>1.5723411058608194E-2</v>
      </c>
      <c r="J1611">
        <f t="shared" si="1657"/>
        <v>2.7594251853759744E-3</v>
      </c>
      <c r="K1611" s="38">
        <f t="shared" si="1651"/>
        <v>9.3517286643756137E-3</v>
      </c>
      <c r="L1611" s="22">
        <f t="shared" si="1616"/>
        <v>0.94685109366524867</v>
      </c>
      <c r="M1611" s="22">
        <f t="shared" si="1617"/>
        <v>0.99677201124311499</v>
      </c>
      <c r="N1611" s="22">
        <f>COVAR(I1581:I1611,$K1581:K1611)/VAR($K1581:$K1611)</f>
        <v>0.66804822946472131</v>
      </c>
    </row>
    <row r="1612" spans="1:14" ht="15.75" customHeight="1" x14ac:dyDescent="0.2">
      <c r="A1612" s="2">
        <v>41863</v>
      </c>
      <c r="B1612">
        <v>165.45886200000001</v>
      </c>
      <c r="C1612" s="10">
        <v>51.226190000000003</v>
      </c>
      <c r="D1612" s="10">
        <v>33.527430000000003</v>
      </c>
      <c r="E1612">
        <v>1933.75</v>
      </c>
      <c r="F1612" s="99">
        <v>1133.030029</v>
      </c>
      <c r="G1612">
        <f t="shared" ref="G1612:J1612" si="1658">B1612/B1611-1</f>
        <v>-6.9338923690809295E-4</v>
      </c>
      <c r="H1612">
        <f t="shared" si="1658"/>
        <v>5.3262842263079868E-4</v>
      </c>
      <c r="I1612">
        <f t="shared" si="1658"/>
        <v>1.0976555185368664E-2</v>
      </c>
      <c r="J1612">
        <f t="shared" si="1658"/>
        <v>-1.6366416413624574E-3</v>
      </c>
      <c r="K1612" s="38">
        <f t="shared" si="1651"/>
        <v>-7.7938442628990856E-3</v>
      </c>
      <c r="L1612" s="22">
        <f t="shared" si="1616"/>
        <v>0.94094778733039508</v>
      </c>
      <c r="M1612" s="22">
        <f t="shared" si="1617"/>
        <v>0.99389168788463145</v>
      </c>
      <c r="N1612" s="22">
        <f>COVAR(I1582:I1612,$K1582:K1612)/VAR($K1582:$K1612)</f>
        <v>0.57314191283518112</v>
      </c>
    </row>
    <row r="1613" spans="1:14" ht="15.75" customHeight="1" x14ac:dyDescent="0.2">
      <c r="A1613" s="2">
        <v>41864</v>
      </c>
      <c r="B1613">
        <v>165.99762000000001</v>
      </c>
      <c r="C1613" s="10">
        <v>51.562550000000002</v>
      </c>
      <c r="D1613" s="10">
        <v>33.788780000000003</v>
      </c>
      <c r="E1613">
        <v>1946.719971</v>
      </c>
      <c r="F1613" s="99">
        <v>1141.780029</v>
      </c>
      <c r="G1613">
        <f t="shared" ref="G1613:J1613" si="1659">B1613/B1612-1</f>
        <v>3.2561447207342109E-3</v>
      </c>
      <c r="H1613">
        <f t="shared" si="1659"/>
        <v>6.566172498872147E-3</v>
      </c>
      <c r="I1613">
        <f t="shared" si="1659"/>
        <v>7.7951098548263431E-3</v>
      </c>
      <c r="J1613">
        <f t="shared" si="1659"/>
        <v>6.7071601809953751E-3</v>
      </c>
      <c r="K1613" s="38">
        <f t="shared" si="1651"/>
        <v>7.7226549835776037E-3</v>
      </c>
      <c r="L1613" s="22">
        <f t="shared" si="1616"/>
        <v>0.91565759608136998</v>
      </c>
      <c r="M1613" s="22">
        <f t="shared" si="1617"/>
        <v>0.99222369845799152</v>
      </c>
      <c r="N1613" s="22">
        <f>COVAR(I1583:I1613,$K1583:K1613)/VAR($K1583:$K1613)</f>
        <v>0.56883333676929382</v>
      </c>
    </row>
    <row r="1614" spans="1:14" ht="15.75" customHeight="1" x14ac:dyDescent="0.2">
      <c r="A1614" s="2">
        <v>41865</v>
      </c>
      <c r="B1614">
        <v>165.93579099999999</v>
      </c>
      <c r="C1614" s="10">
        <v>51.798909999999999</v>
      </c>
      <c r="D1614" s="10">
        <v>34.264809999999997</v>
      </c>
      <c r="E1614">
        <v>1955.1800539999999</v>
      </c>
      <c r="F1614" s="99">
        <v>1143.339966</v>
      </c>
      <c r="G1614">
        <f t="shared" ref="G1614:J1614" si="1660">B1614/B1613-1</f>
        <v>-3.7246919564282166E-4</v>
      </c>
      <c r="H1614">
        <f t="shared" si="1660"/>
        <v>4.5839470701118934E-3</v>
      </c>
      <c r="I1614">
        <f t="shared" si="1660"/>
        <v>1.4088404494035922E-2</v>
      </c>
      <c r="J1614">
        <f t="shared" si="1660"/>
        <v>4.3458140492873554E-3</v>
      </c>
      <c r="K1614" s="38">
        <f t="shared" si="1651"/>
        <v>1.3662325144767618E-3</v>
      </c>
      <c r="L1614" s="22">
        <f t="shared" si="1616"/>
        <v>0.79002093878672841</v>
      </c>
      <c r="M1614" s="22">
        <f t="shared" si="1617"/>
        <v>0.99642950171063738</v>
      </c>
      <c r="N1614" s="22">
        <f>COVAR(I1584:I1614,$K1584:K1614)/VAR($K1584:$K1614)</f>
        <v>0.61860105925927256</v>
      </c>
    </row>
    <row r="1615" spans="1:14" ht="15.75" customHeight="1" x14ac:dyDescent="0.2">
      <c r="A1615" s="2">
        <v>41866</v>
      </c>
      <c r="B1615">
        <v>165.49423200000001</v>
      </c>
      <c r="C1615" s="10">
        <v>51.589829999999999</v>
      </c>
      <c r="D1615" s="10">
        <v>34.582169999999998</v>
      </c>
      <c r="E1615">
        <v>1955.0600589999999</v>
      </c>
      <c r="F1615" s="99">
        <v>1141.650024</v>
      </c>
      <c r="G1615">
        <f t="shared" ref="G1615:J1615" si="1661">B1615/B1614-1</f>
        <v>-2.6610232629076247E-3</v>
      </c>
      <c r="H1615">
        <f t="shared" si="1661"/>
        <v>-4.0363783716684809E-3</v>
      </c>
      <c r="I1615">
        <f t="shared" si="1661"/>
        <v>9.2619804399907135E-3</v>
      </c>
      <c r="J1615">
        <f t="shared" si="1661"/>
        <v>-6.1372864230357926E-5</v>
      </c>
      <c r="K1615" s="38">
        <f t="shared" si="1651"/>
        <v>-1.4780748073666139E-3</v>
      </c>
      <c r="L1615" s="22">
        <f t="shared" si="1616"/>
        <v>0.78246804689081473</v>
      </c>
      <c r="M1615" s="22">
        <f t="shared" si="1617"/>
        <v>1.0036915332509435</v>
      </c>
      <c r="N1615" s="22">
        <f>COVAR(I1585:I1615,$K1585:K1615)/VAR($K1585:$K1615)</f>
        <v>0.59931406824889166</v>
      </c>
    </row>
    <row r="1616" spans="1:14" ht="15.75" customHeight="1" x14ac:dyDescent="0.2">
      <c r="A1616" s="2">
        <v>41869</v>
      </c>
      <c r="B1616">
        <v>167.24292</v>
      </c>
      <c r="C1616" s="10">
        <v>52.026179999999997</v>
      </c>
      <c r="D1616" s="10">
        <v>35.16086</v>
      </c>
      <c r="E1616">
        <v>1971.73999</v>
      </c>
      <c r="F1616" s="99">
        <v>1158.400024</v>
      </c>
      <c r="G1616">
        <f t="shared" ref="G1616:J1616" si="1662">B1616/B1615-1</f>
        <v>1.0566458896283493E-2</v>
      </c>
      <c r="H1616">
        <f t="shared" si="1662"/>
        <v>8.4580623739212157E-3</v>
      </c>
      <c r="I1616">
        <f t="shared" si="1662"/>
        <v>1.6733767719029791E-2</v>
      </c>
      <c r="J1616">
        <f t="shared" si="1662"/>
        <v>8.5316719162744636E-3</v>
      </c>
      <c r="K1616" s="38">
        <f t="shared" si="1651"/>
        <v>1.4671746724370882E-2</v>
      </c>
      <c r="L1616" s="22">
        <f t="shared" si="1616"/>
        <v>0.82016629092115201</v>
      </c>
      <c r="M1616" s="22">
        <f t="shared" si="1617"/>
        <v>1.0182818163294494</v>
      </c>
      <c r="N1616" s="22">
        <f>COVAR(I1586:I1616,$K1586:K1616)/VAR($K1586:$K1616)</f>
        <v>0.64656797045516612</v>
      </c>
    </row>
    <row r="1617" spans="1:14" ht="15.75" customHeight="1" x14ac:dyDescent="0.2">
      <c r="A1617" s="2">
        <v>41870</v>
      </c>
      <c r="B1617">
        <v>167.870026</v>
      </c>
      <c r="C1617" s="10">
        <v>52.326180000000001</v>
      </c>
      <c r="D1617" s="10">
        <v>35.356879999999997</v>
      </c>
      <c r="E1617">
        <v>1981.599976</v>
      </c>
      <c r="F1617" s="99">
        <v>1162.469971</v>
      </c>
      <c r="G1617">
        <f t="shared" ref="G1617:J1617" si="1663">B1617/B1616-1</f>
        <v>3.7496714360165662E-3</v>
      </c>
      <c r="H1617">
        <f t="shared" si="1663"/>
        <v>5.7663276450434786E-3</v>
      </c>
      <c r="I1617">
        <f t="shared" si="1663"/>
        <v>5.5749489631367055E-3</v>
      </c>
      <c r="J1617">
        <f t="shared" si="1663"/>
        <v>5.0006522411709664E-3</v>
      </c>
      <c r="K1617" s="38">
        <f t="shared" si="1651"/>
        <v>3.5134210252742992E-3</v>
      </c>
      <c r="L1617" s="22">
        <f t="shared" si="1616"/>
        <v>0.81709460267252121</v>
      </c>
      <c r="M1617" s="22">
        <f t="shared" si="1617"/>
        <v>1.0104012962700131</v>
      </c>
      <c r="N1617" s="22">
        <f>COVAR(I1587:I1617,$K1587:K1617)/VAR($K1587:$K1617)</f>
        <v>0.71522930637120041</v>
      </c>
    </row>
    <row r="1618" spans="1:14" ht="15.75" customHeight="1" x14ac:dyDescent="0.2">
      <c r="A1618" s="2">
        <v>41871</v>
      </c>
      <c r="B1618">
        <v>167.89651499999999</v>
      </c>
      <c r="C1618" s="10">
        <v>52.398890000000002</v>
      </c>
      <c r="D1618" s="10">
        <v>36.374279999999999</v>
      </c>
      <c r="E1618">
        <v>1986.51001</v>
      </c>
      <c r="F1618" s="99">
        <v>1157.51001</v>
      </c>
      <c r="G1618">
        <f t="shared" ref="G1618:J1618" si="1664">B1618/B1617-1</f>
        <v>1.5779469766696863E-4</v>
      </c>
      <c r="H1618">
        <f t="shared" si="1664"/>
        <v>1.3895529924026206E-3</v>
      </c>
      <c r="I1618">
        <f t="shared" si="1664"/>
        <v>2.8775163419396899E-2</v>
      </c>
      <c r="J1618">
        <f t="shared" si="1664"/>
        <v>2.4778129084919165E-3</v>
      </c>
      <c r="K1618" s="38">
        <f t="shared" si="1651"/>
        <v>-4.2667433342241656E-3</v>
      </c>
      <c r="L1618" s="22">
        <f t="shared" si="1616"/>
        <v>0.81937721566061061</v>
      </c>
      <c r="M1618" s="22">
        <f t="shared" si="1617"/>
        <v>0.95702219320358362</v>
      </c>
      <c r="N1618" s="22">
        <f>COVAR(I1588:I1618,$K1588:K1618)/VAR($K1588:$K1618)</f>
        <v>0.7767296886086259</v>
      </c>
    </row>
    <row r="1619" spans="1:14" ht="15.75" customHeight="1" x14ac:dyDescent="0.2">
      <c r="A1619" s="2">
        <v>41872</v>
      </c>
      <c r="B1619">
        <v>168.89451600000001</v>
      </c>
      <c r="C1619" s="10">
        <v>53.180700000000002</v>
      </c>
      <c r="D1619" s="10">
        <v>35.748910000000002</v>
      </c>
      <c r="E1619">
        <v>1992.369995</v>
      </c>
      <c r="F1619" s="99">
        <v>1160.030029</v>
      </c>
      <c r="G1619">
        <f t="shared" ref="G1619:J1619" si="1665">B1619/B1618-1</f>
        <v>5.9441436291873817E-3</v>
      </c>
      <c r="H1619">
        <f t="shared" si="1665"/>
        <v>1.492035422887783E-2</v>
      </c>
      <c r="I1619">
        <f t="shared" si="1665"/>
        <v>-1.7192642713477646E-2</v>
      </c>
      <c r="J1619">
        <f t="shared" si="1665"/>
        <v>2.9498894898596362E-3</v>
      </c>
      <c r="K1619" s="38">
        <f t="shared" si="1651"/>
        <v>2.1771034187427762E-3</v>
      </c>
      <c r="L1619" s="22">
        <f t="shared" si="1616"/>
        <v>0.8186121017895589</v>
      </c>
      <c r="M1619" s="22">
        <f t="shared" si="1617"/>
        <v>0.98127312245110287</v>
      </c>
      <c r="N1619" s="22">
        <f>COVAR(I1589:I1619,$K1589:K1619)/VAR($K1589:$K1619)</f>
        <v>0.74178836555957506</v>
      </c>
    </row>
    <row r="1620" spans="1:14" ht="15.75" customHeight="1" x14ac:dyDescent="0.2">
      <c r="A1620" s="2">
        <v>41873</v>
      </c>
      <c r="B1620">
        <v>168.17030299999999</v>
      </c>
      <c r="C1620" s="10">
        <v>53.171599999999998</v>
      </c>
      <c r="D1620" s="10">
        <v>35.786239999999999</v>
      </c>
      <c r="E1620">
        <v>1988.400024</v>
      </c>
      <c r="F1620" s="99">
        <v>1160.339966</v>
      </c>
      <c r="G1620">
        <f t="shared" ref="G1620:J1620" si="1666">B1620/B1619-1</f>
        <v>-4.2879604214030032E-3</v>
      </c>
      <c r="H1620">
        <f t="shared" si="1666"/>
        <v>-1.7111470890762703E-4</v>
      </c>
      <c r="I1620">
        <f t="shared" si="1666"/>
        <v>1.0442276421853691E-3</v>
      </c>
      <c r="J1620">
        <f t="shared" si="1666"/>
        <v>-1.9925872252457566E-3</v>
      </c>
      <c r="K1620" s="38">
        <f t="shared" si="1651"/>
        <v>2.6718015245452698E-4</v>
      </c>
      <c r="L1620" s="22">
        <f t="shared" si="1616"/>
        <v>0.82155721246972013</v>
      </c>
      <c r="M1620" s="22">
        <f t="shared" si="1617"/>
        <v>0.96222382058616762</v>
      </c>
      <c r="N1620" s="22">
        <f>COVAR(I1590:I1620,$K1590:K1620)/VAR($K1590:$K1620)</f>
        <v>0.672646057907063</v>
      </c>
    </row>
    <row r="1621" spans="1:14" ht="15.75" customHeight="1" x14ac:dyDescent="0.2">
      <c r="A1621" s="2">
        <v>41876</v>
      </c>
      <c r="B1621">
        <v>168.83270300000001</v>
      </c>
      <c r="C1621" s="10">
        <v>53.944319999999998</v>
      </c>
      <c r="D1621" s="10">
        <v>36.280940000000001</v>
      </c>
      <c r="E1621">
        <v>1997.920044</v>
      </c>
      <c r="F1621" s="99">
        <v>1165.219971</v>
      </c>
      <c r="G1621">
        <f t="shared" ref="G1621:K1636" si="1667">B1621/B1620-1</f>
        <v>3.9388642833093623E-3</v>
      </c>
      <c r="H1621">
        <f t="shared" si="1667"/>
        <v>1.4532570018581437E-2</v>
      </c>
      <c r="I1621">
        <f t="shared" si="1667"/>
        <v>1.3823749016381726E-2</v>
      </c>
      <c r="J1621">
        <f t="shared" si="1667"/>
        <v>4.7877790611010607E-3</v>
      </c>
      <c r="K1621" s="38">
        <f t="shared" si="1667"/>
        <v>4.2056682894606734E-3</v>
      </c>
      <c r="L1621" s="22">
        <f t="shared" si="1616"/>
        <v>0.82005874730610162</v>
      </c>
      <c r="M1621" s="22">
        <f t="shared" si="1617"/>
        <v>0.9882252800941056</v>
      </c>
      <c r="N1621" s="22">
        <f>COVAR(I1591:I1621,$K1591:K1621)/VAR($K1591:$K1621)</f>
        <v>0.68113889068523359</v>
      </c>
    </row>
    <row r="1622" spans="1:14" ht="15.75" customHeight="1" x14ac:dyDescent="0.2">
      <c r="A1622" s="2">
        <v>41877</v>
      </c>
      <c r="B1622">
        <v>170.44892899999999</v>
      </c>
      <c r="C1622" s="10">
        <v>54.307940000000002</v>
      </c>
      <c r="D1622" s="10">
        <v>37.373010000000001</v>
      </c>
      <c r="E1622">
        <v>2000.0200199999999</v>
      </c>
      <c r="F1622" s="99">
        <v>1175.170044</v>
      </c>
      <c r="G1622">
        <f t="shared" ref="G1622:J1622" si="1668">B1622/B1621-1</f>
        <v>9.5729439337353117E-3</v>
      </c>
      <c r="H1622">
        <f t="shared" si="1668"/>
        <v>6.7406540670085224E-3</v>
      </c>
      <c r="I1622">
        <f t="shared" si="1668"/>
        <v>3.0100377774114895E-2</v>
      </c>
      <c r="J1622">
        <f t="shared" si="1668"/>
        <v>1.0510811012214294E-3</v>
      </c>
      <c r="K1622" s="38">
        <f t="shared" si="1667"/>
        <v>8.5392228485929866E-3</v>
      </c>
      <c r="L1622" s="22">
        <f t="shared" si="1616"/>
        <v>0.80574715687108478</v>
      </c>
      <c r="M1622" s="22">
        <f t="shared" si="1617"/>
        <v>0.98245055378045498</v>
      </c>
      <c r="N1622" s="22">
        <f>COVAR(I1592:I1622,$K1592:K1622)/VAR($K1592:$K1622)</f>
        <v>0.75050543493807265</v>
      </c>
    </row>
    <row r="1623" spans="1:14" ht="15.75" customHeight="1" x14ac:dyDescent="0.2">
      <c r="A1623" s="2">
        <v>41878</v>
      </c>
      <c r="B1623">
        <v>169.79536400000001</v>
      </c>
      <c r="C1623" s="10">
        <v>54.171590000000002</v>
      </c>
      <c r="D1623" s="10">
        <v>37.33567</v>
      </c>
      <c r="E1623">
        <v>2000.119995</v>
      </c>
      <c r="F1623" s="99">
        <v>1172.709961</v>
      </c>
      <c r="G1623">
        <f t="shared" ref="G1623:J1623" si="1669">B1623/B1622-1</f>
        <v>-3.8343743421231924E-3</v>
      </c>
      <c r="H1623">
        <f t="shared" si="1669"/>
        <v>-2.510682600002867E-3</v>
      </c>
      <c r="I1623">
        <f t="shared" si="1669"/>
        <v>-9.9911674226937919E-4</v>
      </c>
      <c r="J1623">
        <f t="shared" si="1669"/>
        <v>4.9986999630213802E-5</v>
      </c>
      <c r="K1623" s="38">
        <f t="shared" si="1667"/>
        <v>-2.0933847085026214E-3</v>
      </c>
      <c r="L1623" s="22">
        <f t="shared" si="1616"/>
        <v>0.79607744289918225</v>
      </c>
      <c r="M1623" s="22">
        <f t="shared" si="1617"/>
        <v>1.0486163665497157</v>
      </c>
      <c r="N1623" s="22">
        <f>COVAR(I1593:I1623,$K1593:K1623)/VAR($K1593:$K1623)</f>
        <v>0.73802997554852245</v>
      </c>
    </row>
    <row r="1624" spans="1:14" ht="15.75" customHeight="1" x14ac:dyDescent="0.2">
      <c r="A1624" s="2">
        <v>41879</v>
      </c>
      <c r="B1624">
        <v>169.57458500000001</v>
      </c>
      <c r="C1624" s="10">
        <v>53.78069</v>
      </c>
      <c r="D1624" s="10">
        <v>37.26099</v>
      </c>
      <c r="E1624">
        <v>1996.73999</v>
      </c>
      <c r="F1624" s="99">
        <v>1165.9499510000001</v>
      </c>
      <c r="G1624">
        <f t="shared" ref="G1624:J1624" si="1670">B1624/B1623-1</f>
        <v>-1.3002651827407341E-3</v>
      </c>
      <c r="H1624">
        <f t="shared" si="1670"/>
        <v>-7.2159595094033468E-3</v>
      </c>
      <c r="I1624">
        <f t="shared" si="1670"/>
        <v>-2.000231949768172E-3</v>
      </c>
      <c r="J1624">
        <f t="shared" si="1670"/>
        <v>-1.6899011101580985E-3</v>
      </c>
      <c r="K1624" s="38">
        <f t="shared" si="1667"/>
        <v>-5.7644347066306834E-3</v>
      </c>
      <c r="L1624" s="22">
        <f t="shared" si="1616"/>
        <v>0.74638822816304295</v>
      </c>
      <c r="M1624" s="22">
        <f t="shared" si="1617"/>
        <v>1.0488450545031591</v>
      </c>
      <c r="N1624" s="22">
        <f>COVAR(I1594:I1624,$K1594:K1624)/VAR($K1594:$K1624)</f>
        <v>0.72176671982892004</v>
      </c>
    </row>
    <row r="1625" spans="1:14" ht="15.75" customHeight="1" x14ac:dyDescent="0.2">
      <c r="A1625" s="2">
        <v>41880</v>
      </c>
      <c r="B1625">
        <v>169.83955399999999</v>
      </c>
      <c r="C1625" s="10">
        <v>54.044319999999999</v>
      </c>
      <c r="D1625" s="10">
        <v>37.382339999999999</v>
      </c>
      <c r="E1625">
        <v>2003.369995</v>
      </c>
      <c r="F1625" s="99">
        <v>1174.349976</v>
      </c>
      <c r="G1625">
        <f t="shared" ref="G1625:J1625" si="1671">B1625/B1624-1</f>
        <v>1.5625513693575677E-3</v>
      </c>
      <c r="H1625">
        <f t="shared" si="1671"/>
        <v>4.9019452892851145E-3</v>
      </c>
      <c r="I1625">
        <f t="shared" si="1671"/>
        <v>3.256757268124133E-3</v>
      </c>
      <c r="J1625">
        <f t="shared" si="1671"/>
        <v>3.3204147927141658E-3</v>
      </c>
      <c r="K1625" s="38">
        <f t="shared" si="1667"/>
        <v>7.2044473202261816E-3</v>
      </c>
      <c r="L1625" s="22">
        <f t="shared" si="1616"/>
        <v>0.85222655093757527</v>
      </c>
      <c r="M1625" s="22">
        <f t="shared" si="1617"/>
        <v>1.0337249667546946</v>
      </c>
      <c r="N1625" s="22">
        <f>COVAR(I1595:I1625,$K1595:K1625)/VAR($K1595:$K1625)</f>
        <v>0.68197168637323924</v>
      </c>
    </row>
    <row r="1626" spans="1:14" ht="15.75" customHeight="1" x14ac:dyDescent="0.2">
      <c r="A1626" s="2">
        <v>41884</v>
      </c>
      <c r="B1626">
        <v>169.18597399999999</v>
      </c>
      <c r="C1626" s="10">
        <v>54.244309999999999</v>
      </c>
      <c r="D1626" s="10">
        <v>37.709029999999998</v>
      </c>
      <c r="E1626">
        <v>2002.280029</v>
      </c>
      <c r="F1626" s="99">
        <v>1179.469971</v>
      </c>
      <c r="G1626">
        <f t="shared" ref="G1626:J1626" si="1672">B1626/B1625-1</f>
        <v>-3.8482201855052356E-3</v>
      </c>
      <c r="H1626">
        <f t="shared" si="1672"/>
        <v>3.700481382687304E-3</v>
      </c>
      <c r="I1626">
        <f t="shared" si="1672"/>
        <v>8.7391533007297184E-3</v>
      </c>
      <c r="J1626">
        <f t="shared" si="1672"/>
        <v>-5.4406624972935802E-4</v>
      </c>
      <c r="K1626" s="38">
        <f t="shared" si="1667"/>
        <v>4.3598544766352276E-3</v>
      </c>
      <c r="L1626" s="22">
        <f t="shared" si="1616"/>
        <v>0.93445879797479381</v>
      </c>
      <c r="M1626" s="22">
        <f t="shared" si="1617"/>
        <v>1.0736797133142342</v>
      </c>
      <c r="N1626" s="22">
        <f>COVAR(I1596:I1626,$K1596:K1626)/VAR($K1596:$K1626)</f>
        <v>0.75950494663334933</v>
      </c>
    </row>
    <row r="1627" spans="1:14" ht="15.75" customHeight="1" x14ac:dyDescent="0.2">
      <c r="A1627" s="2">
        <v>41885</v>
      </c>
      <c r="B1627">
        <v>169.53042600000001</v>
      </c>
      <c r="C1627" s="10">
        <v>54.27158</v>
      </c>
      <c r="D1627" s="10">
        <v>37.774360000000001</v>
      </c>
      <c r="E1627">
        <v>2000.719971</v>
      </c>
      <c r="F1627" s="99">
        <v>1172.1999510000001</v>
      </c>
      <c r="G1627">
        <f t="shared" ref="G1627:J1627" si="1673">B1627/B1626-1</f>
        <v>2.035937092515816E-3</v>
      </c>
      <c r="H1627">
        <f t="shared" si="1673"/>
        <v>5.0272553932395603E-4</v>
      </c>
      <c r="I1627">
        <f t="shared" si="1673"/>
        <v>1.7324762795543069E-3</v>
      </c>
      <c r="J1627">
        <f t="shared" si="1673"/>
        <v>-7.7914076822671596E-4</v>
      </c>
      <c r="K1627" s="38">
        <f t="shared" si="1667"/>
        <v>-6.1638025373687011E-3</v>
      </c>
      <c r="L1627" s="22">
        <f t="shared" si="1616"/>
        <v>0.91487003902020558</v>
      </c>
      <c r="M1627" s="22">
        <f t="shared" si="1617"/>
        <v>1.0788033639455437</v>
      </c>
      <c r="N1627" s="22">
        <f>COVAR(I1597:I1627,$K1597:K1627)/VAR($K1597:$K1627)</f>
        <v>0.66025959279113189</v>
      </c>
    </row>
    <row r="1628" spans="1:14" ht="15.75" customHeight="1" x14ac:dyDescent="0.2">
      <c r="A1628" s="2">
        <v>41886</v>
      </c>
      <c r="B1628">
        <v>168.40876800000001</v>
      </c>
      <c r="C1628" s="10">
        <v>54.280670000000001</v>
      </c>
      <c r="D1628" s="10">
        <v>34.97419</v>
      </c>
      <c r="E1628">
        <v>1997.650024</v>
      </c>
      <c r="F1628" s="99">
        <v>1167.209961</v>
      </c>
      <c r="G1628">
        <f t="shared" ref="G1628:J1628" si="1674">B1628/B1627-1</f>
        <v>-6.6162636788277274E-3</v>
      </c>
      <c r="H1628">
        <f t="shared" si="1674"/>
        <v>1.6749097778245847E-4</v>
      </c>
      <c r="I1628">
        <f t="shared" si="1674"/>
        <v>-7.412885353980847E-2</v>
      </c>
      <c r="J1628">
        <f t="shared" si="1674"/>
        <v>-1.5344211306420608E-3</v>
      </c>
      <c r="K1628" s="38">
        <f t="shared" si="1667"/>
        <v>-4.2569443854207911E-3</v>
      </c>
      <c r="L1628" s="22">
        <f t="shared" si="1616"/>
        <v>0.86684234739462218</v>
      </c>
      <c r="M1628" s="22">
        <f t="shared" si="1617"/>
        <v>1.0693015160485679</v>
      </c>
      <c r="N1628" s="22">
        <f>COVAR(I1598:I1628,$K1598:K1628)/VAR($K1598:$K1628)</f>
        <v>0.76190750877349755</v>
      </c>
    </row>
    <row r="1629" spans="1:14" ht="15.75" customHeight="1" x14ac:dyDescent="0.2">
      <c r="A1629" s="2">
        <v>41887</v>
      </c>
      <c r="B1629">
        <v>168.86799600000001</v>
      </c>
      <c r="C1629" s="10">
        <v>54.462490000000003</v>
      </c>
      <c r="D1629" s="10">
        <v>35.674230000000001</v>
      </c>
      <c r="E1629">
        <v>2007.709961</v>
      </c>
      <c r="F1629" s="99">
        <v>1170.130005</v>
      </c>
      <c r="G1629">
        <f t="shared" ref="G1629:J1629" si="1675">B1629/B1628-1</f>
        <v>2.7268651475438332E-3</v>
      </c>
      <c r="H1629">
        <f t="shared" si="1675"/>
        <v>3.3496270403441386E-3</v>
      </c>
      <c r="I1629">
        <f t="shared" si="1675"/>
        <v>2.0015903156012982E-2</v>
      </c>
      <c r="J1629">
        <f t="shared" si="1675"/>
        <v>5.0358856051553325E-3</v>
      </c>
      <c r="K1629" s="38">
        <f t="shared" si="1667"/>
        <v>2.5017298494423024E-3</v>
      </c>
      <c r="L1629" s="22">
        <f t="shared" si="1616"/>
        <v>0.86596119519718462</v>
      </c>
      <c r="M1629" s="22">
        <f t="shared" si="1617"/>
        <v>1.0534518037436746</v>
      </c>
      <c r="N1629" s="22">
        <f>COVAR(I1599:I1629,$K1599:K1629)/VAR($K1599:$K1629)</f>
        <v>0.78415854026147747</v>
      </c>
    </row>
    <row r="1630" spans="1:14" ht="15.75" customHeight="1" x14ac:dyDescent="0.2">
      <c r="A1630" s="2">
        <v>41890</v>
      </c>
      <c r="B1630">
        <v>167.931839</v>
      </c>
      <c r="C1630" s="10">
        <v>54.444310000000002</v>
      </c>
      <c r="D1630" s="10">
        <v>35.07687</v>
      </c>
      <c r="E1630">
        <v>2001.540039</v>
      </c>
      <c r="F1630" s="99">
        <v>1172.3100589999999</v>
      </c>
      <c r="G1630">
        <f t="shared" ref="G1630:J1630" si="1676">B1630/B1629-1</f>
        <v>-5.5437206704342934E-3</v>
      </c>
      <c r="H1630">
        <f t="shared" si="1676"/>
        <v>-3.3380772711644191E-4</v>
      </c>
      <c r="I1630">
        <f t="shared" si="1676"/>
        <v>-1.6744860365591641E-2</v>
      </c>
      <c r="J1630">
        <f t="shared" si="1676"/>
        <v>-3.0731142046667159E-3</v>
      </c>
      <c r="K1630" s="38">
        <f t="shared" si="1667"/>
        <v>1.8630869994653576E-3</v>
      </c>
      <c r="L1630" s="22">
        <f t="shared" si="1616"/>
        <v>0.87109277185395384</v>
      </c>
      <c r="M1630" s="22">
        <f t="shared" si="1617"/>
        <v>1.0439832425948294</v>
      </c>
      <c r="N1630" s="22">
        <f>COVAR(I1600:I1630,$K1600:K1630)/VAR($K1600:$K1630)</f>
        <v>0.75839625830673774</v>
      </c>
    </row>
    <row r="1631" spans="1:14" ht="15.75" customHeight="1" x14ac:dyDescent="0.2">
      <c r="A1631" s="2">
        <v>41891</v>
      </c>
      <c r="B1631">
        <v>167.799362</v>
      </c>
      <c r="C1631" s="10">
        <v>53.689779999999999</v>
      </c>
      <c r="D1631" s="10">
        <v>35.655569999999997</v>
      </c>
      <c r="E1631">
        <v>1988.4399410000001</v>
      </c>
      <c r="F1631" s="99">
        <v>1158.5</v>
      </c>
      <c r="G1631">
        <f t="shared" ref="G1631:J1631" si="1677">B1631/B1630-1</f>
        <v>-7.8887363342694528E-4</v>
      </c>
      <c r="H1631">
        <f t="shared" si="1677"/>
        <v>-1.3858748508338237E-2</v>
      </c>
      <c r="I1631">
        <f t="shared" si="1677"/>
        <v>1.6498051279945969E-2</v>
      </c>
      <c r="J1631">
        <f t="shared" si="1677"/>
        <v>-6.5450092152764539E-3</v>
      </c>
      <c r="K1631" s="38">
        <f t="shared" si="1667"/>
        <v>-1.1780210272852365E-2</v>
      </c>
      <c r="L1631" s="22">
        <f t="shared" si="1616"/>
        <v>0.83830924946012908</v>
      </c>
      <c r="M1631" s="22">
        <f t="shared" si="1617"/>
        <v>1.0982793021301762</v>
      </c>
      <c r="N1631" s="22">
        <f>COVAR(I1601:I1631,$K1601:K1631)/VAR($K1601:$K1631)</f>
        <v>0.60049481090249734</v>
      </c>
    </row>
    <row r="1632" spans="1:14" ht="15.75" customHeight="1" x14ac:dyDescent="0.2">
      <c r="A1632" s="2">
        <v>41892</v>
      </c>
      <c r="B1632">
        <v>169.16828899999999</v>
      </c>
      <c r="C1632" s="10">
        <v>53.835230000000003</v>
      </c>
      <c r="D1632" s="10">
        <v>35.739570000000001</v>
      </c>
      <c r="E1632">
        <v>1995.6899410000001</v>
      </c>
      <c r="F1632" s="99">
        <v>1164.98999</v>
      </c>
      <c r="G1632">
        <f t="shared" ref="G1632:J1632" si="1678">B1632/B1631-1</f>
        <v>8.1581180266943054E-3</v>
      </c>
      <c r="H1632">
        <f t="shared" si="1678"/>
        <v>2.7090816911523596E-3</v>
      </c>
      <c r="I1632">
        <f t="shared" si="1678"/>
        <v>2.3558731496930996E-3</v>
      </c>
      <c r="J1632">
        <f t="shared" si="1678"/>
        <v>3.646074417693379E-3</v>
      </c>
      <c r="K1632" s="38">
        <f t="shared" si="1667"/>
        <v>5.6020630125162008E-3</v>
      </c>
      <c r="L1632" s="22">
        <f t="shared" si="1616"/>
        <v>0.85577113963034601</v>
      </c>
      <c r="M1632" s="22">
        <f t="shared" si="1617"/>
        <v>1.094336902112067</v>
      </c>
      <c r="N1632" s="22">
        <f>COVAR(I1602:I1632,$K1602:K1632)/VAR($K1602:$K1632)</f>
        <v>0.57934095620163972</v>
      </c>
    </row>
    <row r="1633" spans="1:14" ht="15.75" customHeight="1" x14ac:dyDescent="0.2">
      <c r="A1633" s="2">
        <v>41893</v>
      </c>
      <c r="B1633">
        <v>169.32728599999999</v>
      </c>
      <c r="C1633" s="10">
        <v>54.326129999999999</v>
      </c>
      <c r="D1633" s="10">
        <v>35.935589999999998</v>
      </c>
      <c r="E1633">
        <v>1997.4499510000001</v>
      </c>
      <c r="F1633" s="99">
        <v>1172.339966</v>
      </c>
      <c r="G1633">
        <f t="shared" ref="G1633:J1633" si="1679">B1633/B1632-1</f>
        <v>9.3987473030487934E-4</v>
      </c>
      <c r="H1633">
        <f t="shared" si="1679"/>
        <v>9.1185641818563035E-3</v>
      </c>
      <c r="I1633">
        <f t="shared" si="1679"/>
        <v>5.484677068022803E-3</v>
      </c>
      <c r="J1633">
        <f t="shared" si="1679"/>
        <v>8.8190553243849834E-4</v>
      </c>
      <c r="K1633" s="38">
        <f t="shared" si="1667"/>
        <v>6.3090464837385341E-3</v>
      </c>
      <c r="L1633" s="22">
        <f t="shared" si="1616"/>
        <v>0.84947074964571712</v>
      </c>
      <c r="M1633" s="22">
        <f t="shared" si="1617"/>
        <v>1.0794243365340035</v>
      </c>
      <c r="N1633" s="22">
        <f>COVAR(I1603:I1633,$K1603:K1633)/VAR($K1603:$K1633)</f>
        <v>0.58204165557141407</v>
      </c>
    </row>
    <row r="1634" spans="1:14" ht="15.75" customHeight="1" x14ac:dyDescent="0.2">
      <c r="A1634" s="2">
        <v>41894</v>
      </c>
      <c r="B1634">
        <v>168.93867499999999</v>
      </c>
      <c r="C1634" s="10">
        <v>54.571579999999997</v>
      </c>
      <c r="D1634" s="10">
        <v>34.73151</v>
      </c>
      <c r="E1634">
        <v>1985.540039</v>
      </c>
      <c r="F1634" s="99">
        <v>1160.6099850000001</v>
      </c>
      <c r="G1634">
        <f t="shared" ref="G1634:J1634" si="1680">B1634/B1633-1</f>
        <v>-2.2950288118359641E-3</v>
      </c>
      <c r="H1634">
        <f t="shared" si="1680"/>
        <v>4.5180836551397263E-3</v>
      </c>
      <c r="I1634">
        <f t="shared" si="1680"/>
        <v>-3.3506615586386568E-2</v>
      </c>
      <c r="J1634">
        <f t="shared" si="1680"/>
        <v>-5.9625584080529315E-3</v>
      </c>
      <c r="K1634" s="38">
        <f t="shared" si="1667"/>
        <v>-1.0005613849387363E-2</v>
      </c>
      <c r="L1634" s="22">
        <f t="shared" si="1616"/>
        <v>0.82876323009244124</v>
      </c>
      <c r="M1634" s="22">
        <f t="shared" si="1617"/>
        <v>1.0182760694655291</v>
      </c>
      <c r="N1634" s="22">
        <f>COVAR(I1604:I1634,$K1604:K1634)/VAR($K1604:$K1634)</f>
        <v>0.80431731223280001</v>
      </c>
    </row>
    <row r="1635" spans="1:14" ht="15.75" customHeight="1" x14ac:dyDescent="0.2">
      <c r="A1635" s="2">
        <v>41897</v>
      </c>
      <c r="B1635">
        <v>169.406769</v>
      </c>
      <c r="C1635" s="10">
        <v>54.489759999999997</v>
      </c>
      <c r="D1635" s="10">
        <v>33.928789999999999</v>
      </c>
      <c r="E1635">
        <v>1984.130005</v>
      </c>
      <c r="F1635" s="99">
        <v>1146.5200199999999</v>
      </c>
      <c r="G1635">
        <f t="shared" ref="G1635:J1635" si="1681">B1635/B1634-1</f>
        <v>2.7707924192019728E-3</v>
      </c>
      <c r="H1635">
        <f t="shared" si="1681"/>
        <v>-1.4993152113242925E-3</v>
      </c>
      <c r="I1635">
        <f t="shared" si="1681"/>
        <v>-2.3112153776210675E-2</v>
      </c>
      <c r="J1635">
        <f t="shared" si="1681"/>
        <v>-7.101513806340165E-4</v>
      </c>
      <c r="K1635" s="38">
        <f t="shared" si="1667"/>
        <v>-1.2140137670795692E-2</v>
      </c>
      <c r="L1635" s="22">
        <f t="shared" ref="L1635:L1698" si="1682">COVAR(G1605:G1635,$J1605:$J1635)/VAR($J1605:$J1635)</f>
        <v>0.99287365365725466</v>
      </c>
      <c r="M1635" s="22">
        <f t="shared" ref="M1635:M1698" si="1683">COVAR(H1605:H1635,$J1605:$J1635)/VAR($J1605:$J1635)</f>
        <v>1.0096189158383286</v>
      </c>
      <c r="N1635" s="22">
        <f>COVAR(I1605:I1635,$K1605:K1635)/VAR($K1605:$K1635)</f>
        <v>0.88122292132268298</v>
      </c>
    </row>
    <row r="1636" spans="1:14" ht="15.75" customHeight="1" x14ac:dyDescent="0.2">
      <c r="A1636" s="2">
        <v>41898</v>
      </c>
      <c r="B1636">
        <v>170.42247</v>
      </c>
      <c r="C1636" s="10">
        <v>54.535209999999999</v>
      </c>
      <c r="D1636" s="10">
        <v>34.414149999999999</v>
      </c>
      <c r="E1636">
        <v>1998.9799800000001</v>
      </c>
      <c r="F1636" s="99">
        <v>1150.969971</v>
      </c>
      <c r="G1636">
        <f t="shared" ref="G1636:J1636" si="1684">B1636/B1635-1</f>
        <v>5.9956340941724751E-3</v>
      </c>
      <c r="H1636">
        <f t="shared" si="1684"/>
        <v>8.3410167341546604E-4</v>
      </c>
      <c r="I1636">
        <f t="shared" si="1684"/>
        <v>1.4305255212461176E-2</v>
      </c>
      <c r="J1636">
        <f t="shared" si="1684"/>
        <v>7.4843760048879382E-3</v>
      </c>
      <c r="K1636" s="38">
        <f t="shared" si="1667"/>
        <v>3.8812675944377428E-3</v>
      </c>
      <c r="L1636" s="22">
        <f t="shared" si="1682"/>
        <v>0.92842000098596866</v>
      </c>
      <c r="M1636" s="22">
        <f t="shared" si="1683"/>
        <v>0.83946827298516558</v>
      </c>
      <c r="N1636" s="22">
        <f>COVAR(I1606:I1636,$K1606:K1636)/VAR($K1606:$K1636)</f>
        <v>1.0133244023786578</v>
      </c>
    </row>
    <row r="1637" spans="1:14" ht="15.75" customHeight="1" x14ac:dyDescent="0.2">
      <c r="A1637" s="2">
        <v>41899</v>
      </c>
      <c r="B1637">
        <v>170.281158</v>
      </c>
      <c r="C1637" s="10">
        <v>54.826120000000003</v>
      </c>
      <c r="D1637" s="10">
        <v>34.507489999999997</v>
      </c>
      <c r="E1637">
        <v>2001.5699460000001</v>
      </c>
      <c r="F1637" s="99">
        <v>1153.8900149999999</v>
      </c>
      <c r="G1637">
        <f t="shared" ref="G1637:K1652" si="1685">B1637/B1636-1</f>
        <v>-8.2918643298623973E-4</v>
      </c>
      <c r="H1637">
        <f t="shared" si="1685"/>
        <v>5.3343518801889367E-3</v>
      </c>
      <c r="I1637">
        <f t="shared" si="1685"/>
        <v>2.7122564410277938E-3</v>
      </c>
      <c r="J1637">
        <f t="shared" si="1685"/>
        <v>1.295643791290102E-3</v>
      </c>
      <c r="K1637" s="38">
        <f t="shared" si="1685"/>
        <v>2.5370288309631839E-3</v>
      </c>
      <c r="L1637" s="22">
        <f t="shared" si="1682"/>
        <v>0.96466188745592518</v>
      </c>
      <c r="M1637" s="22">
        <f t="shared" si="1683"/>
        <v>0.87907393203149098</v>
      </c>
      <c r="N1637" s="22">
        <f>COVAR(I1607:I1637,$K1607:K1637)/VAR($K1607:$K1637)</f>
        <v>1.0842678239641812</v>
      </c>
    </row>
    <row r="1638" spans="1:14" ht="15.75" customHeight="1" x14ac:dyDescent="0.2">
      <c r="A1638" s="2">
        <v>41900</v>
      </c>
      <c r="B1638">
        <v>171.120193</v>
      </c>
      <c r="C1638" s="10">
        <v>55.744280000000003</v>
      </c>
      <c r="D1638" s="10">
        <v>34.283479999999997</v>
      </c>
      <c r="E1638">
        <v>2011.3599850000001</v>
      </c>
      <c r="F1638" s="99">
        <v>1159.2700199999999</v>
      </c>
      <c r="G1638">
        <f t="shared" ref="G1638:J1638" si="1686">B1638/B1637-1</f>
        <v>4.9273507994349597E-3</v>
      </c>
      <c r="H1638">
        <f t="shared" si="1686"/>
        <v>1.6746762309643559E-2</v>
      </c>
      <c r="I1638">
        <f t="shared" si="1686"/>
        <v>-6.491634135082025E-3</v>
      </c>
      <c r="J1638">
        <f t="shared" si="1686"/>
        <v>4.8911800557180918E-3</v>
      </c>
      <c r="K1638" s="38">
        <f t="shared" si="1685"/>
        <v>4.6624937646244646E-3</v>
      </c>
      <c r="L1638" s="22">
        <f t="shared" si="1682"/>
        <v>0.89699450589216145</v>
      </c>
      <c r="M1638" s="22">
        <f t="shared" si="1683"/>
        <v>0.89268351770563026</v>
      </c>
      <c r="N1638" s="22">
        <f>COVAR(I1608:I1638,$K1608:K1638)/VAR($K1608:$K1638)</f>
        <v>1.0556002435151111</v>
      </c>
    </row>
    <row r="1639" spans="1:14" ht="15.75" customHeight="1" x14ac:dyDescent="0.2">
      <c r="A1639" s="2">
        <v>41901</v>
      </c>
      <c r="B1639">
        <v>171.341003</v>
      </c>
      <c r="C1639" s="10">
        <v>55.553379999999997</v>
      </c>
      <c r="D1639" s="10">
        <v>33.200749999999999</v>
      </c>
      <c r="E1639">
        <v>2010.400024</v>
      </c>
      <c r="F1639" s="99">
        <v>1146.920044</v>
      </c>
      <c r="G1639">
        <f t="shared" ref="G1639:J1639" si="1687">B1639/B1638-1</f>
        <v>1.2903795637957405E-3</v>
      </c>
      <c r="H1639">
        <f t="shared" si="1687"/>
        <v>-3.4245666102424854E-3</v>
      </c>
      <c r="I1639">
        <f t="shared" si="1687"/>
        <v>-3.1581683073013567E-2</v>
      </c>
      <c r="J1639">
        <f t="shared" si="1687"/>
        <v>-4.7726961218230723E-4</v>
      </c>
      <c r="K1639" s="38">
        <f t="shared" si="1685"/>
        <v>-1.0653235041823916E-2</v>
      </c>
      <c r="L1639" s="22">
        <f t="shared" si="1682"/>
        <v>0.89032206671550052</v>
      </c>
      <c r="M1639" s="22">
        <f t="shared" si="1683"/>
        <v>0.91265297020064606</v>
      </c>
      <c r="N1639" s="22">
        <f>COVAR(I1609:I1639,$K1609:K1639)/VAR($K1609:$K1639)</f>
        <v>1.2025578500348373</v>
      </c>
    </row>
    <row r="1640" spans="1:14" ht="15.75" customHeight="1" x14ac:dyDescent="0.2">
      <c r="A1640" s="2">
        <v>41904</v>
      </c>
      <c r="B1640">
        <v>170.55493200000001</v>
      </c>
      <c r="C1640" s="10">
        <v>55.371560000000002</v>
      </c>
      <c r="D1640" s="10">
        <v>32.920729999999999</v>
      </c>
      <c r="E1640">
        <v>1994.290039</v>
      </c>
      <c r="F1640" s="99">
        <v>1129.3599850000001</v>
      </c>
      <c r="G1640">
        <f t="shared" ref="G1640:J1640" si="1688">B1640/B1639-1</f>
        <v>-4.5877576659218988E-3</v>
      </c>
      <c r="H1640">
        <f t="shared" si="1688"/>
        <v>-3.2728881663004472E-3</v>
      </c>
      <c r="I1640">
        <f t="shared" si="1688"/>
        <v>-8.4341468189724766E-3</v>
      </c>
      <c r="J1640">
        <f t="shared" si="1688"/>
        <v>-8.0133231235974822E-3</v>
      </c>
      <c r="K1640" s="38">
        <f t="shared" si="1685"/>
        <v>-1.5310621775130429E-2</v>
      </c>
      <c r="L1640" s="22">
        <f t="shared" si="1682"/>
        <v>0.80115272183082697</v>
      </c>
      <c r="M1640" s="22">
        <f t="shared" si="1683"/>
        <v>0.84505071900267781</v>
      </c>
      <c r="N1640" s="22">
        <f>COVAR(I1610:I1640,$K1610:K1640)/VAR($K1610:$K1640)</f>
        <v>1.114370962661801</v>
      </c>
    </row>
    <row r="1641" spans="1:14" ht="15.75" customHeight="1" x14ac:dyDescent="0.2">
      <c r="A1641" s="2">
        <v>41905</v>
      </c>
      <c r="B1641">
        <v>169.23895300000001</v>
      </c>
      <c r="C1641" s="10">
        <v>55.39884</v>
      </c>
      <c r="D1641" s="10">
        <v>32.566040000000001</v>
      </c>
      <c r="E1641">
        <v>1982.7700199999999</v>
      </c>
      <c r="F1641" s="99">
        <v>1118.719971</v>
      </c>
      <c r="G1641">
        <f t="shared" ref="G1641:J1641" si="1689">B1641/B1640-1</f>
        <v>-7.7158659944234209E-3</v>
      </c>
      <c r="H1641">
        <f t="shared" si="1689"/>
        <v>4.9267168922084714E-4</v>
      </c>
      <c r="I1641">
        <f t="shared" si="1689"/>
        <v>-1.0774062422066466E-2</v>
      </c>
      <c r="J1641">
        <f t="shared" si="1689"/>
        <v>-5.7765012985656616E-3</v>
      </c>
      <c r="K1641" s="38">
        <f t="shared" si="1685"/>
        <v>-9.4212776628526118E-3</v>
      </c>
      <c r="L1641" s="22">
        <f t="shared" si="1682"/>
        <v>0.78702602853717463</v>
      </c>
      <c r="M1641" s="22">
        <f t="shared" si="1683"/>
        <v>0.87428733695422256</v>
      </c>
      <c r="N1641" s="22">
        <f>COVAR(I1611:I1641,$K1611:K1641)/VAR($K1611:$K1641)</f>
        <v>1.1745533195770328</v>
      </c>
    </row>
    <row r="1642" spans="1:14" ht="15.75" customHeight="1" x14ac:dyDescent="0.2">
      <c r="A1642" s="2">
        <v>41906</v>
      </c>
      <c r="B1642">
        <v>169.848389</v>
      </c>
      <c r="C1642" s="10">
        <v>56.0261</v>
      </c>
      <c r="D1642" s="10">
        <v>32.650039999999997</v>
      </c>
      <c r="E1642">
        <v>1998.3000489999999</v>
      </c>
      <c r="F1642" s="99">
        <v>1128.3100589999999</v>
      </c>
      <c r="G1642">
        <f t="shared" ref="G1642:J1642" si="1690">B1642/B1641-1</f>
        <v>3.6010385859570615E-3</v>
      </c>
      <c r="H1642">
        <f t="shared" si="1690"/>
        <v>1.1322619751604979E-2</v>
      </c>
      <c r="I1642">
        <f t="shared" si="1690"/>
        <v>2.579374096451259E-3</v>
      </c>
      <c r="J1642">
        <f t="shared" si="1690"/>
        <v>7.8324913345220182E-3</v>
      </c>
      <c r="K1642" s="38">
        <f t="shared" si="1685"/>
        <v>8.5723757942994805E-3</v>
      </c>
      <c r="L1642" s="22">
        <f t="shared" si="1682"/>
        <v>0.7461951779962277</v>
      </c>
      <c r="M1642" s="22">
        <f t="shared" si="1683"/>
        <v>0.91718003859133057</v>
      </c>
      <c r="N1642" s="22">
        <f>COVAR(I1612:I1642,$K1612:K1642)/VAR($K1612:$K1642)</f>
        <v>1.1087663458935946</v>
      </c>
    </row>
    <row r="1643" spans="1:14" ht="15.75" customHeight="1" x14ac:dyDescent="0.2">
      <c r="A1643" s="2">
        <v>41907</v>
      </c>
      <c r="B1643">
        <v>166.93383800000001</v>
      </c>
      <c r="C1643" s="10">
        <v>54.680669999999999</v>
      </c>
      <c r="D1643" s="10">
        <v>31.613980000000002</v>
      </c>
      <c r="E1643">
        <v>1965.98999</v>
      </c>
      <c r="F1643" s="99">
        <v>1110.23999</v>
      </c>
      <c r="G1643">
        <f t="shared" ref="G1643:J1643" si="1691">B1643/B1642-1</f>
        <v>-1.7159721191114641E-2</v>
      </c>
      <c r="H1643">
        <f t="shared" si="1691"/>
        <v>-2.4014343314990749E-2</v>
      </c>
      <c r="I1643">
        <f t="shared" si="1691"/>
        <v>-3.1732273528608079E-2</v>
      </c>
      <c r="J1643">
        <f t="shared" si="1691"/>
        <v>-1.61687725605415E-2</v>
      </c>
      <c r="K1643" s="38">
        <f t="shared" si="1685"/>
        <v>-1.6015162548506434E-2</v>
      </c>
      <c r="L1643" s="22">
        <f t="shared" si="1682"/>
        <v>0.83856534959300144</v>
      </c>
      <c r="M1643" s="22">
        <f t="shared" si="1683"/>
        <v>1.122161949857299</v>
      </c>
      <c r="N1643" s="22">
        <f>COVAR(I1613:I1643,$K1613:K1643)/VAR($K1613:$K1643)</f>
        <v>1.2932078969869092</v>
      </c>
    </row>
    <row r="1644" spans="1:14" ht="15.75" customHeight="1" x14ac:dyDescent="0.2">
      <c r="A1644" s="2">
        <v>41908</v>
      </c>
      <c r="B1644">
        <v>167.86116000000001</v>
      </c>
      <c r="C1644" s="10">
        <v>55.053379999999997</v>
      </c>
      <c r="D1644" s="10">
        <v>31.595310000000001</v>
      </c>
      <c r="E1644">
        <v>1982.849976</v>
      </c>
      <c r="F1644" s="99">
        <v>1119.329956</v>
      </c>
      <c r="G1644">
        <f t="shared" ref="G1644:J1644" si="1692">B1644/B1643-1</f>
        <v>5.5550271359603443E-3</v>
      </c>
      <c r="H1644">
        <f t="shared" si="1692"/>
        <v>6.8161198463734252E-3</v>
      </c>
      <c r="I1644">
        <f t="shared" si="1692"/>
        <v>-5.9056151740466412E-4</v>
      </c>
      <c r="J1644">
        <f t="shared" si="1692"/>
        <v>8.5758249460872182E-3</v>
      </c>
      <c r="K1644" s="38">
        <f t="shared" si="1685"/>
        <v>8.1873883861811603E-3</v>
      </c>
      <c r="L1644" s="22">
        <f t="shared" si="1682"/>
        <v>0.83963703014553748</v>
      </c>
      <c r="M1644" s="22">
        <f t="shared" si="1683"/>
        <v>1.0994930112550503</v>
      </c>
      <c r="N1644" s="22">
        <f>COVAR(I1614:I1644,$K1614:K1644)/VAR($K1614:$K1644)</f>
        <v>1.2511746812625413</v>
      </c>
    </row>
    <row r="1645" spans="1:14" ht="15.75" customHeight="1" x14ac:dyDescent="0.2">
      <c r="A1645" s="2">
        <v>41911</v>
      </c>
      <c r="B1645">
        <v>167.49023399999999</v>
      </c>
      <c r="C1645" s="10">
        <v>54.844299999999997</v>
      </c>
      <c r="D1645" s="10">
        <v>32.444699999999997</v>
      </c>
      <c r="E1645">
        <v>1977.8000489999999</v>
      </c>
      <c r="F1645" s="99">
        <v>1117.910034</v>
      </c>
      <c r="G1645">
        <f t="shared" ref="G1645:J1645" si="1693">B1645/B1644-1</f>
        <v>-2.2097190320859994E-3</v>
      </c>
      <c r="H1645">
        <f t="shared" si="1693"/>
        <v>-3.7977686383651177E-3</v>
      </c>
      <c r="I1645">
        <f t="shared" si="1693"/>
        <v>2.6883420355742649E-2</v>
      </c>
      <c r="J1645">
        <f t="shared" si="1693"/>
        <v>-2.5468023608055113E-3</v>
      </c>
      <c r="K1645" s="38">
        <f t="shared" si="1685"/>
        <v>-1.2685464124218004E-3</v>
      </c>
      <c r="L1645" s="22">
        <f t="shared" si="1682"/>
        <v>0.85686627236444624</v>
      </c>
      <c r="M1645" s="22">
        <f t="shared" si="1683"/>
        <v>1.1152958343920336</v>
      </c>
      <c r="N1645" s="22">
        <f>COVAR(I1615:I1645,$K1615:K1645)/VAR($K1615:$K1645)</f>
        <v>1.2276037693660593</v>
      </c>
    </row>
    <row r="1646" spans="1:14" ht="15.75" customHeight="1" x14ac:dyDescent="0.2">
      <c r="A1646" s="2">
        <v>41912</v>
      </c>
      <c r="B1646">
        <v>167.65801999999999</v>
      </c>
      <c r="C1646" s="10">
        <v>54.76249</v>
      </c>
      <c r="D1646" s="10">
        <v>31.15662</v>
      </c>
      <c r="E1646">
        <v>1972.290039</v>
      </c>
      <c r="F1646" s="99">
        <v>1101.6800539999999</v>
      </c>
      <c r="G1646">
        <f t="shared" ref="G1646:J1646" si="1694">B1646/B1645-1</f>
        <v>1.0017658701224619E-3</v>
      </c>
      <c r="H1646">
        <f t="shared" si="1694"/>
        <v>-1.4916773484208168E-3</v>
      </c>
      <c r="I1646">
        <f t="shared" si="1694"/>
        <v>-3.9700783178762578E-2</v>
      </c>
      <c r="J1646">
        <f t="shared" si="1694"/>
        <v>-2.7859287407672184E-3</v>
      </c>
      <c r="K1646" s="38">
        <f t="shared" si="1685"/>
        <v>-1.4518145026328755E-2</v>
      </c>
      <c r="L1646" s="22">
        <f t="shared" si="1682"/>
        <v>0.84389935545392136</v>
      </c>
      <c r="M1646" s="22">
        <f t="shared" si="1683"/>
        <v>1.1121722503945048</v>
      </c>
      <c r="N1646" s="22">
        <f>COVAR(I1616:I1646,$K1616:K1646)/VAR($K1616:$K1646)</f>
        <v>1.3619017534837667</v>
      </c>
    </row>
    <row r="1647" spans="1:14" ht="15.75" customHeight="1" x14ac:dyDescent="0.2">
      <c r="A1647" s="2">
        <v>41913</v>
      </c>
      <c r="B1647">
        <v>165.308685</v>
      </c>
      <c r="C1647" s="10">
        <v>54.33522</v>
      </c>
      <c r="D1647" s="10">
        <v>30.14855</v>
      </c>
      <c r="E1647">
        <v>1946.160034</v>
      </c>
      <c r="F1647" s="99">
        <v>1085.410034</v>
      </c>
      <c r="G1647">
        <f t="shared" ref="G1647:J1647" si="1695">B1647/B1646-1</f>
        <v>-1.4012661010788463E-2</v>
      </c>
      <c r="H1647">
        <f t="shared" si="1695"/>
        <v>-7.8022383569483766E-3</v>
      </c>
      <c r="I1647">
        <f t="shared" si="1695"/>
        <v>-3.235492168277565E-2</v>
      </c>
      <c r="J1647">
        <f t="shared" si="1695"/>
        <v>-1.3248561055071106E-2</v>
      </c>
      <c r="K1647" s="38">
        <f t="shared" si="1685"/>
        <v>-1.4768371217148246E-2</v>
      </c>
      <c r="L1647" s="22">
        <f t="shared" si="1682"/>
        <v>0.85132816718775572</v>
      </c>
      <c r="M1647" s="22">
        <f t="shared" si="1683"/>
        <v>1.0643659256751428</v>
      </c>
      <c r="N1647" s="22">
        <f>COVAR(I1617:I1647,$K1617:K1647)/VAR($K1617:$K1647)</f>
        <v>1.4456214547152388</v>
      </c>
    </row>
    <row r="1648" spans="1:14" ht="15.75" customHeight="1" x14ac:dyDescent="0.2">
      <c r="A1648" s="2">
        <v>41914</v>
      </c>
      <c r="B1648">
        <v>165.079117</v>
      </c>
      <c r="C1648" s="10">
        <v>53.850169999999999</v>
      </c>
      <c r="D1648" s="10">
        <v>30.437899999999999</v>
      </c>
      <c r="E1648">
        <v>1946.170044</v>
      </c>
      <c r="F1648" s="99">
        <v>1096.380005</v>
      </c>
      <c r="G1648">
        <f t="shared" ref="G1648:J1648" si="1696">B1648/B1647-1</f>
        <v>-1.388723163577299E-3</v>
      </c>
      <c r="H1648">
        <f t="shared" si="1696"/>
        <v>-8.9269906333313553E-3</v>
      </c>
      <c r="I1648">
        <f t="shared" si="1696"/>
        <v>9.5974764955528702E-3</v>
      </c>
      <c r="J1648">
        <f t="shared" si="1696"/>
        <v>5.1434619070533927E-6</v>
      </c>
      <c r="K1648" s="38">
        <f t="shared" si="1685"/>
        <v>1.0106752891875237E-2</v>
      </c>
      <c r="L1648" s="22">
        <f t="shared" si="1682"/>
        <v>0.85421263794496327</v>
      </c>
      <c r="M1648" s="22">
        <f t="shared" si="1683"/>
        <v>1.0672425075709571</v>
      </c>
      <c r="N1648" s="22">
        <f>COVAR(I1618:I1648,$K1618:K1648)/VAR($K1618:$K1648)</f>
        <v>1.4187212048704814</v>
      </c>
    </row>
    <row r="1649" spans="1:14" ht="15.75" customHeight="1" x14ac:dyDescent="0.2">
      <c r="A1649" s="2">
        <v>41915</v>
      </c>
      <c r="B1649">
        <v>166.63351399999999</v>
      </c>
      <c r="C1649" s="10">
        <v>55.186360000000001</v>
      </c>
      <c r="D1649" s="10">
        <v>30.848600000000001</v>
      </c>
      <c r="E1649">
        <v>1967.900024</v>
      </c>
      <c r="F1649" s="99">
        <v>1104.73999</v>
      </c>
      <c r="G1649">
        <f t="shared" ref="G1649:J1649" si="1697">B1649/B1648-1</f>
        <v>9.416072900365613E-3</v>
      </c>
      <c r="H1649">
        <f t="shared" si="1697"/>
        <v>2.4813106439589783E-2</v>
      </c>
      <c r="I1649">
        <f t="shared" si="1697"/>
        <v>1.3493046497951688E-2</v>
      </c>
      <c r="J1649">
        <f t="shared" si="1697"/>
        <v>1.1165509440962396E-2</v>
      </c>
      <c r="K1649" s="38">
        <f t="shared" si="1685"/>
        <v>7.6250797733219411E-3</v>
      </c>
      <c r="L1649" s="22">
        <f t="shared" si="1682"/>
        <v>0.85492035512137965</v>
      </c>
      <c r="M1649" s="22">
        <f t="shared" si="1683"/>
        <v>1.1876894191005998</v>
      </c>
      <c r="N1649" s="22">
        <f>COVAR(I1619:I1649,$K1619:K1649)/VAR($K1619:$K1649)</f>
        <v>1.4828365490622175</v>
      </c>
    </row>
    <row r="1650" spans="1:14" ht="15.75" customHeight="1" x14ac:dyDescent="0.2">
      <c r="A1650" s="2">
        <v>41918</v>
      </c>
      <c r="B1650">
        <v>166.96028100000001</v>
      </c>
      <c r="C1650" s="10">
        <v>55.076520000000002</v>
      </c>
      <c r="D1650" s="10">
        <v>30.960599999999999</v>
      </c>
      <c r="E1650">
        <v>1964.8199460000001</v>
      </c>
      <c r="F1650" s="99">
        <v>1094.650024</v>
      </c>
      <c r="G1650">
        <f t="shared" ref="G1650:J1650" si="1698">B1650/B1649-1</f>
        <v>1.9609920726992858E-3</v>
      </c>
      <c r="H1650">
        <f t="shared" si="1698"/>
        <v>-1.9903468900648313E-3</v>
      </c>
      <c r="I1650">
        <f t="shared" si="1698"/>
        <v>3.6306347775911796E-3</v>
      </c>
      <c r="J1650">
        <f t="shared" si="1698"/>
        <v>-1.5651597959429608E-3</v>
      </c>
      <c r="K1650" s="38">
        <f t="shared" si="1685"/>
        <v>-9.1333400540700715E-3</v>
      </c>
      <c r="L1650" s="22">
        <f t="shared" si="1682"/>
        <v>0.84126571166739672</v>
      </c>
      <c r="M1650" s="22">
        <f t="shared" si="1683"/>
        <v>1.1613893032540659</v>
      </c>
      <c r="N1650" s="22">
        <f>COVAR(I1620:I1650,$K1620:K1650)/VAR($K1620:$K1650)</f>
        <v>1.4480378254621051</v>
      </c>
    </row>
    <row r="1651" spans="1:14" ht="15.75" customHeight="1" x14ac:dyDescent="0.2">
      <c r="A1651" s="2">
        <v>41919</v>
      </c>
      <c r="B1651">
        <v>164.01925700000001</v>
      </c>
      <c r="C1651" s="10">
        <v>54.243699999999997</v>
      </c>
      <c r="D1651" s="10">
        <v>31.147279999999999</v>
      </c>
      <c r="E1651">
        <v>1935.099976</v>
      </c>
      <c r="F1651" s="99">
        <v>1076.3100589999999</v>
      </c>
      <c r="G1651">
        <f t="shared" ref="G1651:J1651" si="1699">B1651/B1650-1</f>
        <v>-1.7615111704322062E-2</v>
      </c>
      <c r="H1651">
        <f t="shared" si="1699"/>
        <v>-1.5121144182675406E-2</v>
      </c>
      <c r="I1651">
        <f t="shared" si="1699"/>
        <v>6.0295989095817681E-3</v>
      </c>
      <c r="J1651">
        <f t="shared" si="1699"/>
        <v>-1.5126052674955925E-2</v>
      </c>
      <c r="K1651" s="38">
        <f t="shared" si="1685"/>
        <v>-1.6754181334581619E-2</v>
      </c>
      <c r="L1651" s="22">
        <f t="shared" si="1682"/>
        <v>0.8879176079463057</v>
      </c>
      <c r="M1651" s="22">
        <f t="shared" si="1683"/>
        <v>1.1472236372213305</v>
      </c>
      <c r="N1651" s="22">
        <f>COVAR(I1621:I1651,$K1621:K1651)/VAR($K1621:$K1651)</f>
        <v>1.254126011984638</v>
      </c>
    </row>
    <row r="1652" spans="1:14" ht="15.75" customHeight="1" x14ac:dyDescent="0.2">
      <c r="A1652" s="2">
        <v>41920</v>
      </c>
      <c r="B1652">
        <v>167.24292</v>
      </c>
      <c r="C1652" s="10">
        <v>55.27787</v>
      </c>
      <c r="D1652" s="10">
        <v>32.230020000000003</v>
      </c>
      <c r="E1652">
        <v>1968.8900149999999</v>
      </c>
      <c r="F1652" s="99">
        <v>1097.119995</v>
      </c>
      <c r="G1652">
        <f t="shared" ref="G1652:J1652" si="1700">B1652/B1651-1</f>
        <v>1.9654173899836591E-2</v>
      </c>
      <c r="H1652">
        <f t="shared" si="1700"/>
        <v>1.9065255504325807E-2</v>
      </c>
      <c r="I1652">
        <f t="shared" si="1700"/>
        <v>3.4761943900077474E-2</v>
      </c>
      <c r="J1652">
        <f t="shared" si="1700"/>
        <v>1.7461650260492734E-2</v>
      </c>
      <c r="K1652" s="38">
        <f t="shared" si="1685"/>
        <v>1.9334517805523976E-2</v>
      </c>
      <c r="L1652" s="22">
        <f t="shared" si="1682"/>
        <v>0.92957463590448075</v>
      </c>
      <c r="M1652" s="22">
        <f t="shared" si="1683"/>
        <v>1.0871514587169731</v>
      </c>
      <c r="N1652" s="22">
        <f>COVAR(I1622:I1652,$K1622:K1652)/VAR($K1622:$K1652)</f>
        <v>1.3136370208314381</v>
      </c>
    </row>
    <row r="1653" spans="1:14" ht="15.75" customHeight="1" x14ac:dyDescent="0.2">
      <c r="A1653" s="2">
        <v>41921</v>
      </c>
      <c r="B1653">
        <v>164.64631700000001</v>
      </c>
      <c r="C1653" s="10">
        <v>54.06982</v>
      </c>
      <c r="D1653" s="10">
        <v>30.28856</v>
      </c>
      <c r="E1653">
        <v>1928.209961</v>
      </c>
      <c r="F1653" s="99">
        <v>1067.98999</v>
      </c>
      <c r="G1653">
        <f t="shared" ref="G1653:K1668" si="1701">B1653/B1652-1</f>
        <v>-1.5525936763122639E-2</v>
      </c>
      <c r="H1653">
        <f t="shared" si="1701"/>
        <v>-2.1854134394107438E-2</v>
      </c>
      <c r="I1653">
        <f t="shared" si="1701"/>
        <v>-6.0237629390239356E-2</v>
      </c>
      <c r="J1653">
        <f t="shared" si="1701"/>
        <v>-2.0661415157819274E-2</v>
      </c>
      <c r="K1653" s="38">
        <f t="shared" si="1701"/>
        <v>-2.6551339081191339E-2</v>
      </c>
      <c r="L1653" s="22">
        <f t="shared" si="1682"/>
        <v>0.88021910696078642</v>
      </c>
      <c r="M1653" s="22">
        <f t="shared" si="1683"/>
        <v>1.0823665707301398</v>
      </c>
      <c r="N1653" s="22">
        <f>COVAR(I1623:I1653,$K1623:K1653)/VAR($K1623:$K1653)</f>
        <v>1.408947350040521</v>
      </c>
    </row>
    <row r="1654" spans="1:14" ht="15.75" customHeight="1" x14ac:dyDescent="0.2">
      <c r="A1654" s="2">
        <v>41922</v>
      </c>
      <c r="B1654">
        <v>164.21354700000001</v>
      </c>
      <c r="C1654" s="10">
        <v>53.557299999999998</v>
      </c>
      <c r="D1654" s="10">
        <v>29.353670000000001</v>
      </c>
      <c r="E1654">
        <v>1906.130005</v>
      </c>
      <c r="F1654" s="99">
        <v>1053.3199460000001</v>
      </c>
      <c r="G1654">
        <f t="shared" ref="G1654:J1654" si="1702">B1654/B1653-1</f>
        <v>-2.6284827251860099E-3</v>
      </c>
      <c r="H1654">
        <f t="shared" si="1702"/>
        <v>-9.4788553022739919E-3</v>
      </c>
      <c r="I1654">
        <f t="shared" si="1702"/>
        <v>-3.0866109184457757E-2</v>
      </c>
      <c r="J1654">
        <f t="shared" si="1702"/>
        <v>-1.1451012310168207E-2</v>
      </c>
      <c r="K1654" s="38">
        <f t="shared" si="1701"/>
        <v>-1.3736124998699584E-2</v>
      </c>
      <c r="L1654" s="22">
        <f t="shared" si="1682"/>
        <v>0.84647458696732603</v>
      </c>
      <c r="M1654" s="22">
        <f t="shared" si="1683"/>
        <v>1.0751761005859157</v>
      </c>
      <c r="N1654" s="22">
        <f>COVAR(I1624:I1654,$K1624:K1654)/VAR($K1624:$K1654)</f>
        <v>1.4335732373087688</v>
      </c>
    </row>
    <row r="1655" spans="1:14" ht="15.75" customHeight="1" x14ac:dyDescent="0.2">
      <c r="A1655" s="2">
        <v>41925</v>
      </c>
      <c r="B1655">
        <v>162.08502200000001</v>
      </c>
      <c r="C1655" s="10">
        <v>53.227829999999997</v>
      </c>
      <c r="D1655" s="10">
        <v>28.590489999999999</v>
      </c>
      <c r="E1655">
        <v>1874.73999</v>
      </c>
      <c r="F1655" s="99">
        <v>1049.3000489999999</v>
      </c>
      <c r="G1655">
        <f t="shared" ref="G1655:J1655" si="1703">B1655/B1654-1</f>
        <v>-1.296193303710802E-2</v>
      </c>
      <c r="H1655">
        <f t="shared" si="1703"/>
        <v>-6.1517290826834659E-3</v>
      </c>
      <c r="I1655">
        <f t="shared" si="1703"/>
        <v>-2.5999474682382173E-2</v>
      </c>
      <c r="J1655">
        <f t="shared" si="1703"/>
        <v>-1.646792974123501E-2</v>
      </c>
      <c r="K1655" s="38">
        <f t="shared" si="1701"/>
        <v>-3.8164064159856848E-3</v>
      </c>
      <c r="L1655" s="22">
        <f t="shared" si="1682"/>
        <v>0.83933240844068913</v>
      </c>
      <c r="M1655" s="22">
        <f t="shared" si="1683"/>
        <v>1.0097173924636862</v>
      </c>
      <c r="N1655" s="22">
        <f>COVAR(I1625:I1655,$K1625:K1655)/VAR($K1625:$K1655)</f>
        <v>1.442261378825527</v>
      </c>
    </row>
    <row r="1656" spans="1:14" ht="15.75" customHeight="1" x14ac:dyDescent="0.2">
      <c r="A1656" s="2">
        <v>41926</v>
      </c>
      <c r="B1656">
        <v>162.332336</v>
      </c>
      <c r="C1656" s="10">
        <v>53.072249999999997</v>
      </c>
      <c r="D1656" s="10">
        <v>27.903639999999999</v>
      </c>
      <c r="E1656">
        <v>1877.6999510000001</v>
      </c>
      <c r="F1656" s="99">
        <v>1061.599976</v>
      </c>
      <c r="G1656">
        <f t="shared" ref="G1656:J1656" si="1704">B1656/B1655-1</f>
        <v>1.5258288332156145E-3</v>
      </c>
      <c r="H1656">
        <f t="shared" si="1704"/>
        <v>-2.9229070582061922E-3</v>
      </c>
      <c r="I1656">
        <f t="shared" si="1704"/>
        <v>-2.4023722573485062E-2</v>
      </c>
      <c r="J1656">
        <f t="shared" si="1704"/>
        <v>1.5788648110077741E-3</v>
      </c>
      <c r="K1656" s="38">
        <f t="shared" si="1701"/>
        <v>1.172203033033492E-2</v>
      </c>
      <c r="L1656" s="22">
        <f t="shared" si="1682"/>
        <v>0.84283617416348688</v>
      </c>
      <c r="M1656" s="22">
        <f t="shared" si="1683"/>
        <v>1.0006465734356722</v>
      </c>
      <c r="N1656" s="22">
        <f>COVAR(I1626:I1656,$K1626:K1656)/VAR($K1626:$K1656)</f>
        <v>1.2957043758462172</v>
      </c>
    </row>
    <row r="1657" spans="1:14" ht="15.75" customHeight="1" x14ac:dyDescent="0.2">
      <c r="A1657" s="2">
        <v>41927</v>
      </c>
      <c r="B1657">
        <v>160.52179000000001</v>
      </c>
      <c r="C1657" s="10">
        <v>50.820869999999999</v>
      </c>
      <c r="D1657" s="10">
        <v>28.437860000000001</v>
      </c>
      <c r="E1657">
        <v>1862.48999</v>
      </c>
      <c r="F1657" s="99">
        <v>1072.4499510000001</v>
      </c>
      <c r="G1657">
        <f t="shared" ref="G1657:J1657" si="1705">B1657/B1656-1</f>
        <v>-1.1153329303411175E-2</v>
      </c>
      <c r="H1657">
        <f t="shared" si="1705"/>
        <v>-4.2421039243672465E-2</v>
      </c>
      <c r="I1657">
        <f t="shared" si="1705"/>
        <v>1.9145172457786908E-2</v>
      </c>
      <c r="J1657">
        <f t="shared" si="1705"/>
        <v>-8.1003149581485578E-3</v>
      </c>
      <c r="K1657" s="38">
        <f t="shared" si="1701"/>
        <v>1.0220398686218601E-2</v>
      </c>
      <c r="L1657" s="22">
        <f t="shared" si="1682"/>
        <v>0.85653564159087558</v>
      </c>
      <c r="M1657" s="22">
        <f t="shared" si="1683"/>
        <v>1.0860534273524296</v>
      </c>
      <c r="N1657" s="22">
        <f>COVAR(I1627:I1657,$K1627:K1657)/VAR($K1627:$K1657)</f>
        <v>1.3169467465536204</v>
      </c>
    </row>
    <row r="1658" spans="1:14" ht="15.75" customHeight="1" x14ac:dyDescent="0.2">
      <c r="A1658" s="2">
        <v>41928</v>
      </c>
      <c r="B1658">
        <v>158.83483899999999</v>
      </c>
      <c r="C1658" s="10">
        <v>50.409030000000001</v>
      </c>
      <c r="D1658" s="10">
        <v>29.73526</v>
      </c>
      <c r="E1658">
        <v>1862.76001</v>
      </c>
      <c r="F1658" s="99">
        <v>1086.1099850000001</v>
      </c>
      <c r="G1658">
        <f t="shared" ref="G1658:J1658" si="1706">B1658/B1657-1</f>
        <v>-1.0509171371687387E-2</v>
      </c>
      <c r="H1658">
        <f t="shared" si="1706"/>
        <v>-8.1037573736930657E-3</v>
      </c>
      <c r="I1658">
        <f t="shared" si="1706"/>
        <v>4.562227959487819E-2</v>
      </c>
      <c r="J1658">
        <f t="shared" si="1706"/>
        <v>1.4497796039147914E-4</v>
      </c>
      <c r="K1658" s="38">
        <f t="shared" si="1701"/>
        <v>1.2737222830084383E-2</v>
      </c>
      <c r="L1658" s="22">
        <f t="shared" si="1682"/>
        <v>0.84387222289260733</v>
      </c>
      <c r="M1658" s="22">
        <f t="shared" si="1683"/>
        <v>1.07657210054581</v>
      </c>
      <c r="N1658" s="22">
        <f>COVAR(I1628:I1658,$K1628:K1658)/VAR($K1628:$K1658)</f>
        <v>1.4571468777425434</v>
      </c>
    </row>
    <row r="1659" spans="1:14" ht="15.75" customHeight="1" x14ac:dyDescent="0.2">
      <c r="A1659" s="2">
        <v>41929</v>
      </c>
      <c r="B1659">
        <v>160.786743</v>
      </c>
      <c r="C1659" s="10">
        <v>51.434040000000003</v>
      </c>
      <c r="D1659" s="10">
        <v>29.592169999999999</v>
      </c>
      <c r="E1659">
        <v>1886.76001</v>
      </c>
      <c r="F1659" s="99">
        <v>1082.329956</v>
      </c>
      <c r="G1659">
        <f t="shared" ref="G1659:J1659" si="1707">B1659/B1658-1</f>
        <v>1.2288890852214296E-2</v>
      </c>
      <c r="H1659">
        <f t="shared" si="1707"/>
        <v>2.0333856850647702E-2</v>
      </c>
      <c r="I1659">
        <f t="shared" si="1707"/>
        <v>-4.8121321286580532E-3</v>
      </c>
      <c r="J1659">
        <f t="shared" si="1707"/>
        <v>1.2884107384289356E-2</v>
      </c>
      <c r="K1659" s="38">
        <f t="shared" si="1701"/>
        <v>-3.4803372146514633E-3</v>
      </c>
      <c r="L1659" s="22">
        <f t="shared" si="1682"/>
        <v>0.85086004260133274</v>
      </c>
      <c r="M1659" s="22">
        <f t="shared" si="1683"/>
        <v>1.1090197399492414</v>
      </c>
      <c r="N1659" s="22">
        <f>COVAR(I1629:I1659,$K1629:K1659)/VAR($K1629:$K1659)</f>
        <v>1.4254232579185446</v>
      </c>
    </row>
    <row r="1660" spans="1:14" ht="15.75" customHeight="1" x14ac:dyDescent="0.2">
      <c r="A1660" s="2">
        <v>41932</v>
      </c>
      <c r="B1660">
        <v>149.34927400000001</v>
      </c>
      <c r="C1660" s="10">
        <v>51.827579999999998</v>
      </c>
      <c r="D1660" s="10">
        <v>30.183620000000001</v>
      </c>
      <c r="E1660">
        <v>1904.01001</v>
      </c>
      <c r="F1660" s="99">
        <v>1094.969971</v>
      </c>
      <c r="G1660">
        <f t="shared" ref="G1660:J1660" si="1708">B1660/B1659-1</f>
        <v>-7.1134403164071713E-2</v>
      </c>
      <c r="H1660">
        <f t="shared" si="1708"/>
        <v>7.6513530727897461E-3</v>
      </c>
      <c r="I1660">
        <f t="shared" si="1708"/>
        <v>1.9986705942822036E-2</v>
      </c>
      <c r="J1660">
        <f t="shared" si="1708"/>
        <v>9.1426572052477617E-3</v>
      </c>
      <c r="K1660" s="38">
        <f t="shared" si="1701"/>
        <v>1.1678522736924046E-2</v>
      </c>
      <c r="L1660" s="22">
        <f t="shared" si="1682"/>
        <v>0.53507410508067166</v>
      </c>
      <c r="M1660" s="22">
        <f t="shared" si="1683"/>
        <v>1.1030287794346314</v>
      </c>
      <c r="N1660" s="22">
        <f>COVAR(I1630:I1660,$K1630:K1660)/VAR($K1630:$K1660)</f>
        <v>1.4201528487261303</v>
      </c>
    </row>
    <row r="1661" spans="1:14" ht="15.75" customHeight="1" x14ac:dyDescent="0.2">
      <c r="A1661" s="2">
        <v>41933</v>
      </c>
      <c r="B1661">
        <v>144.16487100000001</v>
      </c>
      <c r="C1661" s="10">
        <v>53.017339999999997</v>
      </c>
      <c r="D1661" s="10">
        <v>30.937259999999998</v>
      </c>
      <c r="E1661">
        <v>1941.280029</v>
      </c>
      <c r="F1661" s="99">
        <v>1112.849976</v>
      </c>
      <c r="G1661">
        <f t="shared" ref="G1661:J1661" si="1709">B1661/B1660-1</f>
        <v>-3.4713278887448795E-2</v>
      </c>
      <c r="H1661">
        <f t="shared" si="1709"/>
        <v>2.2956117187026726E-2</v>
      </c>
      <c r="I1661">
        <f t="shared" si="1709"/>
        <v>2.4968509410070672E-2</v>
      </c>
      <c r="J1661">
        <f t="shared" si="1709"/>
        <v>1.9574486900938215E-2</v>
      </c>
      <c r="K1661" s="38">
        <f t="shared" si="1701"/>
        <v>1.6329219497837721E-2</v>
      </c>
      <c r="L1661" s="22">
        <f t="shared" si="1682"/>
        <v>0.25451044264294986</v>
      </c>
      <c r="M1661" s="22">
        <f t="shared" si="1683"/>
        <v>1.1065788557205685</v>
      </c>
      <c r="N1661" s="22">
        <f>COVAR(I1631:I1661,$K1631:K1661)/VAR($K1631:$K1661)</f>
        <v>1.4460347375861144</v>
      </c>
    </row>
    <row r="1662" spans="1:14" ht="15.75" customHeight="1" x14ac:dyDescent="0.2">
      <c r="A1662" s="2">
        <v>41934</v>
      </c>
      <c r="B1662">
        <v>142.89308199999999</v>
      </c>
      <c r="C1662" s="10">
        <v>52.578049999999998</v>
      </c>
      <c r="D1662" s="10">
        <v>30.403040000000001</v>
      </c>
      <c r="E1662">
        <v>1927.1099850000001</v>
      </c>
      <c r="F1662" s="99">
        <v>1096.869995</v>
      </c>
      <c r="G1662">
        <f t="shared" ref="G1662:J1662" si="1710">B1662/B1661-1</f>
        <v>-8.8217676829192015E-3</v>
      </c>
      <c r="H1662">
        <f t="shared" si="1710"/>
        <v>-8.2857797090536423E-3</v>
      </c>
      <c r="I1662">
        <f t="shared" si="1710"/>
        <v>-1.7267851128380363E-2</v>
      </c>
      <c r="J1662">
        <f t="shared" si="1710"/>
        <v>-7.2993302297037488E-3</v>
      </c>
      <c r="K1662" s="38">
        <f t="shared" si="1701"/>
        <v>-1.4359510576113732E-2</v>
      </c>
      <c r="L1662" s="22">
        <f t="shared" si="1682"/>
        <v>0.26904766522889934</v>
      </c>
      <c r="M1662" s="22">
        <f t="shared" si="1683"/>
        <v>1.0951677101321722</v>
      </c>
      <c r="N1662" s="22">
        <f>COVAR(I1632:I1662,$K1632:K1662)/VAR($K1632:$K1662)</f>
        <v>1.5097140604031278</v>
      </c>
    </row>
    <row r="1663" spans="1:14" ht="15.75" customHeight="1" x14ac:dyDescent="0.2">
      <c r="A1663" s="2">
        <v>41935</v>
      </c>
      <c r="B1663">
        <v>143.23753400000001</v>
      </c>
      <c r="C1663" s="10">
        <v>53.136310000000002</v>
      </c>
      <c r="D1663" s="10">
        <v>30.403040000000001</v>
      </c>
      <c r="E1663">
        <v>1950.8199460000001</v>
      </c>
      <c r="F1663" s="99">
        <v>1116.48999</v>
      </c>
      <c r="G1663">
        <f t="shared" ref="G1663:J1663" si="1711">B1663/B1662-1</f>
        <v>2.4105575663908585E-3</v>
      </c>
      <c r="H1663">
        <f t="shared" si="1711"/>
        <v>1.0617738771217411E-2</v>
      </c>
      <c r="I1663">
        <f t="shared" si="1711"/>
        <v>0</v>
      </c>
      <c r="J1663">
        <f t="shared" si="1711"/>
        <v>1.2303377173358276E-2</v>
      </c>
      <c r="K1663" s="38">
        <f t="shared" si="1701"/>
        <v>1.7887256547663988E-2</v>
      </c>
      <c r="L1663" s="22">
        <f t="shared" si="1682"/>
        <v>0.26821648750251398</v>
      </c>
      <c r="M1663" s="22">
        <f t="shared" si="1683"/>
        <v>1.0826360616739961</v>
      </c>
      <c r="N1663" s="22">
        <f>COVAR(I1633:I1663,$K1633:K1663)/VAR($K1633:$K1663)</f>
        <v>1.4140146788257837</v>
      </c>
    </row>
    <row r="1664" spans="1:14" ht="15.75" customHeight="1" x14ac:dyDescent="0.2">
      <c r="A1664" s="2">
        <v>41936</v>
      </c>
      <c r="B1664">
        <v>143.14923099999999</v>
      </c>
      <c r="C1664" s="10">
        <v>53.75864</v>
      </c>
      <c r="D1664" s="10">
        <v>30.47936</v>
      </c>
      <c r="E1664">
        <v>1964.579956</v>
      </c>
      <c r="F1664" s="99">
        <v>1118.8199460000001</v>
      </c>
      <c r="G1664">
        <f t="shared" ref="G1664:J1664" si="1712">B1664/B1663-1</f>
        <v>-6.1647947667142766E-4</v>
      </c>
      <c r="H1664">
        <f t="shared" si="1712"/>
        <v>1.1711953652784768E-2</v>
      </c>
      <c r="I1664">
        <f t="shared" si="1712"/>
        <v>2.5102752882606438E-3</v>
      </c>
      <c r="J1664">
        <f t="shared" si="1712"/>
        <v>7.0534495139922271E-3</v>
      </c>
      <c r="K1664" s="38">
        <f t="shared" si="1701"/>
        <v>2.0868579394965892E-3</v>
      </c>
      <c r="L1664" s="22">
        <f t="shared" si="1682"/>
        <v>0.27142527445543974</v>
      </c>
      <c r="M1664" s="22">
        <f t="shared" si="1683"/>
        <v>1.0871076982838146</v>
      </c>
      <c r="N1664" s="22">
        <f>COVAR(I1634:I1664,$K1634:K1664)/VAR($K1634:$K1664)</f>
        <v>1.4169821417214152</v>
      </c>
    </row>
    <row r="1665" spans="1:14" ht="15.75" customHeight="1" x14ac:dyDescent="0.2">
      <c r="A1665" s="2">
        <v>41939</v>
      </c>
      <c r="B1665">
        <v>142.96373</v>
      </c>
      <c r="C1665" s="10">
        <v>53.667119999999997</v>
      </c>
      <c r="D1665" s="10">
        <v>30.355340000000002</v>
      </c>
      <c r="E1665">
        <v>1961.630005</v>
      </c>
      <c r="F1665" s="99">
        <v>1117.4799800000001</v>
      </c>
      <c r="G1665">
        <f t="shared" ref="G1665:J1665" si="1713">B1665/B1664-1</f>
        <v>-1.2958574677917056E-3</v>
      </c>
      <c r="H1665">
        <f t="shared" si="1713"/>
        <v>-1.7024240196552576E-3</v>
      </c>
      <c r="I1665">
        <f t="shared" si="1713"/>
        <v>-4.0689830757600909E-3</v>
      </c>
      <c r="J1665">
        <f t="shared" si="1713"/>
        <v>-1.5015683077650444E-3</v>
      </c>
      <c r="K1665" s="38">
        <f t="shared" si="1701"/>
        <v>-1.1976600924846759E-3</v>
      </c>
      <c r="L1665" s="22">
        <f t="shared" si="1682"/>
        <v>0.27758628939409308</v>
      </c>
      <c r="M1665" s="22">
        <f t="shared" si="1683"/>
        <v>1.1057179639945114</v>
      </c>
      <c r="N1665" s="22">
        <f>COVAR(I1635:I1665,$K1635:K1665)/VAR($K1635:$K1665)</f>
        <v>1.3870783380945111</v>
      </c>
    </row>
    <row r="1666" spans="1:14" ht="15.75" customHeight="1" x14ac:dyDescent="0.2">
      <c r="A1666" s="2">
        <v>41940</v>
      </c>
      <c r="B1666">
        <v>144.49165300000001</v>
      </c>
      <c r="C1666" s="10">
        <v>54.573180000000001</v>
      </c>
      <c r="D1666" s="10">
        <v>31.538260000000001</v>
      </c>
      <c r="E1666">
        <v>1985.0500489999999</v>
      </c>
      <c r="F1666" s="99">
        <v>1149.4499510000001</v>
      </c>
      <c r="G1666">
        <f t="shared" ref="G1666:J1666" si="1714">B1666/B1665-1</f>
        <v>1.0687486959105152E-2</v>
      </c>
      <c r="H1666">
        <f t="shared" si="1714"/>
        <v>1.68829629762135E-2</v>
      </c>
      <c r="I1666">
        <f t="shared" si="1714"/>
        <v>3.896909077612043E-2</v>
      </c>
      <c r="J1666">
        <f t="shared" si="1714"/>
        <v>1.1939073087332774E-2</v>
      </c>
      <c r="K1666" s="38">
        <f t="shared" si="1701"/>
        <v>2.8608987697479771E-2</v>
      </c>
      <c r="L1666" s="22">
        <f t="shared" si="1682"/>
        <v>0.32188454359918117</v>
      </c>
      <c r="M1666" s="22">
        <f t="shared" si="1683"/>
        <v>1.1168445431629772</v>
      </c>
      <c r="N1666" s="22">
        <f>COVAR(I1636:I1666,$K1636:K1666)/VAR($K1636:$K1666)</f>
        <v>1.3816160474536088</v>
      </c>
    </row>
    <row r="1667" spans="1:14" ht="15.75" customHeight="1" x14ac:dyDescent="0.2">
      <c r="A1667" s="2">
        <v>41941</v>
      </c>
      <c r="B1667">
        <v>144.36802700000001</v>
      </c>
      <c r="C1667" s="10">
        <v>54.262</v>
      </c>
      <c r="D1667" s="10">
        <v>31.662279999999999</v>
      </c>
      <c r="E1667">
        <v>1982.3000489999999</v>
      </c>
      <c r="F1667" s="99">
        <v>1146.369995</v>
      </c>
      <c r="G1667">
        <f t="shared" ref="G1667:J1667" si="1715">B1667/B1666-1</f>
        <v>-8.5559267565438191E-4</v>
      </c>
      <c r="H1667">
        <f t="shared" si="1715"/>
        <v>-5.70206830534703E-3</v>
      </c>
      <c r="I1667">
        <f t="shared" si="1715"/>
        <v>3.9323665921962014E-3</v>
      </c>
      <c r="J1667">
        <f t="shared" si="1715"/>
        <v>-1.3853554984093464E-3</v>
      </c>
      <c r="K1667" s="38">
        <f t="shared" si="1701"/>
        <v>-2.6795042248864975E-3</v>
      </c>
      <c r="L1667" s="22">
        <f t="shared" si="1682"/>
        <v>0.30107292225227344</v>
      </c>
      <c r="M1667" s="22">
        <f t="shared" si="1683"/>
        <v>1.1360703335001057</v>
      </c>
      <c r="N1667" s="22">
        <f>COVAR(I1637:I1667,$K1637:K1667)/VAR($K1637:$K1667)</f>
        <v>1.3687925301829507</v>
      </c>
    </row>
    <row r="1668" spans="1:14" ht="15.75" customHeight="1" x14ac:dyDescent="0.2">
      <c r="A1668" s="2">
        <v>41942</v>
      </c>
      <c r="B1668">
        <v>145.154068</v>
      </c>
      <c r="C1668" s="10">
        <v>54.353529999999999</v>
      </c>
      <c r="D1668" s="10">
        <v>31.986630000000002</v>
      </c>
      <c r="E1668">
        <v>1994.650024</v>
      </c>
      <c r="F1668" s="99">
        <v>1155.7700199999999</v>
      </c>
      <c r="G1668">
        <f t="shared" ref="G1668:J1668" si="1716">B1668/B1667-1</f>
        <v>5.4447027941995074E-3</v>
      </c>
      <c r="H1668">
        <f t="shared" si="1716"/>
        <v>1.68681581954222E-3</v>
      </c>
      <c r="I1668">
        <f t="shared" si="1716"/>
        <v>1.0244050649542702E-2</v>
      </c>
      <c r="J1668">
        <f t="shared" si="1716"/>
        <v>6.2301239442688061E-3</v>
      </c>
      <c r="K1668" s="38">
        <f t="shared" si="1701"/>
        <v>8.199817721153746E-3</v>
      </c>
      <c r="L1668" s="22">
        <f t="shared" si="1682"/>
        <v>0.3152986361090499</v>
      </c>
      <c r="M1668" s="22">
        <f t="shared" si="1683"/>
        <v>1.1240331578699934</v>
      </c>
      <c r="N1668" s="22">
        <f>COVAR(I1638:I1668,$K1638:K1668)/VAR($K1638:$K1668)</f>
        <v>1.3695854935620049</v>
      </c>
    </row>
    <row r="1669" spans="1:14" ht="15.75" customHeight="1" x14ac:dyDescent="0.2">
      <c r="A1669" s="2">
        <v>41943</v>
      </c>
      <c r="B1669">
        <v>145.19824199999999</v>
      </c>
      <c r="C1669" s="10">
        <v>55.351089999999999</v>
      </c>
      <c r="D1669" s="10">
        <v>33.207709999999999</v>
      </c>
      <c r="E1669">
        <v>2018.0500489999999</v>
      </c>
      <c r="F1669" s="99">
        <v>1173.51001</v>
      </c>
      <c r="G1669">
        <f t="shared" ref="G1669:K1684" si="1717">B1669/B1668-1</f>
        <v>3.043249190921582E-4</v>
      </c>
      <c r="H1669">
        <f t="shared" si="1717"/>
        <v>1.8353177797283848E-2</v>
      </c>
      <c r="I1669">
        <f t="shared" si="1717"/>
        <v>3.8174699866788009E-2</v>
      </c>
      <c r="J1669">
        <f t="shared" si="1717"/>
        <v>1.1731393837739246E-2</v>
      </c>
      <c r="K1669" s="38">
        <f t="shared" si="1717"/>
        <v>1.5349065725030586E-2</v>
      </c>
      <c r="L1669" s="22">
        <f t="shared" si="1682"/>
        <v>0.30903039375606045</v>
      </c>
      <c r="M1669" s="22">
        <f t="shared" si="1683"/>
        <v>1.1248992641002269</v>
      </c>
      <c r="N1669" s="22">
        <f>COVAR(I1639:I1669,$K1639:K1669)/VAR($K1639:$K1669)</f>
        <v>1.4262089573280679</v>
      </c>
    </row>
    <row r="1670" spans="1:14" ht="15.75" customHeight="1" x14ac:dyDescent="0.2">
      <c r="A1670" s="2">
        <v>41946</v>
      </c>
      <c r="B1670">
        <v>145.162903</v>
      </c>
      <c r="C1670" s="10">
        <v>55.717179999999999</v>
      </c>
      <c r="D1670" s="10">
        <v>32.263280000000002</v>
      </c>
      <c r="E1670">
        <v>2017.8100589999999</v>
      </c>
      <c r="F1670" s="99">
        <v>1170.1999510000001</v>
      </c>
      <c r="G1670">
        <f t="shared" ref="G1670:J1670" si="1718">B1670/B1669-1</f>
        <v>-2.4338448946226166E-4</v>
      </c>
      <c r="H1670">
        <f t="shared" si="1718"/>
        <v>6.6139618930720623E-3</v>
      </c>
      <c r="I1670">
        <f t="shared" si="1718"/>
        <v>-2.844008213755167E-2</v>
      </c>
      <c r="J1670">
        <f t="shared" si="1718"/>
        <v>-1.1892172848682048E-4</v>
      </c>
      <c r="K1670" s="38">
        <f t="shared" si="1717"/>
        <v>-2.8206482874397754E-3</v>
      </c>
      <c r="L1670" s="22">
        <f t="shared" si="1682"/>
        <v>0.30983401060486804</v>
      </c>
      <c r="M1670" s="22">
        <f t="shared" si="1683"/>
        <v>1.1238507289467106</v>
      </c>
      <c r="N1670" s="22">
        <f>COVAR(I1640:I1670,$K1640:K1670)/VAR($K1640:$K1670)</f>
        <v>1.4113404406874761</v>
      </c>
    </row>
    <row r="1671" spans="1:14" ht="15.75" customHeight="1" x14ac:dyDescent="0.2">
      <c r="A1671" s="2">
        <v>41947</v>
      </c>
      <c r="B1671">
        <v>143.652649</v>
      </c>
      <c r="C1671" s="10">
        <v>55.140590000000003</v>
      </c>
      <c r="D1671" s="10">
        <v>31.6432</v>
      </c>
      <c r="E1671">
        <v>2012.099976</v>
      </c>
      <c r="F1671" s="99">
        <v>1165.420044</v>
      </c>
      <c r="G1671">
        <f t="shared" ref="G1671:J1671" si="1719">B1671/B1670-1</f>
        <v>-1.0403856417779189E-2</v>
      </c>
      <c r="H1671">
        <f t="shared" si="1719"/>
        <v>-1.0348513690032313E-2</v>
      </c>
      <c r="I1671">
        <f t="shared" si="1719"/>
        <v>-1.921937261183615E-2</v>
      </c>
      <c r="J1671">
        <f t="shared" si="1719"/>
        <v>-2.8298416763913314E-3</v>
      </c>
      <c r="K1671" s="38">
        <f t="shared" si="1717"/>
        <v>-4.0846925313194893E-3</v>
      </c>
      <c r="L1671" s="22">
        <f t="shared" si="1682"/>
        <v>0.32138370865543603</v>
      </c>
      <c r="M1671" s="22">
        <f t="shared" si="1683"/>
        <v>1.144619535216163</v>
      </c>
      <c r="N1671" s="22">
        <f>COVAR(I1641:I1671,$K1641:K1671)/VAR($K1641:$K1671)</f>
        <v>1.470187674210139</v>
      </c>
    </row>
    <row r="1672" spans="1:14" ht="15.75" customHeight="1" x14ac:dyDescent="0.2">
      <c r="A1672" s="2">
        <v>41948</v>
      </c>
      <c r="B1672">
        <v>142.91957099999999</v>
      </c>
      <c r="C1672" s="10">
        <v>55.964260000000003</v>
      </c>
      <c r="D1672" s="10">
        <v>31.719519999999999</v>
      </c>
      <c r="E1672">
        <v>2023.5699460000001</v>
      </c>
      <c r="F1672" s="99">
        <v>1167.0699460000001</v>
      </c>
      <c r="G1672">
        <f t="shared" ref="G1672:J1672" si="1720">B1672/B1671-1</f>
        <v>-5.1031290066917423E-3</v>
      </c>
      <c r="H1672">
        <f t="shared" si="1720"/>
        <v>1.4937634871153849E-2</v>
      </c>
      <c r="I1672">
        <f t="shared" si="1720"/>
        <v>2.411892602518062E-3</v>
      </c>
      <c r="J1672">
        <f t="shared" si="1720"/>
        <v>5.7004970611858052E-3</v>
      </c>
      <c r="K1672" s="38">
        <f t="shared" si="1717"/>
        <v>1.4157144529085564E-3</v>
      </c>
      <c r="L1672" s="22">
        <f t="shared" si="1682"/>
        <v>0.31870731453762596</v>
      </c>
      <c r="M1672" s="22">
        <f t="shared" si="1683"/>
        <v>1.1713497814046645</v>
      </c>
      <c r="N1672" s="22">
        <f>COVAR(I1642:I1672,$K1642:K1672)/VAR($K1642:$K1672)</f>
        <v>1.482937268578576</v>
      </c>
    </row>
    <row r="1673" spans="1:14" ht="15.75" customHeight="1" x14ac:dyDescent="0.2">
      <c r="A1673" s="2">
        <v>41949</v>
      </c>
      <c r="B1673">
        <v>143.57763700000001</v>
      </c>
      <c r="C1673" s="10">
        <v>56.037480000000002</v>
      </c>
      <c r="D1673" s="10">
        <v>32.301439999999999</v>
      </c>
      <c r="E1673">
        <v>2031.209961</v>
      </c>
      <c r="F1673" s="99">
        <v>1171.8599850000001</v>
      </c>
      <c r="G1673">
        <f t="shared" ref="G1673:J1673" si="1721">B1673/B1672-1</f>
        <v>4.6044498692205948E-3</v>
      </c>
      <c r="H1673">
        <f t="shared" si="1721"/>
        <v>1.3083349980862469E-3</v>
      </c>
      <c r="I1673">
        <f t="shared" si="1721"/>
        <v>1.8345800945285484E-2</v>
      </c>
      <c r="J1673">
        <f t="shared" si="1721"/>
        <v>3.7755131791228358E-3</v>
      </c>
      <c r="K1673" s="38">
        <f t="shared" si="1717"/>
        <v>4.1043289790960724E-3</v>
      </c>
      <c r="L1673" s="22">
        <f t="shared" si="1682"/>
        <v>0.31315456637049149</v>
      </c>
      <c r="M1673" s="22">
        <f t="shared" si="1683"/>
        <v>1.1639594962112503</v>
      </c>
      <c r="N1673" s="22">
        <f>COVAR(I1643:I1673,$K1643:K1673)/VAR($K1643:$K1673)</f>
        <v>1.5018327991946037</v>
      </c>
    </row>
    <row r="1674" spans="1:14" ht="15.75" customHeight="1" x14ac:dyDescent="0.2">
      <c r="A1674" s="2">
        <v>41950</v>
      </c>
      <c r="B1674">
        <v>144.120071</v>
      </c>
      <c r="C1674" s="10">
        <v>56.25714</v>
      </c>
      <c r="D1674" s="10">
        <v>32.50177</v>
      </c>
      <c r="E1674">
        <v>2031.920044</v>
      </c>
      <c r="F1674" s="99">
        <v>1173.3199460000001</v>
      </c>
      <c r="G1674">
        <f t="shared" ref="G1674:J1674" si="1722">B1674/B1673-1</f>
        <v>3.7779838931322196E-3</v>
      </c>
      <c r="H1674">
        <f t="shared" si="1722"/>
        <v>3.9198764826684496E-3</v>
      </c>
      <c r="I1674">
        <f t="shared" si="1722"/>
        <v>6.2018906897030046E-3</v>
      </c>
      <c r="J1674">
        <f t="shared" si="1722"/>
        <v>3.4958621394820533E-4</v>
      </c>
      <c r="K1674" s="38">
        <f t="shared" si="1717"/>
        <v>1.2458493494851286E-3</v>
      </c>
      <c r="L1674" s="22">
        <f t="shared" si="1682"/>
        <v>0.27546519886992715</v>
      </c>
      <c r="M1674" s="22">
        <f t="shared" si="1683"/>
        <v>1.1411008114371632</v>
      </c>
      <c r="N1674" s="22">
        <f>COVAR(I1644:I1674,$K1644:K1674)/VAR($K1644:$K1674)</f>
        <v>1.4833194295314676</v>
      </c>
    </row>
    <row r="1675" spans="1:14" ht="15.75" customHeight="1" x14ac:dyDescent="0.2">
      <c r="A1675" s="2">
        <v>41953</v>
      </c>
      <c r="B1675">
        <v>145.38278199999999</v>
      </c>
      <c r="C1675" s="10">
        <v>56.67812</v>
      </c>
      <c r="D1675" s="10">
        <v>32.978760000000001</v>
      </c>
      <c r="E1675">
        <v>2038.26001</v>
      </c>
      <c r="F1675" s="99">
        <v>1179.5699460000001</v>
      </c>
      <c r="G1675">
        <f t="shared" ref="G1675:J1675" si="1723">B1675/B1674-1</f>
        <v>8.7615208016376123E-3</v>
      </c>
      <c r="H1675">
        <f t="shared" si="1723"/>
        <v>7.4831390291081323E-3</v>
      </c>
      <c r="I1675">
        <f t="shared" si="1723"/>
        <v>1.4675816117091456E-2</v>
      </c>
      <c r="J1675">
        <f t="shared" si="1723"/>
        <v>3.1201847822315276E-3</v>
      </c>
      <c r="K1675" s="38">
        <f t="shared" si="1717"/>
        <v>5.326765322031024E-3</v>
      </c>
      <c r="L1675" s="22">
        <f t="shared" si="1682"/>
        <v>0.26466863332290685</v>
      </c>
      <c r="M1675" s="22">
        <f t="shared" si="1683"/>
        <v>1.1513954211178414</v>
      </c>
      <c r="N1675" s="22">
        <f>COVAR(I1645:I1675,$K1645:K1675)/VAR($K1645:$K1675)</f>
        <v>1.5045189449623673</v>
      </c>
    </row>
    <row r="1676" spans="1:14" ht="15.75" customHeight="1" x14ac:dyDescent="0.2">
      <c r="A1676" s="2">
        <v>41954</v>
      </c>
      <c r="B1676">
        <v>145.213821</v>
      </c>
      <c r="C1676" s="10">
        <v>56.165610000000001</v>
      </c>
      <c r="D1676" s="10">
        <v>33.102780000000003</v>
      </c>
      <c r="E1676">
        <v>2039.6800539999999</v>
      </c>
      <c r="F1676" s="99">
        <v>1179.959961</v>
      </c>
      <c r="G1676">
        <f t="shared" ref="G1676:J1676" si="1724">B1676/B1675-1</f>
        <v>-1.1621802642350909E-3</v>
      </c>
      <c r="H1676">
        <f t="shared" si="1724"/>
        <v>-9.0424664755993645E-3</v>
      </c>
      <c r="I1676">
        <f t="shared" si="1724"/>
        <v>3.7606022785574567E-3</v>
      </c>
      <c r="J1676">
        <f t="shared" si="1724"/>
        <v>6.9669423578599954E-4</v>
      </c>
      <c r="K1676" s="38">
        <f t="shared" si="1717"/>
        <v>3.3064168964513918E-4</v>
      </c>
      <c r="L1676" s="22">
        <f t="shared" si="1682"/>
        <v>0.26805822709950844</v>
      </c>
      <c r="M1676" s="22">
        <f t="shared" si="1683"/>
        <v>1.1516887649361505</v>
      </c>
      <c r="N1676" s="22">
        <f>COVAR(I1646:I1676,$K1646:K1676)/VAR($K1646:$K1676)</f>
        <v>1.522271621472892</v>
      </c>
    </row>
    <row r="1677" spans="1:14" ht="15.75" customHeight="1" x14ac:dyDescent="0.2">
      <c r="A1677" s="2">
        <v>41955</v>
      </c>
      <c r="B1677">
        <v>143.98666399999999</v>
      </c>
      <c r="C1677" s="10">
        <v>55.424300000000002</v>
      </c>
      <c r="D1677" s="10">
        <v>32.845199999999998</v>
      </c>
      <c r="E1677">
        <v>2038.25</v>
      </c>
      <c r="F1677" s="99">
        <v>1186.469971</v>
      </c>
      <c r="G1677">
        <f t="shared" ref="G1677:J1677" si="1725">B1677/B1676-1</f>
        <v>-8.450690103389058E-3</v>
      </c>
      <c r="H1677">
        <f t="shared" si="1725"/>
        <v>-1.3198645932982811E-2</v>
      </c>
      <c r="I1677">
        <f t="shared" si="1725"/>
        <v>-7.7812195833705244E-3</v>
      </c>
      <c r="J1677">
        <f t="shared" si="1725"/>
        <v>-7.011168232956555E-4</v>
      </c>
      <c r="K1677" s="38">
        <f t="shared" si="1717"/>
        <v>5.5171448313235949E-3</v>
      </c>
      <c r="L1677" s="22">
        <f t="shared" si="1682"/>
        <v>0.27840288720780015</v>
      </c>
      <c r="M1677" s="22">
        <f t="shared" si="1683"/>
        <v>1.1615457192992911</v>
      </c>
      <c r="N1677" s="22">
        <f>COVAR(I1647:I1677,$K1647:K1677)/VAR($K1647:$K1677)</f>
        <v>1.4569479647106733</v>
      </c>
    </row>
    <row r="1678" spans="1:14" ht="15.75" customHeight="1" x14ac:dyDescent="0.2">
      <c r="A1678" s="2">
        <v>41956</v>
      </c>
      <c r="B1678">
        <v>144.76031499999999</v>
      </c>
      <c r="C1678" s="10">
        <v>55.12229</v>
      </c>
      <c r="D1678" s="10">
        <v>32.177419999999998</v>
      </c>
      <c r="E1678">
        <v>2039.329956</v>
      </c>
      <c r="F1678" s="99">
        <v>1175.420044</v>
      </c>
      <c r="G1678">
        <f t="shared" ref="G1678:J1678" si="1726">B1678/B1677-1</f>
        <v>5.3730739952417839E-3</v>
      </c>
      <c r="H1678">
        <f t="shared" si="1726"/>
        <v>-5.44905393482642E-3</v>
      </c>
      <c r="I1678">
        <f t="shared" si="1726"/>
        <v>-2.0331129053864805E-2</v>
      </c>
      <c r="J1678">
        <f t="shared" si="1726"/>
        <v>5.2984471973505087E-4</v>
      </c>
      <c r="K1678" s="38">
        <f t="shared" si="1717"/>
        <v>-9.3132799565813773E-3</v>
      </c>
      <c r="L1678" s="22">
        <f t="shared" si="1682"/>
        <v>0.24814408140521749</v>
      </c>
      <c r="M1678" s="22">
        <f t="shared" si="1683"/>
        <v>1.2098323070679156</v>
      </c>
      <c r="N1678" s="22">
        <f>COVAR(I1648:I1678,$K1648:K1678)/VAR($K1648:$K1678)</f>
        <v>1.4362041897416349</v>
      </c>
    </row>
    <row r="1679" spans="1:14" ht="15.75" customHeight="1" x14ac:dyDescent="0.2">
      <c r="A1679" s="2">
        <v>41957</v>
      </c>
      <c r="B1679">
        <v>145.978577</v>
      </c>
      <c r="C1679" s="10">
        <v>55.168050000000001</v>
      </c>
      <c r="D1679" s="10">
        <v>32.177419999999998</v>
      </c>
      <c r="E1679">
        <v>2039.8199460000001</v>
      </c>
      <c r="F1679" s="99">
        <v>1173.8100589999999</v>
      </c>
      <c r="G1679">
        <f t="shared" ref="G1679:J1679" si="1727">B1679/B1678-1</f>
        <v>8.4157180785355834E-3</v>
      </c>
      <c r="H1679">
        <f t="shared" si="1727"/>
        <v>8.3015418989318412E-4</v>
      </c>
      <c r="I1679">
        <f t="shared" si="1727"/>
        <v>0</v>
      </c>
      <c r="J1679">
        <f t="shared" si="1727"/>
        <v>2.4027009388971621E-4</v>
      </c>
      <c r="K1679" s="38">
        <f t="shared" si="1717"/>
        <v>-1.3697103501155716E-3</v>
      </c>
      <c r="L1679" s="22">
        <f t="shared" si="1682"/>
        <v>0.2438869313328513</v>
      </c>
      <c r="M1679" s="22">
        <f t="shared" si="1683"/>
        <v>1.2048221417677898</v>
      </c>
      <c r="N1679" s="22">
        <f>COVAR(I1649:I1679,$K1649:K1679)/VAR($K1649:$K1679)</f>
        <v>1.4401293477085744</v>
      </c>
    </row>
    <row r="1680" spans="1:14" ht="15.75" customHeight="1" x14ac:dyDescent="0.2">
      <c r="A1680" s="2">
        <v>41960</v>
      </c>
      <c r="B1680">
        <v>145.978577</v>
      </c>
      <c r="C1680" s="10">
        <v>55.259569999999997</v>
      </c>
      <c r="D1680" s="10">
        <v>31.45241</v>
      </c>
      <c r="E1680">
        <v>2041.3199460000001</v>
      </c>
      <c r="F1680" s="99">
        <v>1164.2299800000001</v>
      </c>
      <c r="G1680">
        <f t="shared" ref="G1680:J1680" si="1728">B1680/B1679-1</f>
        <v>0</v>
      </c>
      <c r="H1680">
        <f t="shared" si="1728"/>
        <v>1.6589312110903975E-3</v>
      </c>
      <c r="I1680">
        <f t="shared" si="1728"/>
        <v>-2.2531638645982066E-2</v>
      </c>
      <c r="J1680">
        <f t="shared" si="1728"/>
        <v>7.3535902173205159E-4</v>
      </c>
      <c r="K1680" s="38">
        <f t="shared" si="1717"/>
        <v>-8.1615240272870926E-3</v>
      </c>
      <c r="L1680" s="22">
        <f t="shared" si="1682"/>
        <v>0.20409292427236334</v>
      </c>
      <c r="M1680" s="22">
        <f t="shared" si="1683"/>
        <v>1.1612632546891815</v>
      </c>
      <c r="N1680" s="22">
        <f>COVAR(I1650:I1680,$K1650:K1680)/VAR($K1650:$K1680)</f>
        <v>1.4558394098421388</v>
      </c>
    </row>
    <row r="1681" spans="1:14" ht="15.75" customHeight="1" x14ac:dyDescent="0.2">
      <c r="A1681" s="2">
        <v>41961</v>
      </c>
      <c r="B1681">
        <v>143.96000699999999</v>
      </c>
      <c r="C1681" s="10">
        <v>55.396839999999997</v>
      </c>
      <c r="D1681" s="10">
        <v>32.530389999999997</v>
      </c>
      <c r="E1681">
        <v>2051.8000489999999</v>
      </c>
      <c r="F1681" s="99">
        <v>1170.280029</v>
      </c>
      <c r="G1681">
        <f t="shared" ref="G1681:J1681" si="1729">B1681/B1680-1</f>
        <v>-1.3827850918152307E-2</v>
      </c>
      <c r="H1681">
        <f t="shared" si="1729"/>
        <v>2.4840946102187011E-3</v>
      </c>
      <c r="I1681">
        <f t="shared" si="1729"/>
        <v>3.4273367287276146E-2</v>
      </c>
      <c r="J1681">
        <f t="shared" si="1729"/>
        <v>5.1339835387078647E-3</v>
      </c>
      <c r="K1681" s="38">
        <f t="shared" si="1717"/>
        <v>5.1966098656899273E-3</v>
      </c>
      <c r="L1681" s="22">
        <f t="shared" si="1682"/>
        <v>0.19728501257742048</v>
      </c>
      <c r="M1681" s="22">
        <f t="shared" si="1683"/>
        <v>1.1594583515135179</v>
      </c>
      <c r="N1681" s="22">
        <f>COVAR(I1651:I1681,$K1651:K1681)/VAR($K1651:$K1681)</f>
        <v>1.5256219623944129</v>
      </c>
    </row>
    <row r="1682" spans="1:14" ht="15.75" customHeight="1" x14ac:dyDescent="0.2">
      <c r="A1682" s="2">
        <v>41962</v>
      </c>
      <c r="B1682">
        <v>143.55093400000001</v>
      </c>
      <c r="C1682" s="10">
        <v>55.460909999999998</v>
      </c>
      <c r="D1682" s="10">
        <v>31.58596</v>
      </c>
      <c r="E1682">
        <v>2048.719971</v>
      </c>
      <c r="F1682" s="99">
        <v>1157.6899410000001</v>
      </c>
      <c r="G1682">
        <f t="shared" ref="G1682:J1682" si="1730">B1682/B1681-1</f>
        <v>-2.8415739101761428E-3</v>
      </c>
      <c r="H1682">
        <f t="shared" si="1730"/>
        <v>1.1565641650317371E-3</v>
      </c>
      <c r="I1682">
        <f t="shared" si="1730"/>
        <v>-2.9032237240315784E-2</v>
      </c>
      <c r="J1682">
        <f t="shared" si="1730"/>
        <v>-1.5011589465070418E-3</v>
      </c>
      <c r="K1682" s="38">
        <f t="shared" si="1717"/>
        <v>-1.0758184099542434E-2</v>
      </c>
      <c r="L1682" s="22">
        <f t="shared" si="1682"/>
        <v>0.12812725523840848</v>
      </c>
      <c r="M1682" s="22">
        <f t="shared" si="1683"/>
        <v>1.1839756247065294</v>
      </c>
      <c r="N1682" s="22">
        <f>COVAR(I1652:I1682,$K1652:K1682)/VAR($K1652:$K1682)</f>
        <v>1.7177877504064778</v>
      </c>
    </row>
    <row r="1683" spans="1:14" ht="15.75" customHeight="1" x14ac:dyDescent="0.2">
      <c r="A1683" s="2">
        <v>41963</v>
      </c>
      <c r="B1683">
        <v>142.848434</v>
      </c>
      <c r="C1683" s="10">
        <v>55.021610000000003</v>
      </c>
      <c r="D1683" s="10">
        <v>31.471489999999999</v>
      </c>
      <c r="E1683">
        <v>2052.75</v>
      </c>
      <c r="F1683" s="99">
        <v>1170.75</v>
      </c>
      <c r="G1683">
        <f t="shared" ref="G1683:J1683" si="1731">B1683/B1682-1</f>
        <v>-4.8937333977918662E-3</v>
      </c>
      <c r="H1683">
        <f t="shared" si="1731"/>
        <v>-7.9208941937662924E-3</v>
      </c>
      <c r="I1683">
        <f t="shared" si="1731"/>
        <v>-3.6240785462908764E-3</v>
      </c>
      <c r="J1683">
        <f t="shared" si="1731"/>
        <v>1.9670960682991456E-3</v>
      </c>
      <c r="K1683" s="38">
        <f t="shared" si="1717"/>
        <v>1.1281137148621001E-2</v>
      </c>
      <c r="L1683" s="22">
        <f t="shared" si="1682"/>
        <v>-2.9700132718308209E-2</v>
      </c>
      <c r="M1683" s="22">
        <f t="shared" si="1683"/>
        <v>1.1874622355883366</v>
      </c>
      <c r="N1683" s="22">
        <f>COVAR(I1653:I1683,$K1653:K1683)/VAR($K1653:$K1683)</f>
        <v>1.6531890202530968</v>
      </c>
    </row>
    <row r="1684" spans="1:14" ht="15.75" customHeight="1" x14ac:dyDescent="0.2">
      <c r="A1684" s="2">
        <v>41964</v>
      </c>
      <c r="B1684">
        <v>143.097443</v>
      </c>
      <c r="C1684" s="10">
        <v>55.323639999999997</v>
      </c>
      <c r="D1684" s="10">
        <v>31.547799999999999</v>
      </c>
      <c r="E1684">
        <v>2063.5</v>
      </c>
      <c r="F1684" s="99">
        <v>1172.420044</v>
      </c>
      <c r="G1684">
        <f t="shared" ref="G1684:J1684" si="1732">B1684/B1683-1</f>
        <v>1.7431692670848431E-3</v>
      </c>
      <c r="H1684">
        <f t="shared" si="1732"/>
        <v>5.4892977504656937E-3</v>
      </c>
      <c r="I1684">
        <f t="shared" si="1732"/>
        <v>2.4247342594836407E-3</v>
      </c>
      <c r="J1684">
        <f t="shared" si="1732"/>
        <v>5.2368773596394025E-3</v>
      </c>
      <c r="K1684" s="38">
        <f t="shared" si="1717"/>
        <v>1.4264736280162893E-3</v>
      </c>
      <c r="L1684" s="22">
        <f t="shared" si="1682"/>
        <v>-0.16816546552186223</v>
      </c>
      <c r="M1684" s="22">
        <f t="shared" si="1683"/>
        <v>1.2592522791702729</v>
      </c>
      <c r="N1684" s="22">
        <f>COVAR(I1654:I1684,$K1654:K1684)/VAR($K1654:$K1684)</f>
        <v>1.5459766823297743</v>
      </c>
    </row>
    <row r="1685" spans="1:14" ht="15.75" customHeight="1" x14ac:dyDescent="0.2">
      <c r="A1685" s="2">
        <v>41967</v>
      </c>
      <c r="B1685">
        <v>144.19117700000001</v>
      </c>
      <c r="C1685" s="10">
        <v>55.790379999999999</v>
      </c>
      <c r="D1685" s="10">
        <v>32.425460000000001</v>
      </c>
      <c r="E1685">
        <v>2069.4099120000001</v>
      </c>
      <c r="F1685" s="99">
        <v>1186.9399410000001</v>
      </c>
      <c r="G1685">
        <f t="shared" ref="G1685:K1700" si="1733">B1685/B1684-1</f>
        <v>7.6432812290014862E-3</v>
      </c>
      <c r="H1685">
        <f t="shared" si="1733"/>
        <v>8.436538159817486E-3</v>
      </c>
      <c r="I1685">
        <f t="shared" si="1733"/>
        <v>2.7820006466378056E-2</v>
      </c>
      <c r="J1685">
        <f t="shared" si="1733"/>
        <v>2.8640232614489669E-3</v>
      </c>
      <c r="K1685" s="38">
        <f t="shared" si="1733"/>
        <v>1.2384551999351734E-2</v>
      </c>
      <c r="L1685" s="22">
        <f t="shared" si="1682"/>
        <v>-0.17235270063913768</v>
      </c>
      <c r="M1685" s="22">
        <f t="shared" si="1683"/>
        <v>1.3301250277953165</v>
      </c>
      <c r="N1685" s="22">
        <f>COVAR(I1655:I1685,$K1655:K1685)/VAR($K1655:$K1685)</f>
        <v>1.5453813028394436</v>
      </c>
    </row>
    <row r="1686" spans="1:14" ht="15.75" customHeight="1" x14ac:dyDescent="0.2">
      <c r="A1686" s="2">
        <v>41968</v>
      </c>
      <c r="B1686">
        <v>143.84437600000001</v>
      </c>
      <c r="C1686" s="10">
        <v>55.186360000000001</v>
      </c>
      <c r="D1686" s="10">
        <v>32.520859999999999</v>
      </c>
      <c r="E1686">
        <v>2067.030029</v>
      </c>
      <c r="F1686" s="99">
        <v>1186.329956</v>
      </c>
      <c r="G1686">
        <f t="shared" ref="G1686:J1686" si="1734">B1686/B1685-1</f>
        <v>-2.4051471609806141E-3</v>
      </c>
      <c r="H1686">
        <f t="shared" si="1734"/>
        <v>-1.082659770376182E-2</v>
      </c>
      <c r="I1686">
        <f t="shared" si="1734"/>
        <v>2.9421325094538542E-3</v>
      </c>
      <c r="J1686">
        <f t="shared" si="1734"/>
        <v>-1.1500297675195448E-3</v>
      </c>
      <c r="K1686" s="38">
        <f t="shared" si="1733"/>
        <v>-5.1391395548294749E-4</v>
      </c>
      <c r="L1686" s="22">
        <f t="shared" si="1682"/>
        <v>-0.38825964614505043</v>
      </c>
      <c r="M1686" s="22">
        <f t="shared" si="1683"/>
        <v>1.6801387666822938</v>
      </c>
      <c r="N1686" s="22">
        <f>COVAR(I1656:I1686,$K1656:K1686)/VAR($K1656:$K1686)</f>
        <v>1.4860150077352789</v>
      </c>
    </row>
    <row r="1687" spans="1:14" ht="15.75" customHeight="1" x14ac:dyDescent="0.2">
      <c r="A1687" s="2">
        <v>41969</v>
      </c>
      <c r="B1687">
        <v>144.01333600000001</v>
      </c>
      <c r="C1687" s="10">
        <v>55.22296</v>
      </c>
      <c r="D1687" s="10">
        <v>32.186970000000002</v>
      </c>
      <c r="E1687">
        <v>2072.830078</v>
      </c>
      <c r="F1687" s="99">
        <v>1190.619995</v>
      </c>
      <c r="G1687">
        <f t="shared" ref="G1687:J1687" si="1735">B1687/B1686-1</f>
        <v>1.1746027526304825E-3</v>
      </c>
      <c r="H1687">
        <f t="shared" si="1735"/>
        <v>6.6320735776015383E-4</v>
      </c>
      <c r="I1687">
        <f t="shared" si="1735"/>
        <v>-1.0266948660029196E-2</v>
      </c>
      <c r="J1687">
        <f t="shared" si="1735"/>
        <v>2.8059819734722602E-3</v>
      </c>
      <c r="K1687" s="38">
        <f t="shared" si="1733"/>
        <v>3.6162274907605152E-3</v>
      </c>
      <c r="L1687" s="22">
        <f t="shared" si="1682"/>
        <v>-0.38333204558154044</v>
      </c>
      <c r="M1687" s="22">
        <f t="shared" si="1683"/>
        <v>1.6781060868170059</v>
      </c>
      <c r="N1687" s="22">
        <f>COVAR(I1657:I1687,$K1657:K1687)/VAR($K1657:$K1687)</f>
        <v>1.6058868316744168</v>
      </c>
    </row>
    <row r="1688" spans="1:14" ht="15.75" customHeight="1" x14ac:dyDescent="0.2">
      <c r="A1688" s="2">
        <v>41971</v>
      </c>
      <c r="B1688">
        <v>144.209</v>
      </c>
      <c r="C1688" s="10">
        <v>55.058219999999999</v>
      </c>
      <c r="D1688" s="10">
        <v>30.307639999999999</v>
      </c>
      <c r="E1688">
        <v>2067.5600589999999</v>
      </c>
      <c r="F1688" s="99">
        <v>1173.2299800000001</v>
      </c>
      <c r="G1688">
        <f t="shared" ref="G1688:J1688" si="1736">B1688/B1687-1</f>
        <v>1.3586519515109696E-3</v>
      </c>
      <c r="H1688">
        <f t="shared" si="1736"/>
        <v>-2.9831794601375972E-3</v>
      </c>
      <c r="I1688">
        <f t="shared" si="1736"/>
        <v>-5.838791287281786E-2</v>
      </c>
      <c r="J1688">
        <f t="shared" si="1736"/>
        <v>-2.5424269243935482E-3</v>
      </c>
      <c r="K1688" s="38">
        <f t="shared" si="1733"/>
        <v>-1.4605848274872879E-2</v>
      </c>
      <c r="L1688" s="22">
        <f t="shared" si="1682"/>
        <v>-0.53121956915660973</v>
      </c>
      <c r="M1688" s="22">
        <f t="shared" si="1683"/>
        <v>1.3782250026036702</v>
      </c>
      <c r="N1688" s="22">
        <f>COVAR(I1658:I1688,$K1658:K1688)/VAR($K1658:$K1688)</f>
        <v>1.7902108722006618</v>
      </c>
    </row>
    <row r="1689" spans="1:14" ht="15.75" customHeight="1" x14ac:dyDescent="0.2">
      <c r="A1689" s="2">
        <v>41974</v>
      </c>
      <c r="B1689">
        <v>143.64872700000001</v>
      </c>
      <c r="C1689" s="10">
        <v>54.911790000000003</v>
      </c>
      <c r="D1689" s="10">
        <v>29.477689999999999</v>
      </c>
      <c r="E1689">
        <v>2053.4399410000001</v>
      </c>
      <c r="F1689" s="99">
        <v>1154.0500489999999</v>
      </c>
      <c r="G1689">
        <f t="shared" ref="G1689:J1689" si="1737">B1689/B1688-1</f>
        <v>-3.885145864682471E-3</v>
      </c>
      <c r="H1689">
        <f t="shared" si="1737"/>
        <v>-2.6595483835110123E-3</v>
      </c>
      <c r="I1689">
        <f t="shared" si="1737"/>
        <v>-2.7384184317881588E-2</v>
      </c>
      <c r="J1689">
        <f t="shared" si="1737"/>
        <v>-6.8293629191256144E-3</v>
      </c>
      <c r="K1689" s="38">
        <f t="shared" si="1733"/>
        <v>-1.6347972117112253E-2</v>
      </c>
      <c r="L1689" s="22">
        <f t="shared" si="1682"/>
        <v>-0.50073252388315492</v>
      </c>
      <c r="M1689" s="22">
        <f t="shared" si="1683"/>
        <v>1.2801928305961583</v>
      </c>
      <c r="N1689" s="22">
        <f>COVAR(I1659:I1689,$K1659:K1689)/VAR($K1659:$K1689)</f>
        <v>1.6724876970143794</v>
      </c>
    </row>
    <row r="1690" spans="1:14" ht="15.75" customHeight="1" x14ac:dyDescent="0.2">
      <c r="A1690" s="2">
        <v>41975</v>
      </c>
      <c r="B1690">
        <v>144.653595</v>
      </c>
      <c r="C1690" s="10">
        <v>55.900210000000001</v>
      </c>
      <c r="D1690" s="10">
        <v>30.679690000000001</v>
      </c>
      <c r="E1690">
        <v>2066.5500489999999</v>
      </c>
      <c r="F1690" s="99">
        <v>1168.4499510000001</v>
      </c>
      <c r="G1690">
        <f t="shared" ref="G1690:J1690" si="1738">B1690/B1689-1</f>
        <v>6.9953143406553675E-3</v>
      </c>
      <c r="H1690">
        <f t="shared" si="1738"/>
        <v>1.8000141681777215E-2</v>
      </c>
      <c r="I1690">
        <f t="shared" si="1738"/>
        <v>4.0776600880191083E-2</v>
      </c>
      <c r="J1690">
        <f t="shared" si="1738"/>
        <v>6.3844613802610528E-3</v>
      </c>
      <c r="K1690" s="38">
        <f t="shared" si="1733"/>
        <v>1.2477710141321596E-2</v>
      </c>
      <c r="L1690" s="22">
        <f t="shared" si="1682"/>
        <v>-0.65628016757554675</v>
      </c>
      <c r="M1690" s="22">
        <f t="shared" si="1683"/>
        <v>1.2716911506747266</v>
      </c>
      <c r="N1690" s="22">
        <f>COVAR(I1660:I1690,$K1660:K1690)/VAR($K1660:$K1690)</f>
        <v>1.7494929821250509</v>
      </c>
    </row>
    <row r="1691" spans="1:14" ht="15.75" customHeight="1" x14ac:dyDescent="0.2">
      <c r="A1691" s="2">
        <v>41976</v>
      </c>
      <c r="B1691">
        <v>146.29873699999999</v>
      </c>
      <c r="C1691" s="10">
        <v>56.321199999999997</v>
      </c>
      <c r="D1691" s="10">
        <v>31.318850000000001</v>
      </c>
      <c r="E1691">
        <v>2074.330078</v>
      </c>
      <c r="F1691" s="99">
        <v>1179.01001</v>
      </c>
      <c r="G1691">
        <f t="shared" ref="G1691:J1691" si="1739">B1691/B1690-1</f>
        <v>1.1372976938457624E-2</v>
      </c>
      <c r="H1691">
        <f t="shared" si="1739"/>
        <v>7.5310987203804913E-3</v>
      </c>
      <c r="I1691">
        <f t="shared" si="1739"/>
        <v>2.083332654273895E-2</v>
      </c>
      <c r="J1691">
        <f t="shared" si="1739"/>
        <v>3.7647425978213356E-3</v>
      </c>
      <c r="K1691" s="38">
        <f t="shared" si="1733"/>
        <v>9.037664806235135E-3</v>
      </c>
      <c r="L1691" s="22">
        <f t="shared" si="1682"/>
        <v>-0.23858735314437393</v>
      </c>
      <c r="M1691" s="22">
        <f t="shared" si="1683"/>
        <v>1.2956601634392639</v>
      </c>
      <c r="N1691" s="22">
        <f>COVAR(I1661:I1691,$K1661:K1691)/VAR($K1661:$K1691)</f>
        <v>1.7592260189122997</v>
      </c>
    </row>
    <row r="1692" spans="1:14" ht="15.75" customHeight="1" x14ac:dyDescent="0.2">
      <c r="A1692" s="2">
        <v>41977</v>
      </c>
      <c r="B1692">
        <v>145.88076799999999</v>
      </c>
      <c r="C1692" s="10">
        <v>56.174759999999999</v>
      </c>
      <c r="D1692" s="10">
        <v>30.689229999999998</v>
      </c>
      <c r="E1692">
        <v>2071.919922</v>
      </c>
      <c r="F1692" s="99">
        <v>1173.01001</v>
      </c>
      <c r="G1692">
        <f t="shared" ref="G1692:J1692" si="1740">B1692/B1691-1</f>
        <v>-2.8569556277167063E-3</v>
      </c>
      <c r="H1692">
        <f t="shared" si="1740"/>
        <v>-2.6000866458810723E-3</v>
      </c>
      <c r="I1692">
        <f t="shared" si="1740"/>
        <v>-2.0103547863347559E-2</v>
      </c>
      <c r="J1692">
        <f t="shared" si="1740"/>
        <v>-1.1618960866265349E-3</v>
      </c>
      <c r="K1692" s="38">
        <f t="shared" si="1733"/>
        <v>-5.0890153171812003E-3</v>
      </c>
      <c r="L1692" s="22">
        <f t="shared" si="1682"/>
        <v>0.5071139564972561</v>
      </c>
      <c r="M1692" s="22">
        <f t="shared" si="1683"/>
        <v>1.3509023002094906</v>
      </c>
      <c r="N1692" s="22">
        <f>COVAR(I1662:I1692,$K1662:K1692)/VAR($K1662:$K1692)</f>
        <v>1.7846589680467708</v>
      </c>
    </row>
    <row r="1693" spans="1:14" ht="15.75" customHeight="1" x14ac:dyDescent="0.2">
      <c r="A1693" s="2">
        <v>41978</v>
      </c>
      <c r="B1693">
        <v>145.187164</v>
      </c>
      <c r="C1693" s="10">
        <v>57.382820000000002</v>
      </c>
      <c r="D1693" s="10">
        <v>30.860939999999999</v>
      </c>
      <c r="E1693">
        <v>2075.3701169999999</v>
      </c>
      <c r="F1693" s="99">
        <v>1182.4300539999999</v>
      </c>
      <c r="G1693">
        <f t="shared" ref="G1693:J1693" si="1741">B1693/B1692-1</f>
        <v>-4.75459520476329E-3</v>
      </c>
      <c r="H1693">
        <f t="shared" si="1741"/>
        <v>2.150538782898237E-2</v>
      </c>
      <c r="I1693">
        <f t="shared" si="1741"/>
        <v>5.5951224582695414E-3</v>
      </c>
      <c r="J1693">
        <f t="shared" si="1741"/>
        <v>1.6652163837824752E-3</v>
      </c>
      <c r="K1693" s="38">
        <f t="shared" si="1733"/>
        <v>8.0306595167076722E-3</v>
      </c>
      <c r="L1693" s="22">
        <f t="shared" si="1682"/>
        <v>0.44596813202196417</v>
      </c>
      <c r="M1693" s="22">
        <f t="shared" si="1683"/>
        <v>1.372945281148882</v>
      </c>
      <c r="N1693" s="22">
        <f>COVAR(I1663:I1693,$K1663:K1693)/VAR($K1663:$K1693)</f>
        <v>1.8461541593365058</v>
      </c>
    </row>
    <row r="1694" spans="1:14" ht="15.75" customHeight="1" x14ac:dyDescent="0.2">
      <c r="A1694" s="2">
        <v>41981</v>
      </c>
      <c r="B1694">
        <v>143.93330399999999</v>
      </c>
      <c r="C1694" s="10">
        <v>57.355370000000001</v>
      </c>
      <c r="D1694" s="10">
        <v>29.6494</v>
      </c>
      <c r="E1694">
        <v>2060.3100589999999</v>
      </c>
      <c r="F1694" s="99">
        <v>1167.209961</v>
      </c>
      <c r="G1694">
        <f t="shared" ref="G1694:J1694" si="1742">B1694/B1693-1</f>
        <v>-8.6361629048694599E-3</v>
      </c>
      <c r="H1694">
        <f t="shared" si="1742"/>
        <v>-4.7836617301144635E-4</v>
      </c>
      <c r="I1694">
        <f t="shared" si="1742"/>
        <v>-3.9258039450515758E-2</v>
      </c>
      <c r="J1694">
        <f t="shared" si="1742"/>
        <v>-7.2565649262453791E-3</v>
      </c>
      <c r="K1694" s="38">
        <f t="shared" si="1733"/>
        <v>-1.2871875971447455E-2</v>
      </c>
      <c r="L1694" s="22">
        <f t="shared" si="1682"/>
        <v>0.56332149731832015</v>
      </c>
      <c r="M1694" s="22">
        <f t="shared" si="1683"/>
        <v>1.3277602389543226</v>
      </c>
      <c r="N1694" s="22">
        <f>COVAR(I1664:I1694,$K1664:K1694)/VAR($K1664:$K1694)</f>
        <v>2.0753215185358438</v>
      </c>
    </row>
    <row r="1695" spans="1:14" ht="15.75" customHeight="1" x14ac:dyDescent="0.2">
      <c r="A1695" s="2">
        <v>41982</v>
      </c>
      <c r="B1695">
        <v>144.93815599999999</v>
      </c>
      <c r="C1695" s="10">
        <v>57.154029999999999</v>
      </c>
      <c r="D1695" s="10">
        <v>32.616250000000001</v>
      </c>
      <c r="E1695">
        <v>2059.820068</v>
      </c>
      <c r="F1695" s="99">
        <v>1188.0600589999999</v>
      </c>
      <c r="G1695">
        <f t="shared" ref="G1695:J1695" si="1743">B1695/B1694-1</f>
        <v>6.9813724278851019E-3</v>
      </c>
      <c r="H1695">
        <f t="shared" si="1743"/>
        <v>-3.5103949290188341E-3</v>
      </c>
      <c r="I1695">
        <f t="shared" si="1743"/>
        <v>0.10006441951607803</v>
      </c>
      <c r="J1695">
        <f t="shared" si="1743"/>
        <v>-2.3782391289095539E-4</v>
      </c>
      <c r="K1695" s="38">
        <f t="shared" si="1733"/>
        <v>1.7863194023924001E-2</v>
      </c>
      <c r="L1695" s="22">
        <f t="shared" si="1682"/>
        <v>0.575733601673588</v>
      </c>
      <c r="M1695" s="22">
        <f t="shared" si="1683"/>
        <v>1.3190682361730088</v>
      </c>
      <c r="N1695" s="22">
        <f>COVAR(I1665:I1695,$K1665:K1695)/VAR($K1665:$K1695)</f>
        <v>2.4106658369211988</v>
      </c>
    </row>
    <row r="1696" spans="1:14" ht="15.75" customHeight="1" x14ac:dyDescent="0.2">
      <c r="A1696" s="2">
        <v>41983</v>
      </c>
      <c r="B1696">
        <v>142.73281900000001</v>
      </c>
      <c r="C1696" s="10">
        <v>55.534120000000001</v>
      </c>
      <c r="D1696" s="10">
        <v>31.128060000000001</v>
      </c>
      <c r="E1696">
        <v>2026.1400149999999</v>
      </c>
      <c r="F1696" s="99">
        <v>1161.8599850000001</v>
      </c>
      <c r="G1696">
        <f t="shared" ref="G1696:J1696" si="1744">B1696/B1695-1</f>
        <v>-1.5215710347522227E-2</v>
      </c>
      <c r="H1696">
        <f t="shared" si="1744"/>
        <v>-2.8342883257751028E-2</v>
      </c>
      <c r="I1696">
        <f t="shared" si="1744"/>
        <v>-4.5627256352278378E-2</v>
      </c>
      <c r="J1696">
        <f t="shared" si="1744"/>
        <v>-1.6350968476922301E-2</v>
      </c>
      <c r="K1696" s="38">
        <f t="shared" si="1733"/>
        <v>-2.2052819469457363E-2</v>
      </c>
      <c r="L1696" s="22">
        <f t="shared" si="1682"/>
        <v>0.67357445537453464</v>
      </c>
      <c r="M1696" s="22">
        <f t="shared" si="1683"/>
        <v>1.4370808106734978</v>
      </c>
      <c r="N1696" s="22">
        <f>COVAR(I1666:I1696,$K1666:K1696)/VAR($K1666:$K1696)</f>
        <v>2.3374042533944879</v>
      </c>
    </row>
    <row r="1697" spans="1:14" ht="15.75" customHeight="1" x14ac:dyDescent="0.2">
      <c r="A1697" s="2">
        <v>41984</v>
      </c>
      <c r="B1697">
        <v>143.23081999999999</v>
      </c>
      <c r="C1697" s="10">
        <v>55.955120000000001</v>
      </c>
      <c r="D1697" s="10">
        <v>30.355340000000002</v>
      </c>
      <c r="E1697">
        <v>2035.329956</v>
      </c>
      <c r="F1697" s="99">
        <v>1166.959961</v>
      </c>
      <c r="G1697">
        <f t="shared" ref="G1697:J1697" si="1745">B1697/B1696-1</f>
        <v>3.4890433993319814E-3</v>
      </c>
      <c r="H1697">
        <f t="shared" si="1745"/>
        <v>7.5809250241112291E-3</v>
      </c>
      <c r="I1697">
        <f t="shared" si="1745"/>
        <v>-2.4823904862686597E-2</v>
      </c>
      <c r="J1697">
        <f t="shared" si="1745"/>
        <v>4.5356890106136305E-3</v>
      </c>
      <c r="K1697" s="38">
        <f t="shared" si="1733"/>
        <v>4.389492766634806E-3</v>
      </c>
      <c r="L1697" s="22">
        <f t="shared" si="1682"/>
        <v>0.63395950685660962</v>
      </c>
      <c r="M1697" s="22">
        <f t="shared" si="1683"/>
        <v>1.449255807567476</v>
      </c>
      <c r="N1697" s="22">
        <f>COVAR(I1667:I1697,$K1667:K1697)/VAR($K1667:$K1697)</f>
        <v>2.5668202867908141</v>
      </c>
    </row>
    <row r="1698" spans="1:14" ht="15.75" customHeight="1" x14ac:dyDescent="0.2">
      <c r="A1698" s="2">
        <v>41985</v>
      </c>
      <c r="B1698">
        <v>138.171021</v>
      </c>
      <c r="C1698" s="10">
        <v>54.948399999999999</v>
      </c>
      <c r="D1698" s="10">
        <v>29.06748</v>
      </c>
      <c r="E1698">
        <v>2002.329956</v>
      </c>
      <c r="F1698" s="99">
        <v>1152.4399410000001</v>
      </c>
      <c r="G1698">
        <f t="shared" ref="G1698:J1698" si="1746">B1698/B1697-1</f>
        <v>-3.5326188874712838E-2</v>
      </c>
      <c r="H1698">
        <f t="shared" si="1746"/>
        <v>-1.799156180882111E-2</v>
      </c>
      <c r="I1698">
        <f t="shared" si="1746"/>
        <v>-4.2426143143183492E-2</v>
      </c>
      <c r="J1698">
        <f t="shared" si="1746"/>
        <v>-1.6213587336401436E-2</v>
      </c>
      <c r="K1698" s="38">
        <f t="shared" si="1733"/>
        <v>-1.2442603418507447E-2</v>
      </c>
      <c r="L1698" s="22">
        <f t="shared" si="1682"/>
        <v>1.0063522073089677</v>
      </c>
      <c r="M1698" s="22">
        <f t="shared" si="1683"/>
        <v>1.3406382477868146</v>
      </c>
      <c r="N1698" s="22">
        <f>COVAR(I1668:I1698,$K1668:K1698)/VAR($K1668:$K1698)</f>
        <v>2.6093698252629229</v>
      </c>
    </row>
    <row r="1699" spans="1:14" ht="15.75" customHeight="1" x14ac:dyDescent="0.2">
      <c r="A1699" s="2">
        <v>41988</v>
      </c>
      <c r="B1699">
        <v>136.10794100000001</v>
      </c>
      <c r="C1699" s="10">
        <v>54.143030000000003</v>
      </c>
      <c r="D1699" s="10">
        <v>28.886230000000001</v>
      </c>
      <c r="E1699">
        <v>1989.630005</v>
      </c>
      <c r="F1699" s="99">
        <v>1140.3000489999999</v>
      </c>
      <c r="G1699">
        <f t="shared" ref="G1699:J1699" si="1747">B1699/B1698-1</f>
        <v>-1.4931350908957808E-2</v>
      </c>
      <c r="H1699">
        <f t="shared" si="1747"/>
        <v>-1.465684169147774E-2</v>
      </c>
      <c r="I1699">
        <f t="shared" si="1747"/>
        <v>-6.2354906582888781E-3</v>
      </c>
      <c r="J1699">
        <f t="shared" si="1747"/>
        <v>-6.3425865262338732E-3</v>
      </c>
      <c r="K1699" s="38">
        <f t="shared" si="1733"/>
        <v>-1.0534077801456654E-2</v>
      </c>
      <c r="L1699" s="22">
        <f t="shared" ref="L1699:L1762" si="1748">COVAR(G1669:G1699,$J1669:$J1699)/VAR($J1669:$J1699)</f>
        <v>1.0409844653361897</v>
      </c>
      <c r="M1699" s="22">
        <f t="shared" ref="M1699:M1762" si="1749">COVAR(H1669:H1699,$J1669:$J1699)/VAR($J1669:$J1699)</f>
        <v>1.4156702323959802</v>
      </c>
      <c r="N1699" s="22">
        <f>COVAR(I1669:I1699,$K1669:K1699)/VAR($K1669:$K1699)</f>
        <v>2.5522064019584332</v>
      </c>
    </row>
    <row r="1700" spans="1:14" ht="15.75" customHeight="1" x14ac:dyDescent="0.2">
      <c r="A1700" s="2">
        <v>41989</v>
      </c>
      <c r="B1700">
        <v>134.64070100000001</v>
      </c>
      <c r="C1700" s="10">
        <v>53.474939999999997</v>
      </c>
      <c r="D1700" s="10">
        <v>28.828990000000001</v>
      </c>
      <c r="E1700">
        <v>1972.73999</v>
      </c>
      <c r="F1700" s="99">
        <v>1139.369995</v>
      </c>
      <c r="G1700">
        <f t="shared" ref="G1700:J1700" si="1750">B1700/B1699-1</f>
        <v>-1.0779973521162889E-2</v>
      </c>
      <c r="H1700">
        <f t="shared" si="1750"/>
        <v>-1.2339353745071224E-2</v>
      </c>
      <c r="I1700">
        <f t="shared" si="1750"/>
        <v>-1.9815669957623516E-3</v>
      </c>
      <c r="J1700">
        <f t="shared" si="1750"/>
        <v>-8.4890230633609676E-3</v>
      </c>
      <c r="K1700" s="38">
        <f t="shared" si="1733"/>
        <v>-8.1562216963471101E-4</v>
      </c>
      <c r="L1700" s="22">
        <f t="shared" si="1748"/>
        <v>1.1690167947125114</v>
      </c>
      <c r="M1700" s="22">
        <f t="shared" si="1749"/>
        <v>1.4006018856331603</v>
      </c>
      <c r="N1700" s="22">
        <f>COVAR(I1670:I1700,$K1670:K1700)/VAR($K1670:$K1700)</f>
        <v>2.5552105491660839</v>
      </c>
    </row>
    <row r="1701" spans="1:14" ht="15.75" customHeight="1" x14ac:dyDescent="0.2">
      <c r="A1701" s="2">
        <v>41990</v>
      </c>
      <c r="B1701">
        <v>135.10308800000001</v>
      </c>
      <c r="C1701" s="10">
        <v>54.701309999999999</v>
      </c>
      <c r="D1701" s="10">
        <v>29.86881</v>
      </c>
      <c r="E1701">
        <v>2012.8900149999999</v>
      </c>
      <c r="F1701" s="99">
        <v>1174.839966</v>
      </c>
      <c r="G1701">
        <f t="shared" ref="G1701:K1716" si="1751">B1701/B1700-1</f>
        <v>3.4342290003377407E-3</v>
      </c>
      <c r="H1701">
        <f t="shared" si="1751"/>
        <v>2.2933546068494959E-2</v>
      </c>
      <c r="I1701">
        <f t="shared" si="1751"/>
        <v>3.6068554604236969E-2</v>
      </c>
      <c r="J1701">
        <f t="shared" si="1751"/>
        <v>2.0352416032282106E-2</v>
      </c>
      <c r="K1701" s="38">
        <f t="shared" si="1751"/>
        <v>3.1131213877542807E-2</v>
      </c>
      <c r="L1701" s="22">
        <f t="shared" si="1748"/>
        <v>0.88934029622904143</v>
      </c>
      <c r="M1701" s="22">
        <f t="shared" si="1749"/>
        <v>1.3082202705287749</v>
      </c>
      <c r="N1701" s="22">
        <f>COVAR(I1671:I1701,$K1671:K1701)/VAR($K1671:$K1701)</f>
        <v>2.182877644247827</v>
      </c>
    </row>
    <row r="1702" spans="1:14" ht="15.75" customHeight="1" x14ac:dyDescent="0.2">
      <c r="A1702" s="2">
        <v>41991</v>
      </c>
      <c r="B1702">
        <v>140.21627799999999</v>
      </c>
      <c r="C1702" s="10">
        <v>56.266280000000002</v>
      </c>
      <c r="D1702" s="10">
        <v>30.956340000000001</v>
      </c>
      <c r="E1702">
        <v>2061.2299800000001</v>
      </c>
      <c r="F1702" s="99">
        <v>1192.160034</v>
      </c>
      <c r="G1702">
        <f t="shared" ref="G1702:J1702" si="1752">B1702/B1701-1</f>
        <v>3.7846581271332447E-2</v>
      </c>
      <c r="H1702">
        <f t="shared" si="1752"/>
        <v>2.8609369684199581E-2</v>
      </c>
      <c r="I1702">
        <f t="shared" si="1752"/>
        <v>3.6410221900370354E-2</v>
      </c>
      <c r="J1702">
        <f t="shared" si="1752"/>
        <v>2.4015204327992201E-2</v>
      </c>
      <c r="K1702" s="38">
        <f t="shared" si="1751"/>
        <v>1.4742491319026163E-2</v>
      </c>
      <c r="L1702" s="22">
        <f t="shared" si="1748"/>
        <v>1.0880759585012001</v>
      </c>
      <c r="M1702" s="22">
        <f t="shared" si="1749"/>
        <v>1.2576824996169549</v>
      </c>
      <c r="N1702" s="22">
        <f>COVAR(I1672:I1702,$K1672:K1702)/VAR($K1672:$K1702)</f>
        <v>2.1931163067257242</v>
      </c>
    </row>
    <row r="1703" spans="1:14" ht="15.75" customHeight="1" x14ac:dyDescent="0.2">
      <c r="A1703" s="2">
        <v>41992</v>
      </c>
      <c r="B1703">
        <v>140.95434599999999</v>
      </c>
      <c r="C1703" s="10">
        <v>56.67812</v>
      </c>
      <c r="D1703" s="10">
        <v>30.803709999999999</v>
      </c>
      <c r="E1703">
        <v>2070.6499020000001</v>
      </c>
      <c r="F1703" s="99">
        <v>1195.959961</v>
      </c>
      <c r="G1703">
        <f t="shared" ref="G1703:J1703" si="1753">B1703/B1702-1</f>
        <v>5.263782568811326E-3</v>
      </c>
      <c r="H1703">
        <f t="shared" si="1753"/>
        <v>7.3194815793757861E-3</v>
      </c>
      <c r="I1703">
        <f t="shared" si="1753"/>
        <v>-4.9304924290145546E-3</v>
      </c>
      <c r="J1703">
        <f t="shared" si="1753"/>
        <v>4.5700489956972401E-3</v>
      </c>
      <c r="K1703" s="38">
        <f t="shared" si="1751"/>
        <v>3.1874302875682936E-3</v>
      </c>
      <c r="L1703" s="22">
        <f t="shared" si="1748"/>
        <v>1.1159170672879701</v>
      </c>
      <c r="M1703" s="22">
        <f t="shared" si="1749"/>
        <v>1.2414776587176104</v>
      </c>
      <c r="N1703" s="22">
        <f>COVAR(I1673:I1703,$K1673:K1703)/VAR($K1673:$K1703)</f>
        <v>2.1870948152339547</v>
      </c>
    </row>
    <row r="1704" spans="1:14" ht="15.75" customHeight="1" x14ac:dyDescent="0.2">
      <c r="A1704" s="2">
        <v>41995</v>
      </c>
      <c r="B1704">
        <v>143.55987500000001</v>
      </c>
      <c r="C1704" s="10">
        <v>56.687280000000001</v>
      </c>
      <c r="D1704" s="10">
        <v>31.996169999999999</v>
      </c>
      <c r="E1704">
        <v>2078.540039</v>
      </c>
      <c r="F1704" s="99">
        <v>1201.8599850000001</v>
      </c>
      <c r="G1704">
        <f t="shared" ref="G1704:J1704" si="1754">B1704/B1703-1</f>
        <v>1.8484914257273166E-2</v>
      </c>
      <c r="H1704">
        <f t="shared" si="1754"/>
        <v>1.6161439370265818E-4</v>
      </c>
      <c r="I1704">
        <f t="shared" si="1754"/>
        <v>3.8711570781571503E-2</v>
      </c>
      <c r="J1704">
        <f t="shared" si="1754"/>
        <v>3.8104640443461513E-3</v>
      </c>
      <c r="K1704" s="38">
        <f t="shared" si="1751"/>
        <v>4.9332955888143903E-3</v>
      </c>
      <c r="L1704" s="22">
        <f t="shared" si="1748"/>
        <v>1.1370716695981831</v>
      </c>
      <c r="M1704" s="22">
        <f t="shared" si="1749"/>
        <v>1.2396055258278127</v>
      </c>
      <c r="N1704" s="22">
        <f>COVAR(I1674:I1704,$K1674:K1704)/VAR($K1674:$K1704)</f>
        <v>2.2079685584925954</v>
      </c>
    </row>
    <row r="1705" spans="1:14" ht="15.75" customHeight="1" x14ac:dyDescent="0.2">
      <c r="A1705" s="2">
        <v>41996</v>
      </c>
      <c r="B1705">
        <v>144.27124000000001</v>
      </c>
      <c r="C1705" s="10">
        <v>57.181480000000001</v>
      </c>
      <c r="D1705" s="10">
        <v>33.312649999999998</v>
      </c>
      <c r="E1705">
        <v>2082.169922</v>
      </c>
      <c r="F1705" s="99">
        <v>1202.4399410000001</v>
      </c>
      <c r="G1705">
        <f t="shared" ref="G1705:J1705" si="1755">B1705/B1704-1</f>
        <v>4.9551798509157585E-3</v>
      </c>
      <c r="H1705">
        <f t="shared" si="1755"/>
        <v>8.7180051680024739E-3</v>
      </c>
      <c r="I1705">
        <f t="shared" si="1755"/>
        <v>4.1144924533154992E-2</v>
      </c>
      <c r="J1705">
        <f t="shared" si="1755"/>
        <v>1.7463618366218014E-3</v>
      </c>
      <c r="K1705" s="38">
        <f t="shared" si="1751"/>
        <v>4.8254872217912137E-4</v>
      </c>
      <c r="L1705" s="22">
        <f t="shared" si="1748"/>
        <v>1.1398093234448314</v>
      </c>
      <c r="M1705" s="22">
        <f t="shared" si="1749"/>
        <v>1.2438295426076791</v>
      </c>
      <c r="N1705" s="22">
        <f>COVAR(I1675:I1705,$K1675:K1705)/VAR($K1675:$K1705)</f>
        <v>2.2036240591249858</v>
      </c>
    </row>
    <row r="1706" spans="1:14" ht="15.75" customHeight="1" x14ac:dyDescent="0.2">
      <c r="A1706" s="2">
        <v>41997</v>
      </c>
      <c r="B1706">
        <v>143.89773600000001</v>
      </c>
      <c r="C1706" s="10">
        <v>57.181480000000001</v>
      </c>
      <c r="D1706" s="10">
        <v>33.198169999999998</v>
      </c>
      <c r="E1706">
        <v>2081.8798830000001</v>
      </c>
      <c r="F1706" s="99">
        <v>1206.780029</v>
      </c>
      <c r="G1706">
        <f t="shared" ref="G1706:J1706" si="1756">B1706/B1705-1</f>
        <v>-2.5889012945338186E-3</v>
      </c>
      <c r="H1706">
        <f t="shared" si="1756"/>
        <v>0</v>
      </c>
      <c r="I1706">
        <f t="shared" si="1756"/>
        <v>-3.4365323683345217E-3</v>
      </c>
      <c r="J1706">
        <f t="shared" si="1756"/>
        <v>-1.3929650838551133E-4</v>
      </c>
      <c r="K1706" s="38">
        <f t="shared" si="1751"/>
        <v>3.6094010619693861E-3</v>
      </c>
      <c r="L1706" s="22">
        <f t="shared" si="1748"/>
        <v>1.1332773462403747</v>
      </c>
      <c r="M1706" s="22">
        <f t="shared" si="1749"/>
        <v>1.2387966524942529</v>
      </c>
      <c r="N1706" s="22">
        <f>COVAR(I1676:I1706,$K1676:K1706)/VAR($K1676:$K1706)</f>
        <v>2.1923779241983583</v>
      </c>
    </row>
    <row r="1707" spans="1:14" ht="15.75" customHeight="1" x14ac:dyDescent="0.2">
      <c r="A1707" s="2">
        <v>41999</v>
      </c>
      <c r="B1707">
        <v>144.360153</v>
      </c>
      <c r="C1707" s="10">
        <v>57.245550000000001</v>
      </c>
      <c r="D1707" s="10">
        <v>32.692570000000003</v>
      </c>
      <c r="E1707">
        <v>2088.7700199999999</v>
      </c>
      <c r="F1707" s="99">
        <v>1215.209961</v>
      </c>
      <c r="G1707">
        <f t="shared" ref="G1707:J1707" si="1757">B1707/B1706-1</f>
        <v>3.2135112952713651E-3</v>
      </c>
      <c r="H1707">
        <f t="shared" si="1757"/>
        <v>1.1204676758977961E-3</v>
      </c>
      <c r="I1707">
        <f t="shared" si="1757"/>
        <v>-1.5229755134093081E-2</v>
      </c>
      <c r="J1707">
        <f t="shared" si="1757"/>
        <v>3.3095747051798963E-3</v>
      </c>
      <c r="K1707" s="38">
        <f t="shared" si="1751"/>
        <v>6.9854752294711275E-3</v>
      </c>
      <c r="L1707" s="22">
        <f t="shared" si="1748"/>
        <v>1.1337782000625545</v>
      </c>
      <c r="M1707" s="22">
        <f t="shared" si="1749"/>
        <v>1.2350905061254189</v>
      </c>
      <c r="N1707" s="22">
        <f>COVAR(I1677:I1707,$K1677:K1707)/VAR($K1677:$K1707)</f>
        <v>2.1491014742890342</v>
      </c>
    </row>
    <row r="1708" spans="1:14" ht="15.75" customHeight="1" x14ac:dyDescent="0.2">
      <c r="A1708" s="2">
        <v>42002</v>
      </c>
      <c r="B1708">
        <v>142.73281900000001</v>
      </c>
      <c r="C1708" s="10">
        <v>57.620780000000003</v>
      </c>
      <c r="D1708" s="10">
        <v>32.234670000000001</v>
      </c>
      <c r="E1708">
        <v>2090.570068</v>
      </c>
      <c r="F1708" s="99">
        <v>1219.1099850000001</v>
      </c>
      <c r="G1708">
        <f t="shared" ref="G1708:J1708" si="1758">B1708/B1707-1</f>
        <v>-1.1272736736431588E-2</v>
      </c>
      <c r="H1708">
        <f t="shared" si="1758"/>
        <v>6.5547453033467651E-3</v>
      </c>
      <c r="I1708">
        <f t="shared" si="1758"/>
        <v>-1.4006240561693417E-2</v>
      </c>
      <c r="J1708">
        <f t="shared" si="1758"/>
        <v>8.617741459158168E-4</v>
      </c>
      <c r="K1708" s="38">
        <f t="shared" si="1751"/>
        <v>3.2093416982779122E-3</v>
      </c>
      <c r="L1708" s="22">
        <f t="shared" si="1748"/>
        <v>1.1285809433859924</v>
      </c>
      <c r="M1708" s="22">
        <f t="shared" si="1749"/>
        <v>1.2258006560567121</v>
      </c>
      <c r="N1708" s="22">
        <f>COVAR(I1678:I1708,$K1678:K1708)/VAR($K1678:$K1708)</f>
        <v>2.1586712778948089</v>
      </c>
    </row>
    <row r="1709" spans="1:14" ht="15.75" customHeight="1" x14ac:dyDescent="0.2">
      <c r="A1709" s="2">
        <v>42003</v>
      </c>
      <c r="B1709">
        <v>142.32376099999999</v>
      </c>
      <c r="C1709" s="10">
        <v>57.794670000000004</v>
      </c>
      <c r="D1709" s="10">
        <v>32.578090000000003</v>
      </c>
      <c r="E1709">
        <v>2080.3500979999999</v>
      </c>
      <c r="F1709" s="99">
        <v>1213.0500489999999</v>
      </c>
      <c r="G1709">
        <f t="shared" ref="G1709:J1709" si="1759">B1709/B1708-1</f>
        <v>-2.8659000982809157E-3</v>
      </c>
      <c r="H1709">
        <f t="shared" si="1759"/>
        <v>3.0178348852618608E-3</v>
      </c>
      <c r="I1709">
        <f t="shared" si="1759"/>
        <v>1.0653746416513732E-2</v>
      </c>
      <c r="J1709">
        <f t="shared" si="1759"/>
        <v>-4.8886043842468752E-3</v>
      </c>
      <c r="K1709" s="38">
        <f t="shared" si="1751"/>
        <v>-4.9707869466757426E-3</v>
      </c>
      <c r="L1709" s="22">
        <f t="shared" si="1748"/>
        <v>1.1179083650502355</v>
      </c>
      <c r="M1709" s="22">
        <f t="shared" si="1749"/>
        <v>1.2006894987285694</v>
      </c>
      <c r="N1709" s="22">
        <f>COVAR(I1679:I1709,$K1679:K1709)/VAR($K1679:$K1709)</f>
        <v>2.1291763920073179</v>
      </c>
    </row>
    <row r="1710" spans="1:14" ht="15.75" customHeight="1" x14ac:dyDescent="0.2">
      <c r="A1710" s="2">
        <v>42004</v>
      </c>
      <c r="B1710">
        <v>142.67056299999999</v>
      </c>
      <c r="C1710" s="10">
        <v>57.273000000000003</v>
      </c>
      <c r="D1710" s="10">
        <v>32.091569999999997</v>
      </c>
      <c r="E1710">
        <v>2058.8999020000001</v>
      </c>
      <c r="F1710" s="99">
        <v>1204.6999510000001</v>
      </c>
      <c r="G1710">
        <f t="shared" ref="G1710:J1710" si="1760">B1710/B1709-1</f>
        <v>2.4367118853751979E-3</v>
      </c>
      <c r="H1710">
        <f t="shared" si="1760"/>
        <v>-9.0262648787509114E-3</v>
      </c>
      <c r="I1710">
        <f t="shared" si="1760"/>
        <v>-1.4933963286368424E-2</v>
      </c>
      <c r="J1710">
        <f t="shared" si="1760"/>
        <v>-1.0310858744699503E-2</v>
      </c>
      <c r="K1710" s="38">
        <f t="shared" si="1751"/>
        <v>-6.8835560469111545E-3</v>
      </c>
      <c r="L1710" s="22">
        <f t="shared" si="1748"/>
        <v>1.0408207618886265</v>
      </c>
      <c r="M1710" s="22">
        <f t="shared" si="1749"/>
        <v>1.1857405211981025</v>
      </c>
      <c r="N1710" s="22">
        <f>COVAR(I1680:I1710,$K1680:K1710)/VAR($K1680:$K1710)</f>
        <v>2.12847576306075</v>
      </c>
    </row>
    <row r="1711" spans="1:14" ht="15.75" customHeight="1" x14ac:dyDescent="0.2">
      <c r="A1711" s="2">
        <v>42006</v>
      </c>
      <c r="B1711">
        <v>144.111176</v>
      </c>
      <c r="C1711" s="10">
        <v>57.558540000000001</v>
      </c>
      <c r="D1711" s="10">
        <v>31.97709</v>
      </c>
      <c r="E1711">
        <v>2058.1999510000001</v>
      </c>
      <c r="F1711" s="99">
        <v>1198.8000489999999</v>
      </c>
      <c r="G1711">
        <f t="shared" ref="G1711:J1711" si="1761">B1711/B1710-1</f>
        <v>1.0097478903198898E-2</v>
      </c>
      <c r="H1711">
        <f t="shared" si="1761"/>
        <v>4.9855953066890724E-3</v>
      </c>
      <c r="I1711">
        <f t="shared" si="1761"/>
        <v>-3.5672919710689754E-3</v>
      </c>
      <c r="J1711">
        <f t="shared" si="1761"/>
        <v>-3.3996358896326573E-4</v>
      </c>
      <c r="K1711" s="38">
        <f t="shared" si="1751"/>
        <v>-4.8974037021439765E-3</v>
      </c>
      <c r="L1711" s="22">
        <f t="shared" si="1748"/>
        <v>1.0373471276149486</v>
      </c>
      <c r="M1711" s="22">
        <f t="shared" si="1749"/>
        <v>1.1844113760665327</v>
      </c>
      <c r="N1711" s="22">
        <f>COVAR(I1681:I1711,$K1681:K1711)/VAR($K1681:$K1711)</f>
        <v>2.1085587142707589</v>
      </c>
    </row>
    <row r="1712" spans="1:14" ht="15.75" customHeight="1" x14ac:dyDescent="0.2">
      <c r="A1712" s="2">
        <v>42009</v>
      </c>
      <c r="B1712">
        <v>141.84356700000001</v>
      </c>
      <c r="C1712" s="10">
        <v>55.771639999999998</v>
      </c>
      <c r="D1712" s="10">
        <v>31.624130000000001</v>
      </c>
      <c r="E1712">
        <v>2020.579956</v>
      </c>
      <c r="F1712" s="99">
        <v>1181.349976</v>
      </c>
      <c r="G1712">
        <f t="shared" ref="G1712:J1712" si="1762">B1712/B1711-1</f>
        <v>-1.5735136322806764E-2</v>
      </c>
      <c r="H1712">
        <f t="shared" si="1762"/>
        <v>-3.104491531578113E-2</v>
      </c>
      <c r="I1712">
        <f t="shared" si="1762"/>
        <v>-1.1037902448284065E-2</v>
      </c>
      <c r="J1712">
        <f t="shared" si="1762"/>
        <v>-1.8278105089703178E-2</v>
      </c>
      <c r="K1712" s="38">
        <f t="shared" si="1751"/>
        <v>-1.4556283188807195E-2</v>
      </c>
      <c r="L1712" s="22">
        <f t="shared" si="1748"/>
        <v>1.0470371922595236</v>
      </c>
      <c r="M1712" s="22">
        <f t="shared" si="1749"/>
        <v>1.2656763002485503</v>
      </c>
      <c r="N1712" s="22">
        <f>COVAR(I1682:I1712,$K1682:K1712)/VAR($K1682:$K1712)</f>
        <v>2.0035530915754816</v>
      </c>
    </row>
    <row r="1713" spans="1:14" ht="15.75" customHeight="1" x14ac:dyDescent="0.2">
      <c r="A1713" s="2">
        <v>42010</v>
      </c>
      <c r="B1713">
        <v>138.78460699999999</v>
      </c>
      <c r="C1713" s="10">
        <v>54.325530000000001</v>
      </c>
      <c r="D1713" s="10">
        <v>31.22345</v>
      </c>
      <c r="E1713">
        <v>2002.6099850000001</v>
      </c>
      <c r="F1713" s="99">
        <v>1161.3100589999999</v>
      </c>
      <c r="G1713">
        <f t="shared" ref="G1713:J1713" si="1763">B1713/B1712-1</f>
        <v>-2.1565729519478438E-2</v>
      </c>
      <c r="H1713">
        <f t="shared" si="1763"/>
        <v>-2.5929128137526458E-2</v>
      </c>
      <c r="I1713">
        <f t="shared" si="1763"/>
        <v>-1.2670071872332933E-2</v>
      </c>
      <c r="J1713">
        <f t="shared" si="1763"/>
        <v>-8.8934718701129123E-3</v>
      </c>
      <c r="K1713" s="38">
        <f t="shared" si="1751"/>
        <v>-1.6963573375482155E-2</v>
      </c>
      <c r="L1713" s="22">
        <f t="shared" si="1748"/>
        <v>1.0856502114454363</v>
      </c>
      <c r="M1713" s="22">
        <f t="shared" si="1749"/>
        <v>1.315675729957247</v>
      </c>
      <c r="N1713" s="22">
        <f>COVAR(I1683:I1713,$K1683:K1713)/VAR($K1683:$K1713)</f>
        <v>1.8974708631571808</v>
      </c>
    </row>
    <row r="1714" spans="1:14" ht="15.75" customHeight="1" x14ac:dyDescent="0.2">
      <c r="A1714" s="2">
        <v>42011</v>
      </c>
      <c r="B1714">
        <v>137.87754799999999</v>
      </c>
      <c r="C1714" s="10">
        <v>54.408430000000003</v>
      </c>
      <c r="D1714" s="10">
        <v>31.414249999999999</v>
      </c>
      <c r="E1714">
        <v>2025.900024</v>
      </c>
      <c r="F1714" s="99">
        <v>1175.969971</v>
      </c>
      <c r="G1714">
        <f t="shared" ref="G1714:J1714" si="1764">B1714/B1713-1</f>
        <v>-6.5357320210590597E-3</v>
      </c>
      <c r="H1714">
        <f t="shared" si="1764"/>
        <v>1.5259860327179187E-3</v>
      </c>
      <c r="I1714">
        <f t="shared" si="1764"/>
        <v>6.110791728652698E-3</v>
      </c>
      <c r="J1714">
        <f t="shared" si="1764"/>
        <v>1.1629842642575161E-2</v>
      </c>
      <c r="K1714" s="38">
        <f t="shared" si="1751"/>
        <v>1.2623598569897476E-2</v>
      </c>
      <c r="L1714" s="22">
        <f t="shared" si="1748"/>
        <v>1.0047527927746553</v>
      </c>
      <c r="M1714" s="22">
        <f t="shared" si="1749"/>
        <v>1.259469163319954</v>
      </c>
      <c r="N1714" s="22">
        <f>COVAR(I1684:I1714,$K1684:K1714)/VAR($K1684:$K1714)</f>
        <v>1.9096522505657527</v>
      </c>
    </row>
    <row r="1715" spans="1:14" ht="15.75" customHeight="1" x14ac:dyDescent="0.2">
      <c r="A1715" s="2">
        <v>42012</v>
      </c>
      <c r="B1715">
        <v>140.87432899999999</v>
      </c>
      <c r="C1715" s="10">
        <v>55.62426</v>
      </c>
      <c r="D1715" s="10">
        <v>31.242529999999999</v>
      </c>
      <c r="E1715">
        <v>2062.139893</v>
      </c>
      <c r="F1715" s="99">
        <v>1196.130005</v>
      </c>
      <c r="G1715">
        <f t="shared" ref="G1715:J1715" si="1765">B1715/B1714-1</f>
        <v>2.1735090618234754E-2</v>
      </c>
      <c r="H1715">
        <f t="shared" si="1765"/>
        <v>2.2346353313264178E-2</v>
      </c>
      <c r="I1715">
        <f t="shared" si="1765"/>
        <v>-5.4663090794783153E-3</v>
      </c>
      <c r="J1715">
        <f t="shared" si="1765"/>
        <v>1.7888281045797649E-2</v>
      </c>
      <c r="K1715" s="38">
        <f t="shared" si="1751"/>
        <v>1.7143323806862787E-2</v>
      </c>
      <c r="L1715" s="22">
        <f t="shared" si="1748"/>
        <v>1.0329708704353378</v>
      </c>
      <c r="M1715" s="22">
        <f t="shared" si="1749"/>
        <v>1.2552016109277406</v>
      </c>
      <c r="N1715" s="22">
        <f>COVAR(I1685:I1715,$K1685:K1715)/VAR($K1685:$K1715)</f>
        <v>1.7726626500454321</v>
      </c>
    </row>
    <row r="1716" spans="1:14" ht="15.75" customHeight="1" x14ac:dyDescent="0.2">
      <c r="A1716" s="2">
        <v>42013</v>
      </c>
      <c r="B1716">
        <v>141.48791499999999</v>
      </c>
      <c r="C1716" s="10">
        <v>54.657119999999999</v>
      </c>
      <c r="D1716" s="10">
        <v>30.72739</v>
      </c>
      <c r="E1716">
        <v>2044.8100589999999</v>
      </c>
      <c r="F1716" s="99">
        <v>1185.6800539999999</v>
      </c>
      <c r="G1716">
        <f t="shared" ref="G1716:J1716" si="1766">B1716/B1715-1</f>
        <v>4.3555557946970413E-3</v>
      </c>
      <c r="H1716">
        <f t="shared" si="1766"/>
        <v>-1.7387017822798945E-2</v>
      </c>
      <c r="I1716">
        <f t="shared" si="1766"/>
        <v>-1.6488421392249597E-2</v>
      </c>
      <c r="J1716">
        <f t="shared" si="1766"/>
        <v>-8.4038110405733057E-3</v>
      </c>
      <c r="K1716" s="38">
        <f t="shared" si="1751"/>
        <v>-8.7364675715162488E-3</v>
      </c>
      <c r="L1716" s="22">
        <f t="shared" si="1748"/>
        <v>0.99117723538779268</v>
      </c>
      <c r="M1716" s="22">
        <f t="shared" si="1749"/>
        <v>1.2683383725928263</v>
      </c>
      <c r="N1716" s="22">
        <f>COVAR(I1686:I1716,$K1686:K1716)/VAR($K1686:$K1716)</f>
        <v>1.7547333180060676</v>
      </c>
    </row>
    <row r="1717" spans="1:14" ht="15.75" customHeight="1" x14ac:dyDescent="0.2">
      <c r="A1717" s="2">
        <v>42016</v>
      </c>
      <c r="B1717">
        <v>139.113617</v>
      </c>
      <c r="C1717" s="10">
        <v>54.187379999999997</v>
      </c>
      <c r="D1717" s="10">
        <v>29.6494</v>
      </c>
      <c r="E1717">
        <v>2028.26001</v>
      </c>
      <c r="F1717" s="99">
        <v>1180.089966</v>
      </c>
      <c r="G1717">
        <f t="shared" ref="G1717:K1732" si="1767">B1717/B1716-1</f>
        <v>-1.6780924363752114E-2</v>
      </c>
      <c r="H1717">
        <f t="shared" si="1767"/>
        <v>-8.594305737294694E-3</v>
      </c>
      <c r="I1717">
        <f t="shared" si="1767"/>
        <v>-3.5082380898605492E-2</v>
      </c>
      <c r="J1717">
        <f t="shared" si="1767"/>
        <v>-8.0936852433588502E-3</v>
      </c>
      <c r="K1717" s="38">
        <f t="shared" si="1767"/>
        <v>-4.7146681612305619E-3</v>
      </c>
      <c r="L1717" s="22">
        <f t="shared" si="1748"/>
        <v>1.011168629651338</v>
      </c>
      <c r="M1717" s="22">
        <f t="shared" si="1749"/>
        <v>1.2614350550523197</v>
      </c>
      <c r="N1717" s="22">
        <f>COVAR(I1687:I1717,$K1687:K1717)/VAR($K1687:$K1717)</f>
        <v>1.7801234058441733</v>
      </c>
    </row>
    <row r="1718" spans="1:14" ht="15.75" customHeight="1" x14ac:dyDescent="0.2">
      <c r="A1718" s="2">
        <v>42017</v>
      </c>
      <c r="B1718">
        <v>139.44262699999999</v>
      </c>
      <c r="C1718" s="10">
        <v>54.196579999999997</v>
      </c>
      <c r="D1718" s="10">
        <v>30.31718</v>
      </c>
      <c r="E1718">
        <v>2023.030029</v>
      </c>
      <c r="F1718" s="99">
        <v>1180.6400149999999</v>
      </c>
      <c r="G1718">
        <f t="shared" ref="G1718:J1718" si="1768">B1718/B1717-1</f>
        <v>2.3650452564969449E-3</v>
      </c>
      <c r="H1718">
        <f t="shared" si="1768"/>
        <v>1.6978122950406238E-4</v>
      </c>
      <c r="I1718">
        <f t="shared" si="1768"/>
        <v>2.2522546830627377E-2</v>
      </c>
      <c r="J1718">
        <f t="shared" si="1768"/>
        <v>-2.5785554979215197E-3</v>
      </c>
      <c r="K1718" s="38">
        <f t="shared" si="1767"/>
        <v>4.6610768318311457E-4</v>
      </c>
      <c r="L1718" s="22">
        <f t="shared" si="1748"/>
        <v>1.0094755090760428</v>
      </c>
      <c r="M1718" s="22">
        <f t="shared" si="1749"/>
        <v>1.2631956649056444</v>
      </c>
      <c r="N1718" s="22">
        <f>COVAR(I1688:I1718,$K1688:K1718)/VAR($K1688:$K1718)</f>
        <v>1.7955259854337298</v>
      </c>
    </row>
    <row r="1719" spans="1:14" ht="15.75" customHeight="1" x14ac:dyDescent="0.2">
      <c r="A1719" s="2">
        <v>42018</v>
      </c>
      <c r="B1719">
        <v>138.54449500000001</v>
      </c>
      <c r="C1719" s="10">
        <v>52.326790000000003</v>
      </c>
      <c r="D1719" s="10">
        <v>30.612909999999999</v>
      </c>
      <c r="E1719">
        <v>2011.2700199999999</v>
      </c>
      <c r="F1719" s="99">
        <v>1177.0600589999999</v>
      </c>
      <c r="G1719">
        <f t="shared" ref="G1719:J1719" si="1769">B1719/B1718-1</f>
        <v>-6.4408711978725108E-3</v>
      </c>
      <c r="H1719">
        <f t="shared" si="1769"/>
        <v>-3.4500147426276606E-2</v>
      </c>
      <c r="I1719">
        <f t="shared" si="1769"/>
        <v>9.7545352173256106E-3</v>
      </c>
      <c r="J1719">
        <f t="shared" si="1769"/>
        <v>-5.813066949783785E-3</v>
      </c>
      <c r="K1719" s="38">
        <f t="shared" si="1767"/>
        <v>-3.0322163864656693E-3</v>
      </c>
      <c r="L1719" s="22">
        <f t="shared" si="1748"/>
        <v>1.0120782889790756</v>
      </c>
      <c r="M1719" s="22">
        <f t="shared" si="1749"/>
        <v>1.3067944068656261</v>
      </c>
      <c r="N1719" s="22">
        <f>COVAR(I1689:I1719,$K1689:K1719)/VAR($K1689:$K1719)</f>
        <v>1.6831311708725154</v>
      </c>
    </row>
    <row r="1720" spans="1:14" ht="15.75" customHeight="1" x14ac:dyDescent="0.2">
      <c r="A1720" s="2">
        <v>42019</v>
      </c>
      <c r="B1720">
        <v>137.450729</v>
      </c>
      <c r="C1720" s="10">
        <v>50.650399999999998</v>
      </c>
      <c r="D1720" s="10">
        <v>29.220120000000001</v>
      </c>
      <c r="E1720">
        <v>1992.670044</v>
      </c>
      <c r="F1720" s="99">
        <v>1154.709961</v>
      </c>
      <c r="G1720">
        <f t="shared" ref="G1720:J1720" si="1770">B1720/B1719-1</f>
        <v>-7.8946911604103054E-3</v>
      </c>
      <c r="H1720">
        <f t="shared" si="1770"/>
        <v>-3.203693557353704E-2</v>
      </c>
      <c r="I1720">
        <f t="shared" si="1770"/>
        <v>-4.549681817246376E-2</v>
      </c>
      <c r="J1720">
        <f t="shared" si="1770"/>
        <v>-9.2478761255537778E-3</v>
      </c>
      <c r="K1720" s="38">
        <f t="shared" si="1767"/>
        <v>-1.8988069325016399E-2</v>
      </c>
      <c r="L1720" s="22">
        <f t="shared" si="1748"/>
        <v>1.0132460161483878</v>
      </c>
      <c r="M1720" s="22">
        <f t="shared" si="1749"/>
        <v>1.3704546222426635</v>
      </c>
      <c r="N1720" s="22">
        <f>COVAR(I1690:I1720,$K1690:K1720)/VAR($K1690:$K1720)</f>
        <v>1.7395886754806644</v>
      </c>
    </row>
    <row r="1721" spans="1:14" ht="15.75" customHeight="1" x14ac:dyDescent="0.2">
      <c r="A1721" s="2">
        <v>42020</v>
      </c>
      <c r="B1721">
        <v>139.73606899999999</v>
      </c>
      <c r="C1721" s="10">
        <v>51.51623</v>
      </c>
      <c r="D1721" s="10">
        <v>30.517520000000001</v>
      </c>
      <c r="E1721">
        <v>2019.420044</v>
      </c>
      <c r="F1721" s="99">
        <v>1176.650024</v>
      </c>
      <c r="G1721">
        <f t="shared" ref="G1721:J1721" si="1771">B1721/B1720-1</f>
        <v>1.6626612435063803E-2</v>
      </c>
      <c r="H1721">
        <f t="shared" si="1771"/>
        <v>1.7094238150142882E-2</v>
      </c>
      <c r="I1721">
        <f t="shared" si="1771"/>
        <v>4.4400912795703684E-2</v>
      </c>
      <c r="J1721">
        <f t="shared" si="1771"/>
        <v>1.342419939545203E-2</v>
      </c>
      <c r="K1721" s="38">
        <f t="shared" si="1767"/>
        <v>1.9000496870226646E-2</v>
      </c>
      <c r="L1721" s="22">
        <f t="shared" si="1748"/>
        <v>1.0243296770105539</v>
      </c>
      <c r="M1721" s="22">
        <f t="shared" si="1749"/>
        <v>1.3455828171824118</v>
      </c>
      <c r="N1721" s="22">
        <f>COVAR(I1691:I1721,$K1691:K1721)/VAR($K1691:$K1721)</f>
        <v>1.7328525393474221</v>
      </c>
    </row>
    <row r="1722" spans="1:14" ht="15.75" customHeight="1" x14ac:dyDescent="0.2">
      <c r="A1722" s="2">
        <v>42024</v>
      </c>
      <c r="B1722">
        <v>139.56712300000001</v>
      </c>
      <c r="C1722" s="10">
        <v>51.313589999999998</v>
      </c>
      <c r="D1722" s="10">
        <v>29.220120000000001</v>
      </c>
      <c r="E1722">
        <v>2022.5500489999999</v>
      </c>
      <c r="F1722" s="99">
        <v>1170.25</v>
      </c>
      <c r="G1722">
        <f t="shared" ref="G1722:J1722" si="1772">B1722/B1721-1</f>
        <v>-1.2090364442696178E-3</v>
      </c>
      <c r="H1722">
        <f t="shared" si="1772"/>
        <v>-3.9335176506510861E-3</v>
      </c>
      <c r="I1722">
        <f t="shared" si="1772"/>
        <v>-4.2513284172501553E-2</v>
      </c>
      <c r="J1722">
        <f t="shared" si="1772"/>
        <v>1.5499524278268506E-3</v>
      </c>
      <c r="K1722" s="38">
        <f t="shared" si="1767"/>
        <v>-5.4391908124415966E-3</v>
      </c>
      <c r="L1722" s="22">
        <f t="shared" si="1748"/>
        <v>1.0119747219997501</v>
      </c>
      <c r="M1722" s="22">
        <f t="shared" si="1749"/>
        <v>1.3371167643138917</v>
      </c>
      <c r="N1722" s="22">
        <f>COVAR(I1692:I1722,$K1692:K1722)/VAR($K1692:$K1722)</f>
        <v>1.759797610927605</v>
      </c>
    </row>
    <row r="1723" spans="1:14" ht="15.75" customHeight="1" x14ac:dyDescent="0.2">
      <c r="A1723" s="2">
        <v>42025</v>
      </c>
      <c r="B1723">
        <v>135.24539200000001</v>
      </c>
      <c r="C1723" s="10">
        <v>51.479390000000002</v>
      </c>
      <c r="D1723" s="10">
        <v>29.086559999999999</v>
      </c>
      <c r="E1723">
        <v>2032.119995</v>
      </c>
      <c r="F1723" s="99">
        <v>1166.25</v>
      </c>
      <c r="G1723">
        <f t="shared" ref="G1723:J1723" si="1773">B1723/B1722-1</f>
        <v>-3.0965251035517838E-2</v>
      </c>
      <c r="H1723">
        <f t="shared" si="1773"/>
        <v>3.2311128494422192E-3</v>
      </c>
      <c r="I1723">
        <f t="shared" si="1773"/>
        <v>-4.5708231177696845E-3</v>
      </c>
      <c r="J1723">
        <f t="shared" si="1773"/>
        <v>4.7316238254433429E-3</v>
      </c>
      <c r="K1723" s="38">
        <f t="shared" si="1767"/>
        <v>-3.4180730613116994E-3</v>
      </c>
      <c r="L1723" s="22">
        <f t="shared" si="1748"/>
        <v>0.95544485445603355</v>
      </c>
      <c r="M1723" s="22">
        <f t="shared" si="1749"/>
        <v>1.334865675390666</v>
      </c>
      <c r="N1723" s="22">
        <f>COVAR(I1693:I1723,$K1693:K1723)/VAR($K1693:$K1723)</f>
        <v>1.7476270858365219</v>
      </c>
    </row>
    <row r="1724" spans="1:14" ht="15.75" customHeight="1" x14ac:dyDescent="0.2">
      <c r="A1724" s="2">
        <v>42026</v>
      </c>
      <c r="B1724">
        <v>138.179901</v>
      </c>
      <c r="C1724" s="10">
        <v>53.045229999999997</v>
      </c>
      <c r="D1724" s="10">
        <v>30.355340000000002</v>
      </c>
      <c r="E1724">
        <v>2063.1499020000001</v>
      </c>
      <c r="F1724" s="99">
        <v>1190.369995</v>
      </c>
      <c r="G1724">
        <f t="shared" ref="G1724:J1724" si="1774">B1724/B1723-1</f>
        <v>2.1697663459025573E-2</v>
      </c>
      <c r="H1724">
        <f t="shared" si="1774"/>
        <v>3.0416832833489282E-2</v>
      </c>
      <c r="I1724">
        <f t="shared" si="1774"/>
        <v>4.3620833814655313E-2</v>
      </c>
      <c r="J1724">
        <f t="shared" si="1774"/>
        <v>1.5269721805970526E-2</v>
      </c>
      <c r="K1724" s="38">
        <f t="shared" si="1767"/>
        <v>2.0681667738478016E-2</v>
      </c>
      <c r="L1724" s="22">
        <f t="shared" si="1748"/>
        <v>0.99395760138680822</v>
      </c>
      <c r="M1724" s="22">
        <f t="shared" si="1749"/>
        <v>1.3727127497067844</v>
      </c>
      <c r="N1724" s="22">
        <f>COVAR(I1694:I1724,$K1694:K1724)/VAR($K1694:$K1724)</f>
        <v>1.789111503776166</v>
      </c>
    </row>
    <row r="1725" spans="1:14" ht="15.75" customHeight="1" x14ac:dyDescent="0.2">
      <c r="A1725" s="2">
        <v>42027</v>
      </c>
      <c r="B1725">
        <v>138.60673499999999</v>
      </c>
      <c r="C1725" s="10">
        <v>52.207039999999999</v>
      </c>
      <c r="D1725" s="10">
        <v>30.193169999999999</v>
      </c>
      <c r="E1725">
        <v>2051.820068</v>
      </c>
      <c r="F1725" s="99">
        <v>1188.9300539999999</v>
      </c>
      <c r="G1725">
        <f t="shared" ref="G1725:J1725" si="1775">B1725/B1724-1</f>
        <v>3.0889731206276139E-3</v>
      </c>
      <c r="H1725">
        <f t="shared" si="1775"/>
        <v>-1.5801420787505238E-2</v>
      </c>
      <c r="I1725">
        <f t="shared" si="1775"/>
        <v>-5.3423878632228305E-3</v>
      </c>
      <c r="J1725">
        <f t="shared" si="1775"/>
        <v>-5.4915224477954938E-3</v>
      </c>
      <c r="K1725" s="38">
        <f t="shared" si="1767"/>
        <v>-1.2096583466051358E-3</v>
      </c>
      <c r="L1725" s="22">
        <f t="shared" si="1748"/>
        <v>0.97890908954678646</v>
      </c>
      <c r="M1725" s="22">
        <f t="shared" si="1749"/>
        <v>1.4058902490880112</v>
      </c>
      <c r="N1725" s="22">
        <f>COVAR(I1695:I1725,$K1695:K1725)/VAR($K1695:$K1725)</f>
        <v>1.7487013375473666</v>
      </c>
    </row>
    <row r="1726" spans="1:14" ht="15.75" customHeight="1" x14ac:dyDescent="0.2">
      <c r="A1726" s="2">
        <v>42030</v>
      </c>
      <c r="B1726">
        <v>139.042496</v>
      </c>
      <c r="C1726" s="10">
        <v>52.289940000000001</v>
      </c>
      <c r="D1726" s="10">
        <v>30.469819999999999</v>
      </c>
      <c r="E1726">
        <v>2057.0900879999999</v>
      </c>
      <c r="F1726" s="99">
        <v>1200.73999</v>
      </c>
      <c r="G1726">
        <f t="shared" ref="G1726:J1726" si="1776">B1726/B1725-1</f>
        <v>3.1438659889075904E-3</v>
      </c>
      <c r="H1726">
        <f t="shared" si="1776"/>
        <v>1.5879084506611463E-3</v>
      </c>
      <c r="I1726">
        <f t="shared" si="1776"/>
        <v>9.1626682458316733E-3</v>
      </c>
      <c r="J1726">
        <f t="shared" si="1776"/>
        <v>2.5684610859357804E-3</v>
      </c>
      <c r="K1726" s="38">
        <f t="shared" si="1767"/>
        <v>9.9332470907493864E-3</v>
      </c>
      <c r="L1726" s="22">
        <f t="shared" si="1748"/>
        <v>0.98061468579052402</v>
      </c>
      <c r="M1726" s="22">
        <f t="shared" si="1749"/>
        <v>1.4063110910201035</v>
      </c>
      <c r="N1726" s="22">
        <f>COVAR(I1696:I1726,$K1696:K1726)/VAR($K1696:$K1726)</f>
        <v>1.4766088243545463</v>
      </c>
    </row>
    <row r="1727" spans="1:14" ht="15.75" customHeight="1" x14ac:dyDescent="0.2">
      <c r="A1727" s="2">
        <v>42031</v>
      </c>
      <c r="B1727">
        <v>136.650375</v>
      </c>
      <c r="C1727" s="10">
        <v>51.764919999999996</v>
      </c>
      <c r="D1727" s="10">
        <v>30.155010000000001</v>
      </c>
      <c r="E1727">
        <v>2029.5500489999999</v>
      </c>
      <c r="F1727" s="99">
        <v>1194.660034</v>
      </c>
      <c r="G1727">
        <f t="shared" ref="G1727:J1727" si="1777">B1727/B1726-1</f>
        <v>-1.7204243801837382E-2</v>
      </c>
      <c r="H1727">
        <f t="shared" si="1777"/>
        <v>-1.0040554645884159E-2</v>
      </c>
      <c r="I1727">
        <f t="shared" si="1777"/>
        <v>-1.0331862807197334E-2</v>
      </c>
      <c r="J1727">
        <f t="shared" si="1777"/>
        <v>-1.338786237931644E-2</v>
      </c>
      <c r="K1727" s="38">
        <f t="shared" si="1767"/>
        <v>-5.0635075458759227E-3</v>
      </c>
      <c r="L1727" s="22">
        <f t="shared" si="1748"/>
        <v>1.0022781238032017</v>
      </c>
      <c r="M1727" s="22">
        <f t="shared" si="1749"/>
        <v>1.3501875900989022</v>
      </c>
      <c r="N1727" s="22">
        <f>COVAR(I1697:I1727,$K1697:K1727)/VAR($K1697:$K1727)</f>
        <v>1.4242179477704924</v>
      </c>
    </row>
    <row r="1728" spans="1:14" ht="15.75" customHeight="1" x14ac:dyDescent="0.2">
      <c r="A1728" s="2">
        <v>42032</v>
      </c>
      <c r="B1728">
        <v>134.76518200000001</v>
      </c>
      <c r="C1728" s="10">
        <v>50.429340000000003</v>
      </c>
      <c r="D1728" s="10">
        <v>29.40137</v>
      </c>
      <c r="E1728">
        <v>2002.160034</v>
      </c>
      <c r="F1728" s="99">
        <v>1175.119995</v>
      </c>
      <c r="G1728">
        <f t="shared" ref="G1728:J1728" si="1778">B1728/B1727-1</f>
        <v>-1.3795739675064866E-2</v>
      </c>
      <c r="H1728">
        <f t="shared" si="1778"/>
        <v>-2.5800870550944377E-2</v>
      </c>
      <c r="I1728">
        <f t="shared" si="1778"/>
        <v>-2.4992198642945218E-2</v>
      </c>
      <c r="J1728">
        <f t="shared" si="1778"/>
        <v>-1.3495609538427322E-2</v>
      </c>
      <c r="K1728" s="38">
        <f t="shared" si="1767"/>
        <v>-1.6356150238470257E-2</v>
      </c>
      <c r="L1728" s="22">
        <f t="shared" si="1748"/>
        <v>0.99634026147259258</v>
      </c>
      <c r="M1728" s="22">
        <f t="shared" si="1749"/>
        <v>1.3621812051114106</v>
      </c>
      <c r="N1728" s="22">
        <f>COVAR(I1698:I1728,$K1698:K1728)/VAR($K1698:$K1728)</f>
        <v>1.4465840591089045</v>
      </c>
    </row>
    <row r="1729" spans="1:14" ht="15.75" customHeight="1" x14ac:dyDescent="0.2">
      <c r="A1729" s="2">
        <v>42033</v>
      </c>
      <c r="B1729">
        <v>138.25993299999999</v>
      </c>
      <c r="C1729" s="10">
        <v>51.27675</v>
      </c>
      <c r="D1729" s="10">
        <v>30.651070000000001</v>
      </c>
      <c r="E1729">
        <v>2021.25</v>
      </c>
      <c r="F1729" s="99">
        <v>1190.1800539999999</v>
      </c>
      <c r="G1729">
        <f t="shared" ref="G1729:J1729" si="1779">B1729/B1728-1</f>
        <v>2.5932150635169071E-2</v>
      </c>
      <c r="H1729">
        <f t="shared" si="1779"/>
        <v>1.6803908201059148E-2</v>
      </c>
      <c r="I1729">
        <f t="shared" si="1779"/>
        <v>4.2504822054210356E-2</v>
      </c>
      <c r="J1729">
        <f t="shared" si="1779"/>
        <v>9.5346853777025231E-3</v>
      </c>
      <c r="K1729" s="38">
        <f t="shared" si="1767"/>
        <v>1.2815762700046474E-2</v>
      </c>
      <c r="L1729" s="22">
        <f t="shared" si="1748"/>
        <v>0.95981936042528526</v>
      </c>
      <c r="M1729" s="22">
        <f t="shared" si="1749"/>
        <v>1.4133298002195429</v>
      </c>
      <c r="N1729" s="22">
        <f>COVAR(I1699:I1729,$K1699:K1729)/VAR($K1699:$K1729)</f>
        <v>1.4419666822810522</v>
      </c>
    </row>
    <row r="1730" spans="1:14" ht="15.75" customHeight="1" x14ac:dyDescent="0.2">
      <c r="A1730" s="2">
        <v>42034</v>
      </c>
      <c r="B1730">
        <v>136.33026100000001</v>
      </c>
      <c r="C1730" s="10">
        <v>50.088549999999998</v>
      </c>
      <c r="D1730" s="10">
        <v>29.01024</v>
      </c>
      <c r="E1730">
        <v>1994.98999</v>
      </c>
      <c r="F1730" s="99">
        <v>1165.3900149999999</v>
      </c>
      <c r="G1730">
        <f t="shared" ref="G1730:J1730" si="1780">B1730/B1729-1</f>
        <v>-1.395684171205247E-2</v>
      </c>
      <c r="H1730">
        <f t="shared" si="1780"/>
        <v>-2.3172295436040713E-2</v>
      </c>
      <c r="I1730">
        <f t="shared" si="1780"/>
        <v>-5.3532552044675774E-2</v>
      </c>
      <c r="J1730">
        <f t="shared" si="1780"/>
        <v>-1.2991965367965319E-2</v>
      </c>
      <c r="K1730" s="38">
        <f t="shared" si="1767"/>
        <v>-2.0828814024134168E-2</v>
      </c>
      <c r="L1730" s="22">
        <f t="shared" si="1748"/>
        <v>0.9477026442157761</v>
      </c>
      <c r="M1730" s="22">
        <f t="shared" si="1749"/>
        <v>1.4141279636335573</v>
      </c>
      <c r="N1730" s="22">
        <f>COVAR(I1700:I1730,$K1700:K1730)/VAR($K1700:$K1730)</f>
        <v>1.5671536262355046</v>
      </c>
    </row>
    <row r="1731" spans="1:14" ht="15.75" customHeight="1" x14ac:dyDescent="0.2">
      <c r="A1731" s="2">
        <v>42037</v>
      </c>
      <c r="B1731">
        <v>137.53076200000001</v>
      </c>
      <c r="C1731" s="10">
        <v>51.092529999999996</v>
      </c>
      <c r="D1731" s="10">
        <v>29.98329</v>
      </c>
      <c r="E1731">
        <v>2020.849976</v>
      </c>
      <c r="F1731" s="99">
        <v>1175.51001</v>
      </c>
      <c r="G1731">
        <f t="shared" ref="G1731:J1731" si="1781">B1731/B1730-1</f>
        <v>8.8058292501911328E-3</v>
      </c>
      <c r="H1731">
        <f t="shared" si="1781"/>
        <v>2.0044101895543065E-2</v>
      </c>
      <c r="I1731">
        <f t="shared" si="1781"/>
        <v>3.3541604619610199E-2</v>
      </c>
      <c r="J1731">
        <f t="shared" si="1781"/>
        <v>1.2962464037225452E-2</v>
      </c>
      <c r="K1731" s="38">
        <f t="shared" si="1767"/>
        <v>8.6837838575439807E-3</v>
      </c>
      <c r="L1731" s="22">
        <f t="shared" si="1748"/>
        <v>0.9284047837562599</v>
      </c>
      <c r="M1731" s="22">
        <f t="shared" si="1749"/>
        <v>1.4329593905377855</v>
      </c>
      <c r="N1731" s="22">
        <f>COVAR(I1701:I1731,$K1701:K1731)/VAR($K1701:$K1731)</f>
        <v>1.5990601933691291</v>
      </c>
    </row>
    <row r="1732" spans="1:14" ht="15.75" customHeight="1" x14ac:dyDescent="0.2">
      <c r="A1732" s="2">
        <v>42038</v>
      </c>
      <c r="B1732">
        <v>140.91877700000001</v>
      </c>
      <c r="C1732" s="10">
        <v>52.243879999999997</v>
      </c>
      <c r="D1732" s="10">
        <v>30.803709999999999</v>
      </c>
      <c r="E1732">
        <v>2050.030029</v>
      </c>
      <c r="F1732" s="99">
        <v>1196.98999</v>
      </c>
      <c r="G1732">
        <f t="shared" ref="G1732:J1732" si="1782">B1732/B1731-1</f>
        <v>2.4634597749120246E-2</v>
      </c>
      <c r="H1732">
        <f t="shared" si="1782"/>
        <v>2.2534605352289239E-2</v>
      </c>
      <c r="I1732">
        <f t="shared" si="1782"/>
        <v>2.7362574287211228E-2</v>
      </c>
      <c r="J1732">
        <f t="shared" si="1782"/>
        <v>1.4439494938539577E-2</v>
      </c>
      <c r="K1732" s="38">
        <f t="shared" si="1767"/>
        <v>1.8272902669710156E-2</v>
      </c>
      <c r="L1732" s="22">
        <f t="shared" si="1748"/>
        <v>1.0630818149534393</v>
      </c>
      <c r="M1732" s="22">
        <f t="shared" si="1749"/>
        <v>1.474247973724766</v>
      </c>
      <c r="N1732" s="22">
        <f>COVAR(I1702:I1732,$K1702:K1732)/VAR($K1702:$K1732)</f>
        <v>1.6983875623272495</v>
      </c>
    </row>
    <row r="1733" spans="1:14" ht="15.75" customHeight="1" x14ac:dyDescent="0.2">
      <c r="A1733" s="2">
        <v>42039</v>
      </c>
      <c r="B1733">
        <v>139.57600400000001</v>
      </c>
      <c r="C1733" s="10">
        <v>51.930709999999998</v>
      </c>
      <c r="D1733" s="10">
        <v>30.221779999999999</v>
      </c>
      <c r="E1733">
        <v>2041.51001</v>
      </c>
      <c r="F1733" s="99">
        <v>1191.4399410000001</v>
      </c>
      <c r="G1733">
        <f t="shared" ref="G1733:K1748" si="1783">B1733/B1732-1</f>
        <v>-9.5287017712337718E-3</v>
      </c>
      <c r="H1733">
        <f t="shared" si="1783"/>
        <v>-5.9943863281211041E-3</v>
      </c>
      <c r="I1733">
        <f t="shared" si="1783"/>
        <v>-1.8891555595089038E-2</v>
      </c>
      <c r="J1733">
        <f t="shared" si="1783"/>
        <v>-4.1560459502908431E-3</v>
      </c>
      <c r="K1733" s="38">
        <f t="shared" si="1783"/>
        <v>-4.636671188871011E-3</v>
      </c>
      <c r="L1733" s="22">
        <f t="shared" si="1748"/>
        <v>0.98102267509180663</v>
      </c>
      <c r="M1733" s="22">
        <f t="shared" si="1749"/>
        <v>1.518307223765734</v>
      </c>
      <c r="N1733" s="22">
        <f>COVAR(I1703:I1733,$K1703:K1733)/VAR($K1703:$K1733)</f>
        <v>1.6732078986043875</v>
      </c>
    </row>
    <row r="1734" spans="1:14" ht="15.75" customHeight="1" x14ac:dyDescent="0.2">
      <c r="A1734" s="2">
        <v>42040</v>
      </c>
      <c r="B1734">
        <v>140.42079200000001</v>
      </c>
      <c r="C1734" s="10">
        <v>52.289940000000001</v>
      </c>
      <c r="D1734" s="10">
        <v>30.860939999999999</v>
      </c>
      <c r="E1734">
        <v>2062.5200199999999</v>
      </c>
      <c r="F1734" s="99">
        <v>1208.709961</v>
      </c>
      <c r="G1734">
        <f t="shared" ref="G1734:J1734" si="1784">B1734/B1733-1</f>
        <v>6.052530347551599E-3</v>
      </c>
      <c r="H1734">
        <f t="shared" si="1784"/>
        <v>6.9174867819061792E-3</v>
      </c>
      <c r="I1734">
        <f t="shared" si="1784"/>
        <v>2.1148985930014685E-2</v>
      </c>
      <c r="J1734">
        <f t="shared" si="1784"/>
        <v>1.0291406800400527E-2</v>
      </c>
      <c r="K1734" s="38">
        <f t="shared" si="1783"/>
        <v>1.4495082299746276E-2</v>
      </c>
      <c r="L1734" s="22">
        <f t="shared" si="1748"/>
        <v>0.96438072401702191</v>
      </c>
      <c r="M1734" s="22">
        <f t="shared" si="1749"/>
        <v>1.4898563962186298</v>
      </c>
      <c r="N1734" s="22">
        <f>COVAR(I1704:I1734,$K1704:K1734)/VAR($K1704:$K1734)</f>
        <v>1.6683344690671706</v>
      </c>
    </row>
    <row r="1735" spans="1:14" ht="15.75" customHeight="1" x14ac:dyDescent="0.2">
      <c r="A1735" s="2">
        <v>42041</v>
      </c>
      <c r="B1735">
        <v>140.34021000000001</v>
      </c>
      <c r="C1735" s="10">
        <v>53.321559999999998</v>
      </c>
      <c r="D1735" s="10">
        <v>30.860939999999999</v>
      </c>
      <c r="E1735">
        <v>2055.469971</v>
      </c>
      <c r="F1735" s="99">
        <v>1205.459961</v>
      </c>
      <c r="G1735">
        <f t="shared" ref="G1735:J1735" si="1785">B1735/B1734-1</f>
        <v>-5.7386088521704792E-4</v>
      </c>
      <c r="H1735">
        <f t="shared" si="1785"/>
        <v>1.972884267987296E-2</v>
      </c>
      <c r="I1735">
        <f t="shared" si="1785"/>
        <v>0</v>
      </c>
      <c r="J1735">
        <f t="shared" si="1785"/>
        <v>-3.4181723966975053E-3</v>
      </c>
      <c r="K1735" s="38">
        <f t="shared" si="1783"/>
        <v>-2.6888170900082331E-3</v>
      </c>
      <c r="L1735" s="22">
        <f t="shared" si="1748"/>
        <v>0.94121037767312143</v>
      </c>
      <c r="M1735" s="22">
        <f t="shared" si="1749"/>
        <v>1.4660333835330082</v>
      </c>
      <c r="N1735" s="22">
        <f>COVAR(I1705:I1735,$K1705:K1735)/VAR($K1705:$K1735)</f>
        <v>1.6303044504169719</v>
      </c>
    </row>
    <row r="1736" spans="1:14" ht="15.75" customHeight="1" x14ac:dyDescent="0.2">
      <c r="A1736" s="2">
        <v>42044</v>
      </c>
      <c r="B1736">
        <v>139.471588</v>
      </c>
      <c r="C1736" s="10">
        <v>53.257069999999999</v>
      </c>
      <c r="D1736" s="10">
        <v>30.326720000000002</v>
      </c>
      <c r="E1736">
        <v>2046.73999</v>
      </c>
      <c r="F1736" s="99">
        <v>1195.829956</v>
      </c>
      <c r="G1736">
        <f t="shared" ref="G1736:J1736" si="1786">B1736/B1735-1</f>
        <v>-6.1894021677750821E-3</v>
      </c>
      <c r="H1736">
        <f t="shared" si="1786"/>
        <v>-1.2094544870779877E-3</v>
      </c>
      <c r="I1736">
        <f t="shared" si="1786"/>
        <v>-1.7310555025219498E-2</v>
      </c>
      <c r="J1736">
        <f t="shared" si="1786"/>
        <v>-4.2471946188310516E-3</v>
      </c>
      <c r="K1736" s="38">
        <f t="shared" si="1783"/>
        <v>-7.9886560413100494E-3</v>
      </c>
      <c r="L1736" s="22">
        <f t="shared" si="1748"/>
        <v>0.94066340954717775</v>
      </c>
      <c r="M1736" s="22">
        <f t="shared" si="1749"/>
        <v>1.4522057721175123</v>
      </c>
      <c r="N1736" s="22">
        <f>COVAR(I1706:I1736,$K1706:K1736)/VAR($K1706:$K1736)</f>
        <v>1.629616778533679</v>
      </c>
    </row>
    <row r="1737" spans="1:14" ht="15.75" customHeight="1" x14ac:dyDescent="0.2">
      <c r="A1737" s="2">
        <v>42045</v>
      </c>
      <c r="B1737">
        <v>141.98788500000001</v>
      </c>
      <c r="C1737" s="10">
        <v>53.84657</v>
      </c>
      <c r="D1737" s="10">
        <v>29.906980000000001</v>
      </c>
      <c r="E1737">
        <v>2068.5900879999999</v>
      </c>
      <c r="F1737" s="99">
        <v>1203.1800539999999</v>
      </c>
      <c r="G1737">
        <f t="shared" ref="G1737:J1737" si="1787">B1737/B1736-1</f>
        <v>1.8041645872706402E-2</v>
      </c>
      <c r="H1737">
        <f t="shared" si="1787"/>
        <v>1.1068952910852969E-2</v>
      </c>
      <c r="I1737">
        <f t="shared" si="1787"/>
        <v>-1.3840599972565482E-2</v>
      </c>
      <c r="J1737">
        <f t="shared" si="1787"/>
        <v>1.0675561188404625E-2</v>
      </c>
      <c r="K1737" s="38">
        <f t="shared" si="1783"/>
        <v>6.1464407737248372E-3</v>
      </c>
      <c r="L1737" s="22">
        <f t="shared" si="1748"/>
        <v>0.96911915880197153</v>
      </c>
      <c r="M1737" s="22">
        <f t="shared" si="1749"/>
        <v>1.4397664975020414</v>
      </c>
      <c r="N1737" s="22">
        <f>COVAR(I1707:I1737,$K1707:K1737)/VAR($K1707:$K1737)</f>
        <v>1.6043316760202369</v>
      </c>
    </row>
    <row r="1738" spans="1:14" ht="15.75" customHeight="1" x14ac:dyDescent="0.2">
      <c r="A1738" s="2">
        <v>42046</v>
      </c>
      <c r="B1738">
        <v>141.665527</v>
      </c>
      <c r="C1738" s="10">
        <v>53.763680000000001</v>
      </c>
      <c r="D1738" s="10">
        <v>30.498439999999999</v>
      </c>
      <c r="E1738">
        <v>2068.530029</v>
      </c>
      <c r="F1738" s="99">
        <v>1201.5500489999999</v>
      </c>
      <c r="G1738">
        <f t="shared" ref="G1738:J1738" si="1788">B1738/B1737-1</f>
        <v>-2.2703204572700475E-3</v>
      </c>
      <c r="H1738">
        <f t="shared" si="1788"/>
        <v>-1.5393738171252114E-3</v>
      </c>
      <c r="I1738">
        <f t="shared" si="1788"/>
        <v>1.9776654145620798E-2</v>
      </c>
      <c r="J1738">
        <f t="shared" si="1788"/>
        <v>-2.9033785063692363E-5</v>
      </c>
      <c r="K1738" s="38">
        <f t="shared" si="1783"/>
        <v>-1.3547473585362457E-3</v>
      </c>
      <c r="L1738" s="22">
        <f t="shared" si="1748"/>
        <v>0.96887720218372175</v>
      </c>
      <c r="M1738" s="22">
        <f t="shared" si="1749"/>
        <v>1.4423711178829957</v>
      </c>
      <c r="N1738" s="22">
        <f>COVAR(I1708:I1738,$K1708:K1738)/VAR($K1708:$K1738)</f>
        <v>1.6390472073636013</v>
      </c>
    </row>
    <row r="1739" spans="1:14" ht="15.75" customHeight="1" x14ac:dyDescent="0.2">
      <c r="A1739" s="2">
        <v>42047</v>
      </c>
      <c r="B1739">
        <v>141.95208700000001</v>
      </c>
      <c r="C1739" s="10">
        <v>54.868969999999997</v>
      </c>
      <c r="D1739" s="10">
        <v>30.736930000000001</v>
      </c>
      <c r="E1739">
        <v>2088.4799800000001</v>
      </c>
      <c r="F1739" s="99">
        <v>1216.2700199999999</v>
      </c>
      <c r="G1739">
        <f t="shared" ref="G1739:J1739" si="1789">B1739/B1738-1</f>
        <v>2.0227927433609239E-3</v>
      </c>
      <c r="H1739">
        <f t="shared" si="1789"/>
        <v>2.0558302556670238E-2</v>
      </c>
      <c r="I1739">
        <f t="shared" si="1789"/>
        <v>7.8197442229832603E-3</v>
      </c>
      <c r="J1739">
        <f t="shared" si="1789"/>
        <v>9.6445063500696371E-3</v>
      </c>
      <c r="K1739" s="38">
        <f t="shared" si="1783"/>
        <v>1.2250818026473986E-2</v>
      </c>
      <c r="L1739" s="22">
        <f t="shared" si="1748"/>
        <v>0.94975970927450282</v>
      </c>
      <c r="M1739" s="22">
        <f t="shared" si="1749"/>
        <v>1.46365442449505</v>
      </c>
      <c r="N1739" s="22">
        <f>COVAR(I1709:I1739,$K1709:K1739)/VAR($K1709:$K1739)</f>
        <v>1.6200674166838431</v>
      </c>
    </row>
    <row r="1740" spans="1:14" ht="15.75" customHeight="1" x14ac:dyDescent="0.2">
      <c r="A1740" s="2">
        <v>42048</v>
      </c>
      <c r="B1740">
        <v>143.63559000000001</v>
      </c>
      <c r="C1740" s="10">
        <v>54.961080000000003</v>
      </c>
      <c r="D1740" s="10">
        <v>30.660609999999998</v>
      </c>
      <c r="E1740">
        <v>2096.98999</v>
      </c>
      <c r="F1740" s="99">
        <v>1223.130005</v>
      </c>
      <c r="G1740">
        <f t="shared" ref="G1740:J1740" si="1790">B1740/B1739-1</f>
        <v>1.1859656561442389E-2</v>
      </c>
      <c r="H1740">
        <f t="shared" si="1790"/>
        <v>1.6787266099582698E-3</v>
      </c>
      <c r="I1740">
        <f t="shared" si="1790"/>
        <v>-2.4830065982517358E-3</v>
      </c>
      <c r="J1740">
        <f t="shared" si="1790"/>
        <v>4.0747386048680667E-3</v>
      </c>
      <c r="K1740" s="38">
        <f t="shared" si="1783"/>
        <v>5.6401825969532027E-3</v>
      </c>
      <c r="L1740" s="22">
        <f t="shared" si="1748"/>
        <v>0.96248054606281419</v>
      </c>
      <c r="M1740" s="22">
        <f t="shared" si="1749"/>
        <v>1.4793959597106572</v>
      </c>
      <c r="N1740" s="22">
        <f>COVAR(I1710:I1740,$K1710:K1740)/VAR($K1710:$K1740)</f>
        <v>1.6315146324740952</v>
      </c>
    </row>
    <row r="1741" spans="1:14" ht="15.75" customHeight="1" x14ac:dyDescent="0.2">
      <c r="A1741" s="2">
        <v>42052</v>
      </c>
      <c r="B1741">
        <v>144.13705400000001</v>
      </c>
      <c r="C1741" s="10">
        <v>55.357149999999997</v>
      </c>
      <c r="D1741" s="10">
        <v>30.45074</v>
      </c>
      <c r="E1741">
        <v>2100.3400879999999</v>
      </c>
      <c r="F1741" s="99">
        <v>1225.01001</v>
      </c>
      <c r="G1741">
        <f t="shared" ref="G1741:J1741" si="1791">B1741/B1740-1</f>
        <v>3.4912238672879514E-3</v>
      </c>
      <c r="H1741">
        <f t="shared" si="1791"/>
        <v>7.2063722183042245E-3</v>
      </c>
      <c r="I1741">
        <f t="shared" si="1791"/>
        <v>-6.8449388319410387E-3</v>
      </c>
      <c r="J1741">
        <f t="shared" si="1791"/>
        <v>1.5975746264769164E-3</v>
      </c>
      <c r="K1741" s="38">
        <f t="shared" si="1783"/>
        <v>1.5370442980833232E-3</v>
      </c>
      <c r="L1741" s="22">
        <f t="shared" si="1748"/>
        <v>1.0082293648936067</v>
      </c>
      <c r="M1741" s="22">
        <f t="shared" si="1749"/>
        <v>1.512471443886779</v>
      </c>
      <c r="N1741" s="22">
        <f>COVAR(I1711:I1741,$K1711:K1741)/VAR($K1711:$K1741)</f>
        <v>1.6280176763638405</v>
      </c>
    </row>
    <row r="1742" spans="1:14" ht="15.75" customHeight="1" x14ac:dyDescent="0.2">
      <c r="A1742" s="2">
        <v>42053</v>
      </c>
      <c r="B1742">
        <v>145.23852500000001</v>
      </c>
      <c r="C1742" s="10">
        <v>54.684750000000001</v>
      </c>
      <c r="D1742" s="10">
        <v>30.794170000000001</v>
      </c>
      <c r="E1742">
        <v>2099.679932</v>
      </c>
      <c r="F1742" s="99">
        <v>1227.9499510000001</v>
      </c>
      <c r="G1742">
        <f t="shared" ref="G1742:J1742" si="1792">B1742/B1741-1</f>
        <v>7.6418309479253654E-3</v>
      </c>
      <c r="H1742">
        <f t="shared" si="1792"/>
        <v>-1.2146579077860653E-2</v>
      </c>
      <c r="I1742">
        <f t="shared" si="1792"/>
        <v>1.1278215242059852E-2</v>
      </c>
      <c r="J1742">
        <f t="shared" si="1792"/>
        <v>-3.1430909868912504E-4</v>
      </c>
      <c r="K1742" s="38">
        <f t="shared" si="1783"/>
        <v>2.3999322258601019E-3</v>
      </c>
      <c r="L1742" s="22">
        <f t="shared" si="1748"/>
        <v>1.0091336721115949</v>
      </c>
      <c r="M1742" s="22">
        <f t="shared" si="1749"/>
        <v>1.5181684480033966</v>
      </c>
      <c r="N1742" s="22">
        <f>COVAR(I1712:I1742,$K1712:K1742)/VAR($K1712:$K1742)</f>
        <v>1.6409452553230635</v>
      </c>
    </row>
    <row r="1743" spans="1:14" ht="15.75" customHeight="1" x14ac:dyDescent="0.2">
      <c r="A1743" s="2">
        <v>42054</v>
      </c>
      <c r="B1743">
        <v>146.76080300000001</v>
      </c>
      <c r="C1743" s="10">
        <v>54.555810000000001</v>
      </c>
      <c r="D1743" s="10">
        <v>31.595500000000001</v>
      </c>
      <c r="E1743">
        <v>2097.4499510000001</v>
      </c>
      <c r="F1743" s="99">
        <v>1227.910034</v>
      </c>
      <c r="G1743">
        <f t="shared" ref="G1743:J1743" si="1793">B1743/B1742-1</f>
        <v>1.0481227346532229E-2</v>
      </c>
      <c r="H1743">
        <f t="shared" si="1793"/>
        <v>-2.3578785676079406E-3</v>
      </c>
      <c r="I1743">
        <f t="shared" si="1793"/>
        <v>2.6022133410317672E-2</v>
      </c>
      <c r="J1743">
        <f t="shared" si="1793"/>
        <v>-1.0620575860226245E-3</v>
      </c>
      <c r="K1743" s="38">
        <f t="shared" si="1783"/>
        <v>-3.2507025198857953E-5</v>
      </c>
      <c r="L1743" s="22">
        <f t="shared" si="1748"/>
        <v>1.0257088633134186</v>
      </c>
      <c r="M1743" s="22">
        <f t="shared" si="1749"/>
        <v>1.5180409406023558</v>
      </c>
      <c r="N1743" s="22">
        <f>COVAR(I1713:I1743,$K1713:K1743)/VAR($K1713:$K1743)</f>
        <v>1.6941019477700487</v>
      </c>
    </row>
    <row r="1744" spans="1:14" ht="15.75" customHeight="1" x14ac:dyDescent="0.2">
      <c r="A1744" s="2">
        <v>42055</v>
      </c>
      <c r="B1744">
        <v>146.54589799999999</v>
      </c>
      <c r="C1744" s="10">
        <v>55.080829999999999</v>
      </c>
      <c r="D1744" s="10">
        <v>31.490559999999999</v>
      </c>
      <c r="E1744">
        <v>2110.3000489999999</v>
      </c>
      <c r="F1744" s="99">
        <v>1231.790039</v>
      </c>
      <c r="G1744">
        <f t="shared" ref="G1744:J1744" si="1794">B1744/B1743-1</f>
        <v>-1.464321505518118E-3</v>
      </c>
      <c r="H1744">
        <f t="shared" si="1794"/>
        <v>9.6235396376664895E-3</v>
      </c>
      <c r="I1744">
        <f t="shared" si="1794"/>
        <v>-3.3213590542957583E-3</v>
      </c>
      <c r="J1744">
        <f t="shared" si="1794"/>
        <v>6.1265337911273754E-3</v>
      </c>
      <c r="K1744" s="38">
        <f t="shared" si="1783"/>
        <v>3.159844689403446E-3</v>
      </c>
      <c r="L1744" s="22">
        <f t="shared" si="1748"/>
        <v>0.96334161980003385</v>
      </c>
      <c r="M1744" s="22">
        <f t="shared" si="1749"/>
        <v>1.4836607856172788</v>
      </c>
      <c r="N1744" s="22">
        <f>COVAR(I1714:I1744,$K1714:K1744)/VAR($K1714:$K1744)</f>
        <v>1.789315772697561</v>
      </c>
    </row>
    <row r="1745" spans="1:14" ht="15.75" customHeight="1" x14ac:dyDescent="0.2">
      <c r="A1745" s="2">
        <v>42058</v>
      </c>
      <c r="B1745">
        <v>145.88325499999999</v>
      </c>
      <c r="C1745" s="10">
        <v>54.666330000000002</v>
      </c>
      <c r="D1745" s="10">
        <v>31.051739999999999</v>
      </c>
      <c r="E1745">
        <v>2109.6599120000001</v>
      </c>
      <c r="F1745" s="99">
        <v>1231.829956</v>
      </c>
      <c r="G1745">
        <f t="shared" ref="G1745:J1745" si="1795">B1745/B1744-1</f>
        <v>-4.5217437611252409E-3</v>
      </c>
      <c r="H1745">
        <f t="shared" si="1795"/>
        <v>-7.5253041756995209E-3</v>
      </c>
      <c r="I1745">
        <f t="shared" si="1795"/>
        <v>-1.3934969717909085E-2</v>
      </c>
      <c r="J1745">
        <f t="shared" si="1795"/>
        <v>-3.0333932859605284E-4</v>
      </c>
      <c r="K1745" s="38">
        <f t="shared" si="1783"/>
        <v>3.2405685008285445E-5</v>
      </c>
      <c r="L1745" s="22">
        <f t="shared" si="1748"/>
        <v>1.0413029919416343</v>
      </c>
      <c r="M1745" s="22">
        <f t="shared" si="1749"/>
        <v>1.5455652399368822</v>
      </c>
      <c r="N1745" s="22">
        <f>COVAR(I1715:I1745,$K1715:K1745)/VAR($K1715:$K1745)</f>
        <v>1.8379502288588281</v>
      </c>
    </row>
    <row r="1746" spans="1:14" ht="15.75" customHeight="1" x14ac:dyDescent="0.2">
      <c r="A1746" s="2">
        <v>42059</v>
      </c>
      <c r="B1746">
        <v>147.60256999999999</v>
      </c>
      <c r="C1746" s="10">
        <v>56.020319999999998</v>
      </c>
      <c r="D1746" s="10">
        <v>31.33793</v>
      </c>
      <c r="E1746">
        <v>2115.4799800000001</v>
      </c>
      <c r="F1746" s="99">
        <v>1233.9799800000001</v>
      </c>
      <c r="G1746">
        <f t="shared" ref="G1746:J1746" si="1796">B1746/B1745-1</f>
        <v>1.178555414053517E-2</v>
      </c>
      <c r="H1746">
        <f t="shared" si="1796"/>
        <v>2.4768262292347076E-2</v>
      </c>
      <c r="I1746">
        <f t="shared" si="1796"/>
        <v>9.2165527600063246E-3</v>
      </c>
      <c r="J1746">
        <f t="shared" si="1796"/>
        <v>2.7587707226623959E-3</v>
      </c>
      <c r="K1746" s="38">
        <f t="shared" si="1783"/>
        <v>1.7453902541724187E-3</v>
      </c>
      <c r="L1746" s="22">
        <f t="shared" si="1748"/>
        <v>1.0328632784040468</v>
      </c>
      <c r="M1746" s="22">
        <f t="shared" si="1749"/>
        <v>1.5983174352307128</v>
      </c>
      <c r="N1746" s="22">
        <f>COVAR(I1716:I1746,$K1716:K1746)/VAR($K1716:$K1746)</f>
        <v>2.0096591482309289</v>
      </c>
    </row>
    <row r="1747" spans="1:14" ht="15.75" customHeight="1" x14ac:dyDescent="0.2">
      <c r="A1747" s="2">
        <v>42060</v>
      </c>
      <c r="B1747">
        <v>145.79371599999999</v>
      </c>
      <c r="C1747" s="10">
        <v>56.315080000000002</v>
      </c>
      <c r="D1747" s="10">
        <v>32.158340000000003</v>
      </c>
      <c r="E1747">
        <v>2113.860107</v>
      </c>
      <c r="F1747" s="99">
        <v>1235.099976</v>
      </c>
      <c r="G1747">
        <f t="shared" ref="G1747:J1747" si="1797">B1747/B1746-1</f>
        <v>-1.2254895019781831E-2</v>
      </c>
      <c r="H1747">
        <f t="shared" si="1797"/>
        <v>5.2616621968599731E-3</v>
      </c>
      <c r="I1747">
        <f t="shared" si="1797"/>
        <v>2.6179457290254948E-2</v>
      </c>
      <c r="J1747">
        <f t="shared" si="1797"/>
        <v>-7.6572362551974305E-4</v>
      </c>
      <c r="K1747" s="38">
        <f t="shared" si="1783"/>
        <v>9.0762898762730693E-4</v>
      </c>
      <c r="L1747" s="22">
        <f t="shared" si="1748"/>
        <v>1.1002808822411732</v>
      </c>
      <c r="M1747" s="22">
        <f t="shared" si="1749"/>
        <v>1.5806174480369548</v>
      </c>
      <c r="N1747" s="22">
        <f>COVAR(I1717:I1747,$K1717:K1747)/VAR($K1717:$K1747)</f>
        <v>2.0166904130831931</v>
      </c>
    </row>
    <row r="1748" spans="1:14" ht="15.75" customHeight="1" x14ac:dyDescent="0.2">
      <c r="A1748" s="2">
        <v>42061</v>
      </c>
      <c r="B1748">
        <v>144.05645799999999</v>
      </c>
      <c r="C1748" s="10">
        <v>56.720350000000003</v>
      </c>
      <c r="D1748" s="10">
        <v>31.738600000000002</v>
      </c>
      <c r="E1748">
        <v>2110.73999</v>
      </c>
      <c r="F1748" s="99">
        <v>1239.1099850000001</v>
      </c>
      <c r="G1748">
        <f t="shared" ref="G1748:J1748" si="1798">B1748/B1747-1</f>
        <v>-1.191586336958439E-2</v>
      </c>
      <c r="H1748">
        <f t="shared" si="1798"/>
        <v>7.1964738396892436E-3</v>
      </c>
      <c r="I1748">
        <f t="shared" si="1798"/>
        <v>-1.3052290634404717E-2</v>
      </c>
      <c r="J1748">
        <f t="shared" si="1798"/>
        <v>-1.4760281390748808E-3</v>
      </c>
      <c r="K1748" s="38">
        <f t="shared" si="1783"/>
        <v>3.2467080219586997E-3</v>
      </c>
      <c r="L1748" s="22">
        <f t="shared" si="1748"/>
        <v>1.0799862607115533</v>
      </c>
      <c r="M1748" s="22">
        <f t="shared" si="1749"/>
        <v>1.5910957839990572</v>
      </c>
      <c r="N1748" s="22">
        <f>COVAR(I1718:I1748,$K1718:K1748)/VAR($K1718:$K1748)</f>
        <v>1.9588240341077208</v>
      </c>
    </row>
    <row r="1749" spans="1:14" ht="15.75" customHeight="1" x14ac:dyDescent="0.2">
      <c r="A1749" s="2">
        <v>42062</v>
      </c>
      <c r="B1749">
        <v>145.014633</v>
      </c>
      <c r="C1749" s="10">
        <v>56.444029999999998</v>
      </c>
      <c r="D1749" s="10">
        <v>30.937259999999998</v>
      </c>
      <c r="E1749">
        <v>2104.5</v>
      </c>
      <c r="F1749" s="99">
        <v>1233.369995</v>
      </c>
      <c r="G1749">
        <f t="shared" ref="G1749:K1764" si="1799">B1749/B1748-1</f>
        <v>6.6513852506355775E-3</v>
      </c>
      <c r="H1749">
        <f t="shared" si="1799"/>
        <v>-4.8716201504399592E-3</v>
      </c>
      <c r="I1749">
        <f t="shared" si="1799"/>
        <v>-2.524812058502901E-2</v>
      </c>
      <c r="J1749">
        <f t="shared" si="1799"/>
        <v>-2.9563044380468417E-3</v>
      </c>
      <c r="K1749" s="38">
        <f t="shared" si="1799"/>
        <v>-4.6323490807799184E-3</v>
      </c>
      <c r="L1749" s="22">
        <f t="shared" si="1748"/>
        <v>1.0691394783551336</v>
      </c>
      <c r="M1749" s="22">
        <f t="shared" si="1749"/>
        <v>1.5994044183190756</v>
      </c>
      <c r="N1749" s="22">
        <f>COVAR(I1719:I1749,$K1719:K1749)/VAR($K1719:$K1749)</f>
        <v>1.9943319781714983</v>
      </c>
    </row>
    <row r="1750" spans="1:14" ht="15.75" customHeight="1" x14ac:dyDescent="0.2">
      <c r="A1750" s="2">
        <v>42065</v>
      </c>
      <c r="B1750">
        <v>143.70721399999999</v>
      </c>
      <c r="C1750" s="10">
        <v>56.895359999999997</v>
      </c>
      <c r="D1750" s="10">
        <v>31.490559999999999</v>
      </c>
      <c r="E1750">
        <v>2117.389893</v>
      </c>
      <c r="F1750" s="99">
        <v>1242.619995</v>
      </c>
      <c r="G1750">
        <f t="shared" ref="G1750:J1750" si="1800">B1750/B1749-1</f>
        <v>-9.0157729116896457E-3</v>
      </c>
      <c r="H1750">
        <f t="shared" si="1800"/>
        <v>7.9960626482551422E-3</v>
      </c>
      <c r="I1750">
        <f t="shared" si="1800"/>
        <v>1.7884583185453495E-2</v>
      </c>
      <c r="J1750">
        <f t="shared" si="1800"/>
        <v>6.1249194583037347E-3</v>
      </c>
      <c r="K1750" s="38">
        <f t="shared" si="1799"/>
        <v>7.4997770640592432E-3</v>
      </c>
      <c r="L1750" s="22">
        <f t="shared" si="1748"/>
        <v>1.0348027565315401</v>
      </c>
      <c r="M1750" s="22">
        <f t="shared" si="1749"/>
        <v>1.5059545952839661</v>
      </c>
      <c r="N1750" s="22">
        <f>COVAR(I1720:I1750,$K1720:K1750)/VAR($K1720:$K1750)</f>
        <v>2.0292196244940692</v>
      </c>
    </row>
    <row r="1751" spans="1:14" ht="15.75" customHeight="1" x14ac:dyDescent="0.2">
      <c r="A1751" s="2">
        <v>42066</v>
      </c>
      <c r="B1751">
        <v>144.199738</v>
      </c>
      <c r="C1751" s="10">
        <v>57.07958</v>
      </c>
      <c r="D1751" s="10">
        <v>31.538260000000001</v>
      </c>
      <c r="E1751">
        <v>2107.780029</v>
      </c>
      <c r="F1751" s="99">
        <v>1234.76001</v>
      </c>
      <c r="G1751">
        <f t="shared" ref="G1751:J1751" si="1801">B1751/B1750-1</f>
        <v>3.4272740128411527E-3</v>
      </c>
      <c r="H1751">
        <f t="shared" si="1801"/>
        <v>3.2378738793463757E-3</v>
      </c>
      <c r="I1751">
        <f t="shared" si="1801"/>
        <v>1.5147396553125692E-3</v>
      </c>
      <c r="J1751">
        <f t="shared" si="1801"/>
        <v>-4.5385424912860461E-3</v>
      </c>
      <c r="K1751" s="38">
        <f t="shared" si="1799"/>
        <v>-6.3253327900940626E-3</v>
      </c>
      <c r="L1751" s="22">
        <f t="shared" si="1748"/>
        <v>1.0201670666717046</v>
      </c>
      <c r="M1751" s="22">
        <f t="shared" si="1749"/>
        <v>1.3696449202378189</v>
      </c>
      <c r="N1751" s="22">
        <f>COVAR(I1721:I1751,$K1721:K1751)/VAR($K1721:$K1751)</f>
        <v>1.9538925714769246</v>
      </c>
    </row>
    <row r="1752" spans="1:14" ht="15.75" customHeight="1" x14ac:dyDescent="0.2">
      <c r="A1752" s="2">
        <v>42067</v>
      </c>
      <c r="B1752">
        <v>142.75801100000001</v>
      </c>
      <c r="C1752" s="10">
        <v>57.226950000000002</v>
      </c>
      <c r="D1752" s="10">
        <v>31.213909999999998</v>
      </c>
      <c r="E1752">
        <v>2098.530029</v>
      </c>
      <c r="F1752" s="99">
        <v>1230.7299800000001</v>
      </c>
      <c r="G1752">
        <f t="shared" ref="G1752:J1752" si="1802">B1752/B1751-1</f>
        <v>-9.9981249619190971E-3</v>
      </c>
      <c r="H1752">
        <f t="shared" si="1802"/>
        <v>2.5818339938732393E-3</v>
      </c>
      <c r="I1752">
        <f t="shared" si="1802"/>
        <v>-1.0284334012085727E-2</v>
      </c>
      <c r="J1752">
        <f t="shared" si="1802"/>
        <v>-4.3885034836337322E-3</v>
      </c>
      <c r="K1752" s="38">
        <f t="shared" si="1799"/>
        <v>-3.263816423727417E-3</v>
      </c>
      <c r="L1752" s="22">
        <f t="shared" si="1748"/>
        <v>1.0172577592359044</v>
      </c>
      <c r="M1752" s="22">
        <f t="shared" si="1749"/>
        <v>1.3681958735853033</v>
      </c>
      <c r="N1752" s="22">
        <f>COVAR(I1722:I1752,$K1722:K1752)/VAR($K1722:$K1752)</f>
        <v>1.9047427717625656</v>
      </c>
    </row>
    <row r="1753" spans="1:14" ht="15.75" customHeight="1" x14ac:dyDescent="0.2">
      <c r="A1753" s="2">
        <v>42068</v>
      </c>
      <c r="B1753">
        <v>144.33406099999999</v>
      </c>
      <c r="C1753" s="10">
        <v>57.107199999999999</v>
      </c>
      <c r="D1753" s="10">
        <v>30.97542</v>
      </c>
      <c r="E1753">
        <v>2101.040039</v>
      </c>
      <c r="F1753" s="99">
        <v>1234.3100589999999</v>
      </c>
      <c r="G1753">
        <f t="shared" ref="G1753:J1753" si="1803">B1753/B1752-1</f>
        <v>1.1040010917495735E-2</v>
      </c>
      <c r="H1753">
        <f t="shared" si="1803"/>
        <v>-2.0925455576438212E-3</v>
      </c>
      <c r="I1753">
        <f t="shared" si="1803"/>
        <v>-7.6405038651037316E-3</v>
      </c>
      <c r="J1753">
        <f t="shared" si="1803"/>
        <v>1.1960800966932528E-3</v>
      </c>
      <c r="K1753" s="38">
        <f t="shared" si="1799"/>
        <v>2.9089069561787362E-3</v>
      </c>
      <c r="L1753" s="22">
        <f t="shared" si="1748"/>
        <v>1.0172761497657845</v>
      </c>
      <c r="M1753" s="22">
        <f t="shared" si="1749"/>
        <v>1.36964079259593</v>
      </c>
      <c r="N1753" s="22">
        <f>COVAR(I1723:I1753,$K1723:K1753)/VAR($K1723:$K1753)</f>
        <v>1.8141950550624093</v>
      </c>
    </row>
    <row r="1754" spans="1:14" ht="15.75" customHeight="1" x14ac:dyDescent="0.2">
      <c r="A1754" s="2">
        <v>42069</v>
      </c>
      <c r="B1754">
        <v>141.934158</v>
      </c>
      <c r="C1754" s="10">
        <v>56.084800000000001</v>
      </c>
      <c r="D1754" s="10">
        <v>30.17408</v>
      </c>
      <c r="E1754">
        <v>2071.26001</v>
      </c>
      <c r="F1754" s="99">
        <v>1217.5200199999999</v>
      </c>
      <c r="G1754">
        <f t="shared" ref="G1754:J1754" si="1804">B1754/B1753-1</f>
        <v>-1.6627419635895868E-2</v>
      </c>
      <c r="H1754">
        <f t="shared" si="1804"/>
        <v>-1.7903171579065291E-2</v>
      </c>
      <c r="I1754">
        <f t="shared" si="1804"/>
        <v>-2.5870189976439417E-2</v>
      </c>
      <c r="J1754">
        <f t="shared" si="1804"/>
        <v>-1.4173946449004382E-2</v>
      </c>
      <c r="K1754" s="38">
        <f t="shared" si="1799"/>
        <v>-1.3602772559111131E-2</v>
      </c>
      <c r="L1754" s="22">
        <f t="shared" si="1748"/>
        <v>1.1004651239945433</v>
      </c>
      <c r="M1754" s="22">
        <f t="shared" si="1749"/>
        <v>1.3772796568547097</v>
      </c>
      <c r="N1754" s="22">
        <f>COVAR(I1724:I1754,$K1724:K1754)/VAR($K1724:$K1754)</f>
        <v>1.8150557272169936</v>
      </c>
    </row>
    <row r="1755" spans="1:14" ht="15.75" customHeight="1" x14ac:dyDescent="0.2">
      <c r="A1755" s="2">
        <v>42072</v>
      </c>
      <c r="B1755">
        <v>143.96693400000001</v>
      </c>
      <c r="C1755" s="10">
        <v>56.64667</v>
      </c>
      <c r="D1755" s="10">
        <v>30.994499999999999</v>
      </c>
      <c r="E1755">
        <v>2079.429932</v>
      </c>
      <c r="F1755" s="99">
        <v>1223.589966</v>
      </c>
      <c r="G1755">
        <f t="shared" ref="G1755:J1755" si="1805">B1755/B1754-1</f>
        <v>1.4321964695771294E-2</v>
      </c>
      <c r="H1755">
        <f t="shared" si="1805"/>
        <v>1.0018222406070754E-2</v>
      </c>
      <c r="I1755">
        <f t="shared" si="1805"/>
        <v>2.7189561371879334E-2</v>
      </c>
      <c r="J1755">
        <f t="shared" si="1805"/>
        <v>3.9444212511012822E-3</v>
      </c>
      <c r="K1755" s="38">
        <f t="shared" si="1799"/>
        <v>4.9854999509577613E-3</v>
      </c>
      <c r="L1755" s="22">
        <f t="shared" si="1748"/>
        <v>1.090139942808027</v>
      </c>
      <c r="M1755" s="22">
        <f t="shared" si="1749"/>
        <v>1.3267862358601519</v>
      </c>
      <c r="N1755" s="22">
        <f>COVAR(I1725:I1755,$K1725:K1755)/VAR($K1725:$K1755)</f>
        <v>1.7968622149007178</v>
      </c>
    </row>
    <row r="1756" spans="1:14" ht="15.75" customHeight="1" x14ac:dyDescent="0.2">
      <c r="A1756" s="2">
        <v>42073</v>
      </c>
      <c r="B1756">
        <v>141.316284</v>
      </c>
      <c r="C1756" s="10">
        <v>55.228200000000001</v>
      </c>
      <c r="D1756" s="10">
        <v>29.859269999999999</v>
      </c>
      <c r="E1756">
        <v>2044.160034</v>
      </c>
      <c r="F1756" s="99">
        <v>1208.540039</v>
      </c>
      <c r="G1756">
        <f t="shared" ref="G1756:J1756" si="1806">B1756/B1755-1</f>
        <v>-1.8411519411811739E-2</v>
      </c>
      <c r="H1756">
        <f t="shared" si="1806"/>
        <v>-2.504065993640936E-2</v>
      </c>
      <c r="I1756">
        <f t="shared" si="1806"/>
        <v>-3.662682088757685E-2</v>
      </c>
      <c r="J1756">
        <f t="shared" si="1806"/>
        <v>-1.6961330342146863E-2</v>
      </c>
      <c r="K1756" s="38">
        <f t="shared" si="1799"/>
        <v>-1.2299812370314966E-2</v>
      </c>
      <c r="L1756" s="22">
        <f t="shared" si="1748"/>
        <v>1.1143800087833895</v>
      </c>
      <c r="M1756" s="22">
        <f t="shared" si="1749"/>
        <v>1.3297983256347976</v>
      </c>
      <c r="N1756" s="22">
        <f>COVAR(I1726:I1756,$K1726:K1756)/VAR($K1726:$K1756)</f>
        <v>1.8613183154676085</v>
      </c>
    </row>
    <row r="1757" spans="1:14" ht="15.75" customHeight="1" x14ac:dyDescent="0.2">
      <c r="A1757" s="2">
        <v>42074</v>
      </c>
      <c r="B1757">
        <v>140.411835</v>
      </c>
      <c r="C1757" s="10">
        <v>55.486089999999997</v>
      </c>
      <c r="D1757" s="10">
        <v>30.135929999999998</v>
      </c>
      <c r="E1757">
        <v>2040.23999</v>
      </c>
      <c r="F1757" s="99">
        <v>1215.780029</v>
      </c>
      <c r="G1757">
        <f t="shared" ref="G1757:J1757" si="1807">B1757/B1756-1</f>
        <v>-6.400175368324823E-3</v>
      </c>
      <c r="H1757">
        <f t="shared" si="1807"/>
        <v>4.6695347666589893E-3</v>
      </c>
      <c r="I1757">
        <f t="shared" si="1807"/>
        <v>9.2654642929983488E-3</v>
      </c>
      <c r="J1757">
        <f t="shared" si="1807"/>
        <v>-1.9176796017918996E-3</v>
      </c>
      <c r="K1757" s="38">
        <f t="shared" si="1799"/>
        <v>5.9906910539684333E-3</v>
      </c>
      <c r="L1757" s="22">
        <f t="shared" si="1748"/>
        <v>1.1192306487379955</v>
      </c>
      <c r="M1757" s="22">
        <f t="shared" si="1749"/>
        <v>1.330865589321975</v>
      </c>
      <c r="N1757" s="22">
        <f>COVAR(I1727:I1757,$K1727:K1757)/VAR($K1727:$K1757)</f>
        <v>1.8926004418414788</v>
      </c>
    </row>
    <row r="1758" spans="1:14" ht="15.75" customHeight="1" x14ac:dyDescent="0.2">
      <c r="A1758" s="2">
        <v>42075</v>
      </c>
      <c r="B1758">
        <v>141.46852100000001</v>
      </c>
      <c r="C1758" s="10">
        <v>56.52693</v>
      </c>
      <c r="D1758" s="10">
        <v>31.290230000000001</v>
      </c>
      <c r="E1758">
        <v>2065.9499510000001</v>
      </c>
      <c r="F1758" s="99">
        <v>1236.6400149999999</v>
      </c>
      <c r="G1758">
        <f t="shared" ref="G1758:J1758" si="1808">B1758/B1757-1</f>
        <v>7.5256191901489355E-3</v>
      </c>
      <c r="H1758">
        <f t="shared" si="1808"/>
        <v>1.8758575347443074E-2</v>
      </c>
      <c r="I1758">
        <f t="shared" si="1808"/>
        <v>3.830311525146235E-2</v>
      </c>
      <c r="J1758">
        <f t="shared" si="1808"/>
        <v>1.2601439598289632E-2</v>
      </c>
      <c r="K1758" s="38">
        <f t="shared" si="1799"/>
        <v>1.7157697529509131E-2</v>
      </c>
      <c r="L1758" s="22">
        <f t="shared" si="1748"/>
        <v>1.0580682485529429</v>
      </c>
      <c r="M1758" s="22">
        <f t="shared" si="1749"/>
        <v>1.3667719642316034</v>
      </c>
      <c r="N1758" s="22">
        <f>COVAR(I1728:I1758,$K1728:K1758)/VAR($K1728:$K1758)</f>
        <v>1.9276896480493508</v>
      </c>
    </row>
    <row r="1759" spans="1:14" ht="15.75" customHeight="1" x14ac:dyDescent="0.2">
      <c r="A1759" s="2">
        <v>42076</v>
      </c>
      <c r="B1759">
        <v>138.15524300000001</v>
      </c>
      <c r="C1759" s="10">
        <v>56.186120000000003</v>
      </c>
      <c r="D1759" s="10">
        <v>30.908639999999998</v>
      </c>
      <c r="E1759">
        <v>2053.3999020000001</v>
      </c>
      <c r="F1759" s="99">
        <v>1232.1400149999999</v>
      </c>
      <c r="G1759">
        <f t="shared" ref="G1759:J1759" si="1809">B1759/B1758-1</f>
        <v>-2.3420602524006018E-2</v>
      </c>
      <c r="H1759">
        <f t="shared" si="1809"/>
        <v>-6.0291616756826816E-3</v>
      </c>
      <c r="I1759">
        <f t="shared" si="1809"/>
        <v>-1.2195180412544193E-2</v>
      </c>
      <c r="J1759">
        <f t="shared" si="1809"/>
        <v>-6.074711051894166E-3</v>
      </c>
      <c r="K1759" s="38">
        <f t="shared" si="1799"/>
        <v>-3.6388924387182886E-3</v>
      </c>
      <c r="L1759" s="22">
        <f t="shared" si="1748"/>
        <v>1.1245613162226855</v>
      </c>
      <c r="M1759" s="22">
        <f t="shared" si="1749"/>
        <v>1.2982866964401618</v>
      </c>
      <c r="N1759" s="22">
        <f>COVAR(I1729:I1759,$K1729:K1759)/VAR($K1729:$K1759)</f>
        <v>1.9993753376144783</v>
      </c>
    </row>
    <row r="1760" spans="1:14" ht="15.75" customHeight="1" x14ac:dyDescent="0.2">
      <c r="A1760" s="2">
        <v>42079</v>
      </c>
      <c r="B1760">
        <v>140.66255200000001</v>
      </c>
      <c r="C1760" s="10">
        <v>56.96904</v>
      </c>
      <c r="D1760" s="10">
        <v>31.853069999999999</v>
      </c>
      <c r="E1760">
        <v>2081.1899410000001</v>
      </c>
      <c r="F1760" s="99">
        <v>1239.780029</v>
      </c>
      <c r="G1760">
        <f t="shared" ref="G1760:J1760" si="1810">B1760/B1759-1</f>
        <v>1.8148489666801826E-2</v>
      </c>
      <c r="H1760">
        <f t="shared" si="1810"/>
        <v>1.3934402304341287E-2</v>
      </c>
      <c r="I1760">
        <f t="shared" si="1810"/>
        <v>3.0555533986613481E-2</v>
      </c>
      <c r="J1760">
        <f t="shared" si="1810"/>
        <v>1.3533671143615367E-2</v>
      </c>
      <c r="K1760" s="38">
        <f t="shared" si="1799"/>
        <v>6.2006053751935131E-3</v>
      </c>
      <c r="L1760" s="22">
        <f t="shared" si="1748"/>
        <v>1.0759792283603336</v>
      </c>
      <c r="M1760" s="22">
        <f t="shared" si="1749"/>
        <v>1.2492892329071221</v>
      </c>
      <c r="N1760" s="22">
        <f>COVAR(I1730:I1760,$K1730:K1760)/VAR($K1730:$K1760)</f>
        <v>1.9529017237668667</v>
      </c>
    </row>
    <row r="1761" spans="1:14" ht="15.75" customHeight="1" x14ac:dyDescent="0.2">
      <c r="A1761" s="2">
        <v>42080</v>
      </c>
      <c r="B1761">
        <v>140.55509900000001</v>
      </c>
      <c r="C1761" s="10">
        <v>56.747979999999998</v>
      </c>
      <c r="D1761" s="10">
        <v>31.58596</v>
      </c>
      <c r="E1761">
        <v>2074.280029</v>
      </c>
      <c r="F1761" s="99">
        <v>1242.2299800000001</v>
      </c>
      <c r="G1761">
        <f t="shared" ref="G1761:J1761" si="1811">B1761/B1760-1</f>
        <v>-7.639062314181988E-4</v>
      </c>
      <c r="H1761">
        <f t="shared" si="1811"/>
        <v>-3.8803532585418576E-3</v>
      </c>
      <c r="I1761">
        <f t="shared" si="1811"/>
        <v>-8.3856909239831134E-3</v>
      </c>
      <c r="J1761">
        <f t="shared" si="1811"/>
        <v>-3.3201736486770939E-3</v>
      </c>
      <c r="K1761" s="38">
        <f t="shared" si="1799"/>
        <v>1.9761174907586554E-3</v>
      </c>
      <c r="L1761" s="22">
        <f t="shared" si="1748"/>
        <v>1.0748177874021079</v>
      </c>
      <c r="M1761" s="22">
        <f t="shared" si="1749"/>
        <v>1.1854185022944406</v>
      </c>
      <c r="N1761" s="22">
        <f>COVAR(I1731:I1761,$K1731:K1761)/VAR($K1731:$K1761)</f>
        <v>1.8210027841402168</v>
      </c>
    </row>
    <row r="1762" spans="1:14" ht="15.75" customHeight="1" x14ac:dyDescent="0.2">
      <c r="A1762" s="2">
        <v>42081</v>
      </c>
      <c r="B1762">
        <v>143.10725400000001</v>
      </c>
      <c r="C1762" s="10">
        <v>56.876930000000002</v>
      </c>
      <c r="D1762" s="10">
        <v>32.883360000000003</v>
      </c>
      <c r="E1762">
        <v>2099.5</v>
      </c>
      <c r="F1762" s="99">
        <v>1252.1400149999999</v>
      </c>
      <c r="G1762">
        <f t="shared" ref="G1762:J1762" si="1812">B1762/B1761-1</f>
        <v>1.8157683486103915E-2</v>
      </c>
      <c r="H1762">
        <f t="shared" si="1812"/>
        <v>2.2723275788847364E-3</v>
      </c>
      <c r="I1762">
        <f t="shared" si="1812"/>
        <v>4.1075211897944719E-2</v>
      </c>
      <c r="J1762">
        <f t="shared" si="1812"/>
        <v>1.2158421547431297E-2</v>
      </c>
      <c r="K1762" s="38">
        <f t="shared" si="1799"/>
        <v>7.9776169948819753E-3</v>
      </c>
      <c r="L1762" s="22">
        <f t="shared" si="1748"/>
        <v>1.1399721044097419</v>
      </c>
      <c r="M1762" s="22">
        <f t="shared" si="1749"/>
        <v>1.0817810237900201</v>
      </c>
      <c r="N1762" s="22">
        <f>COVAR(I1732:I1762,$K1732:K1762)/VAR($K1732:$K1762)</f>
        <v>1.8434348212755955</v>
      </c>
    </row>
    <row r="1763" spans="1:14" ht="15.75" customHeight="1" x14ac:dyDescent="0.2">
      <c r="A1763" s="2">
        <v>42082</v>
      </c>
      <c r="B1763">
        <v>143.10725400000001</v>
      </c>
      <c r="C1763" s="10">
        <v>56.370339999999999</v>
      </c>
      <c r="D1763" s="10">
        <v>32.062950000000001</v>
      </c>
      <c r="E1763">
        <v>2089.2700199999999</v>
      </c>
      <c r="F1763" s="99">
        <v>1254.8599850000001</v>
      </c>
      <c r="G1763">
        <f t="shared" ref="G1763:J1763" si="1813">B1763/B1762-1</f>
        <v>0</v>
      </c>
      <c r="H1763">
        <f t="shared" si="1813"/>
        <v>-8.9067746799976755E-3</v>
      </c>
      <c r="I1763">
        <f t="shared" si="1813"/>
        <v>-2.4949092793437266E-2</v>
      </c>
      <c r="J1763">
        <f t="shared" si="1813"/>
        <v>-4.8725791855204204E-3</v>
      </c>
      <c r="K1763" s="38">
        <f t="shared" si="1799"/>
        <v>2.1722570698294863E-3</v>
      </c>
      <c r="L1763" s="22">
        <f t="shared" ref="L1763:L1826" si="1814">COVAR(G1733:G1763,$J1733:$J1763)/VAR($J1733:$J1763)</f>
        <v>1.054171768667038</v>
      </c>
      <c r="M1763" s="22">
        <f t="shared" ref="M1763:M1826" si="1815">COVAR(H1733:H1763,$J1733:$J1763)/VAR($J1733:$J1763)</f>
        <v>1.0644144052155355</v>
      </c>
      <c r="N1763" s="22">
        <f>COVAR(I1733:I1763,$K1733:K1763)/VAR($K1733:$K1763)</f>
        <v>1.9069784515924046</v>
      </c>
    </row>
    <row r="1764" spans="1:14" ht="15.75" customHeight="1" x14ac:dyDescent="0.2">
      <c r="A1764" s="2">
        <v>42083</v>
      </c>
      <c r="B1764">
        <v>145.85638399999999</v>
      </c>
      <c r="C1764" s="10">
        <v>56.876930000000002</v>
      </c>
      <c r="D1764" s="10">
        <v>32.387300000000003</v>
      </c>
      <c r="E1764">
        <v>2108.1000979999999</v>
      </c>
      <c r="F1764" s="99">
        <v>1266.369995</v>
      </c>
      <c r="G1764">
        <f t="shared" ref="G1764:J1764" si="1816">B1764/B1763-1</f>
        <v>1.92102770695326E-2</v>
      </c>
      <c r="H1764">
        <f t="shared" si="1816"/>
        <v>8.9868182451977585E-3</v>
      </c>
      <c r="I1764">
        <f t="shared" si="1816"/>
        <v>1.0116037357760455E-2</v>
      </c>
      <c r="J1764">
        <f t="shared" si="1816"/>
        <v>9.0127546079468157E-3</v>
      </c>
      <c r="K1764" s="38">
        <f t="shared" si="1799"/>
        <v>9.1723460287085334E-3</v>
      </c>
      <c r="L1764" s="22">
        <f t="shared" si="1814"/>
        <v>1.0843745563942664</v>
      </c>
      <c r="M1764" s="22">
        <f t="shared" si="1815"/>
        <v>1.0412188951207351</v>
      </c>
      <c r="N1764" s="22">
        <f>COVAR(I1734:I1764,$K1734:K1764)/VAR($K1734:$K1764)</f>
        <v>1.8399321078321991</v>
      </c>
    </row>
    <row r="1765" spans="1:14" ht="15.75" customHeight="1" x14ac:dyDescent="0.2">
      <c r="A1765" s="2">
        <v>42086</v>
      </c>
      <c r="B1765">
        <v>147.42349200000001</v>
      </c>
      <c r="C1765" s="10">
        <v>56.315080000000002</v>
      </c>
      <c r="D1765" s="10">
        <v>32.635330000000003</v>
      </c>
      <c r="E1765">
        <v>2104.419922</v>
      </c>
      <c r="F1765" s="99">
        <v>1264.709961</v>
      </c>
      <c r="G1765">
        <f t="shared" ref="G1765:K1780" si="1817">B1765/B1764-1</f>
        <v>1.0744185184242694E-2</v>
      </c>
      <c r="H1765">
        <f t="shared" si="1817"/>
        <v>-9.8783461062331712E-3</v>
      </c>
      <c r="I1765">
        <f t="shared" si="1817"/>
        <v>7.6582487580008074E-3</v>
      </c>
      <c r="J1765">
        <f t="shared" si="1817"/>
        <v>-1.7457311460168379E-3</v>
      </c>
      <c r="K1765" s="38">
        <f t="shared" si="1817"/>
        <v>-1.3108601803218933E-3</v>
      </c>
      <c r="L1765" s="22">
        <f t="shared" si="1814"/>
        <v>1.1004940228261044</v>
      </c>
      <c r="M1765" s="22">
        <f t="shared" si="1815"/>
        <v>1.0928001218615668</v>
      </c>
      <c r="N1765" s="22">
        <f>COVAR(I1735:I1765,$K1735:K1765)/VAR($K1735:$K1765)</f>
        <v>1.8650323295882787</v>
      </c>
    </row>
    <row r="1766" spans="1:14" ht="15.75" customHeight="1" x14ac:dyDescent="0.2">
      <c r="A1766" s="2">
        <v>42087</v>
      </c>
      <c r="B1766">
        <v>145.963821</v>
      </c>
      <c r="C1766" s="10">
        <v>55.68873</v>
      </c>
      <c r="D1766" s="10">
        <v>34.056750000000001</v>
      </c>
      <c r="E1766">
        <v>2091.5</v>
      </c>
      <c r="F1766" s="99">
        <v>1263.459961</v>
      </c>
      <c r="G1766">
        <f t="shared" ref="G1766:J1766" si="1818">B1766/B1765-1</f>
        <v>-9.9012103172811949E-3</v>
      </c>
      <c r="H1766">
        <f t="shared" si="1818"/>
        <v>-1.1122242923209957E-2</v>
      </c>
      <c r="I1766">
        <f t="shared" si="1818"/>
        <v>4.3554638485346908E-2</v>
      </c>
      <c r="J1766">
        <f t="shared" si="1818"/>
        <v>-6.1394220159830537E-3</v>
      </c>
      <c r="K1766" s="38">
        <f t="shared" si="1817"/>
        <v>-9.8836890555653589E-4</v>
      </c>
      <c r="L1766" s="22">
        <f t="shared" si="1814"/>
        <v>1.1223515239330337</v>
      </c>
      <c r="M1766" s="22">
        <f t="shared" si="1815"/>
        <v>1.1716558702946742</v>
      </c>
      <c r="N1766" s="22">
        <f>COVAR(I1736:I1766,$K1736:K1766)/VAR($K1736:$K1766)</f>
        <v>1.796072537937764</v>
      </c>
    </row>
    <row r="1767" spans="1:14" ht="15.75" customHeight="1" x14ac:dyDescent="0.2">
      <c r="A1767" s="2">
        <v>42088</v>
      </c>
      <c r="B1767">
        <v>142.56102000000001</v>
      </c>
      <c r="C1767" s="10">
        <v>54.905819999999999</v>
      </c>
      <c r="D1767" s="10">
        <v>32.711649999999999</v>
      </c>
      <c r="E1767">
        <v>2061.0500489999999</v>
      </c>
      <c r="F1767" s="99">
        <v>1233.849976</v>
      </c>
      <c r="G1767">
        <f t="shared" ref="G1767:J1767" si="1819">B1767/B1766-1</f>
        <v>-2.3312633066792543E-2</v>
      </c>
      <c r="H1767">
        <f t="shared" si="1819"/>
        <v>-1.4058679377317529E-2</v>
      </c>
      <c r="I1767">
        <f t="shared" si="1819"/>
        <v>-3.9495841499849527E-2</v>
      </c>
      <c r="J1767">
        <f t="shared" si="1819"/>
        <v>-1.4558905570164926E-2</v>
      </c>
      <c r="K1767" s="38">
        <f t="shared" si="1817"/>
        <v>-2.3435633826151769E-2</v>
      </c>
      <c r="L1767" s="22">
        <f t="shared" si="1814"/>
        <v>1.1751700252438408</v>
      </c>
      <c r="M1767" s="22">
        <f t="shared" si="1815"/>
        <v>1.1566297437892645</v>
      </c>
      <c r="N1767" s="22">
        <f>COVAR(I1737:I1767,$K1737:K1767)/VAR($K1737:$K1767)</f>
        <v>1.7362238628982551</v>
      </c>
    </row>
    <row r="1768" spans="1:14" ht="15.75" customHeight="1" x14ac:dyDescent="0.2">
      <c r="A1768" s="2">
        <v>42089</v>
      </c>
      <c r="B1768">
        <v>143.80569499999999</v>
      </c>
      <c r="C1768" s="10">
        <v>54.841340000000002</v>
      </c>
      <c r="D1768" s="10">
        <v>32.940600000000003</v>
      </c>
      <c r="E1768">
        <v>2056.1499020000001</v>
      </c>
      <c r="F1768" s="99">
        <v>1231.98999</v>
      </c>
      <c r="G1768">
        <f t="shared" ref="G1768:J1768" si="1820">B1768/B1767-1</f>
        <v>8.7308227732936228E-3</v>
      </c>
      <c r="H1768">
        <f t="shared" si="1820"/>
        <v>-1.1743745927116356E-3</v>
      </c>
      <c r="I1768">
        <f t="shared" si="1820"/>
        <v>6.9990355118132452E-3</v>
      </c>
      <c r="J1768">
        <f t="shared" si="1820"/>
        <v>-2.3775002467200101E-3</v>
      </c>
      <c r="K1768" s="38">
        <f t="shared" si="1817"/>
        <v>-1.5074652803656052E-3</v>
      </c>
      <c r="L1768" s="22">
        <f t="shared" si="1814"/>
        <v>1.1316418306116338</v>
      </c>
      <c r="M1768" s="22">
        <f t="shared" si="1815"/>
        <v>1.1708595012240175</v>
      </c>
      <c r="N1768" s="22">
        <f>COVAR(I1738:I1768,$K1738:K1768)/VAR($K1738:$K1768)</f>
        <v>1.7996264999448104</v>
      </c>
    </row>
    <row r="1769" spans="1:14" ht="15.75" customHeight="1" x14ac:dyDescent="0.2">
      <c r="A1769" s="2">
        <v>42090</v>
      </c>
      <c r="B1769">
        <v>143.63559000000001</v>
      </c>
      <c r="C1769" s="10">
        <v>54.850549999999998</v>
      </c>
      <c r="D1769" s="10">
        <v>33.0837</v>
      </c>
      <c r="E1769">
        <v>2061.0200199999999</v>
      </c>
      <c r="F1769" s="99">
        <v>1240.410034</v>
      </c>
      <c r="G1769">
        <f t="shared" ref="G1769:J1769" si="1821">B1769/B1768-1</f>
        <v>-1.182880830971067E-3</v>
      </c>
      <c r="H1769">
        <f t="shared" si="1821"/>
        <v>1.679390036786188E-4</v>
      </c>
      <c r="I1769">
        <f t="shared" si="1821"/>
        <v>4.344183166062443E-3</v>
      </c>
      <c r="J1769">
        <f t="shared" si="1821"/>
        <v>2.3685617450666108E-3</v>
      </c>
      <c r="K1769" s="38">
        <f t="shared" si="1817"/>
        <v>6.8345068290691646E-3</v>
      </c>
      <c r="L1769" s="22">
        <f t="shared" si="1814"/>
        <v>1.1251192099122009</v>
      </c>
      <c r="M1769" s="22">
        <f t="shared" si="1815"/>
        <v>1.1658599473942608</v>
      </c>
      <c r="N1769" s="22">
        <f>COVAR(I1739:I1769,$K1739:K1769)/VAR($K1739:$K1769)</f>
        <v>1.7943050670527076</v>
      </c>
    </row>
    <row r="1770" spans="1:14" ht="15.75" customHeight="1" x14ac:dyDescent="0.2">
      <c r="A1770" s="2">
        <v>42093</v>
      </c>
      <c r="B1770">
        <v>145.66833500000001</v>
      </c>
      <c r="C1770" s="10">
        <v>56.149279999999997</v>
      </c>
      <c r="D1770" s="10">
        <v>34.094909999999999</v>
      </c>
      <c r="E1770">
        <v>2086.23999</v>
      </c>
      <c r="F1770" s="99">
        <v>1257.8000489999999</v>
      </c>
      <c r="G1770">
        <f t="shared" ref="G1770:J1770" si="1822">B1770/B1769-1</f>
        <v>1.415209837617537E-2</v>
      </c>
      <c r="H1770">
        <f t="shared" si="1822"/>
        <v>2.3677611254581787E-2</v>
      </c>
      <c r="I1770">
        <f t="shared" si="1822"/>
        <v>3.0565202803797487E-2</v>
      </c>
      <c r="J1770">
        <f t="shared" si="1822"/>
        <v>1.2236644843459654E-2</v>
      </c>
      <c r="K1770" s="38">
        <f t="shared" si="1817"/>
        <v>1.4019569757849792E-2</v>
      </c>
      <c r="L1770" s="22">
        <f t="shared" si="1814"/>
        <v>1.1735985046836666</v>
      </c>
      <c r="M1770" s="22">
        <f t="shared" si="1815"/>
        <v>1.1776818525057648</v>
      </c>
      <c r="N1770" s="22">
        <f>COVAR(I1740:I1770,$K1740:K1770)/VAR($K1740:$K1770)</f>
        <v>1.9104980596989607</v>
      </c>
    </row>
    <row r="1771" spans="1:14" ht="15.75" customHeight="1" x14ac:dyDescent="0.2">
      <c r="A1771" s="2">
        <v>42094</v>
      </c>
      <c r="B1771">
        <v>143.72515899999999</v>
      </c>
      <c r="C1771" s="10">
        <v>55.79927</v>
      </c>
      <c r="D1771" s="10">
        <v>34.505110000000002</v>
      </c>
      <c r="E1771">
        <v>2067.889893</v>
      </c>
      <c r="F1771" s="99">
        <v>1252.7700199999999</v>
      </c>
      <c r="G1771">
        <f t="shared" ref="G1771:J1771" si="1823">B1771/B1770-1</f>
        <v>-1.3339728225767233E-2</v>
      </c>
      <c r="H1771">
        <f t="shared" si="1823"/>
        <v>-6.2335616770152757E-3</v>
      </c>
      <c r="I1771">
        <f t="shared" si="1823"/>
        <v>1.2031121360930541E-2</v>
      </c>
      <c r="J1771">
        <f t="shared" si="1823"/>
        <v>-8.7957747373061945E-3</v>
      </c>
      <c r="K1771" s="38">
        <f t="shared" si="1817"/>
        <v>-3.9990688535901375E-3</v>
      </c>
      <c r="L1771" s="22">
        <f t="shared" si="1814"/>
        <v>1.1752768600444015</v>
      </c>
      <c r="M1771" s="22">
        <f t="shared" si="1815"/>
        <v>1.1710440073443706</v>
      </c>
      <c r="N1771" s="22">
        <f>COVAR(I1741:I1771,$K1741:K1771)/VAR($K1741:$K1771)</f>
        <v>1.9019929406809515</v>
      </c>
    </row>
    <row r="1772" spans="1:14" ht="15.75" customHeight="1" x14ac:dyDescent="0.2">
      <c r="A1772" s="2">
        <v>42095</v>
      </c>
      <c r="B1772">
        <v>142.54310599999999</v>
      </c>
      <c r="C1772" s="10">
        <v>55.586010000000002</v>
      </c>
      <c r="D1772" s="10">
        <v>34.610050000000001</v>
      </c>
      <c r="E1772">
        <v>2059.6899410000001</v>
      </c>
      <c r="F1772" s="99">
        <v>1251.709961</v>
      </c>
      <c r="G1772">
        <f t="shared" ref="G1772:J1772" si="1824">B1772/B1771-1</f>
        <v>-8.2243986245998935E-3</v>
      </c>
      <c r="H1772">
        <f t="shared" si="1824"/>
        <v>-3.8219137992306917E-3</v>
      </c>
      <c r="I1772">
        <f t="shared" si="1824"/>
        <v>3.0412886670987405E-3</v>
      </c>
      <c r="J1772">
        <f t="shared" si="1824"/>
        <v>-3.9653716707825915E-3</v>
      </c>
      <c r="K1772" s="38">
        <f t="shared" si="1817"/>
        <v>-8.4617206915593712E-4</v>
      </c>
      <c r="L1772" s="22">
        <f t="shared" si="1814"/>
        <v>1.1814872237002294</v>
      </c>
      <c r="M1772" s="22">
        <f t="shared" si="1815"/>
        <v>1.1661778487847476</v>
      </c>
      <c r="N1772" s="22">
        <f>COVAR(I1742:I1772,$K1742:K1772)/VAR($K1742:$K1772)</f>
        <v>1.9053799784152798</v>
      </c>
    </row>
    <row r="1773" spans="1:14" ht="15.75" customHeight="1" x14ac:dyDescent="0.2">
      <c r="A1773" s="2">
        <v>42096</v>
      </c>
      <c r="B1773">
        <v>143.68034399999999</v>
      </c>
      <c r="C1773" s="10">
        <v>56.114519999999999</v>
      </c>
      <c r="D1773" s="10">
        <v>34.982089999999999</v>
      </c>
      <c r="E1773">
        <v>2066.959961</v>
      </c>
      <c r="F1773" s="99">
        <v>1255.660034</v>
      </c>
      <c r="G1773">
        <f t="shared" ref="G1773:J1773" si="1825">B1773/B1772-1</f>
        <v>7.9782041511007318E-3</v>
      </c>
      <c r="H1773">
        <f t="shared" si="1825"/>
        <v>9.5079679221443669E-3</v>
      </c>
      <c r="I1773">
        <f t="shared" si="1825"/>
        <v>1.074947883634958E-2</v>
      </c>
      <c r="J1773">
        <f t="shared" si="1825"/>
        <v>3.5296671869311513E-3</v>
      </c>
      <c r="K1773" s="38">
        <f t="shared" si="1817"/>
        <v>3.155741444163418E-3</v>
      </c>
      <c r="L1773" s="22">
        <f t="shared" si="1814"/>
        <v>1.1877545640789016</v>
      </c>
      <c r="M1773" s="22">
        <f t="shared" si="1815"/>
        <v>1.1766290397174934</v>
      </c>
      <c r="N1773" s="22">
        <f>COVAR(I1743:I1773,$K1743:K1773)/VAR($K1743:$K1773)</f>
        <v>1.9042767354872825</v>
      </c>
    </row>
    <row r="1774" spans="1:14" ht="15.75" customHeight="1" x14ac:dyDescent="0.2">
      <c r="A1774" s="2">
        <v>42100</v>
      </c>
      <c r="B1774">
        <v>145.10420199999999</v>
      </c>
      <c r="C1774" s="10">
        <v>56.068170000000002</v>
      </c>
      <c r="D1774" s="10">
        <v>35.449539999999999</v>
      </c>
      <c r="E1774">
        <v>2080.6201169999999</v>
      </c>
      <c r="F1774" s="99">
        <v>1260.540039</v>
      </c>
      <c r="G1774">
        <f t="shared" ref="G1774:J1774" si="1826">B1774/B1773-1</f>
        <v>9.9099011065841847E-3</v>
      </c>
      <c r="H1774">
        <f t="shared" si="1826"/>
        <v>-8.2598942305833756E-4</v>
      </c>
      <c r="I1774">
        <f t="shared" si="1826"/>
        <v>1.3362552094514646E-2</v>
      </c>
      <c r="J1774">
        <f t="shared" si="1826"/>
        <v>6.6088150025853665E-3</v>
      </c>
      <c r="K1774" s="38">
        <f t="shared" si="1817"/>
        <v>3.8864062468042526E-3</v>
      </c>
      <c r="L1774" s="22">
        <f t="shared" si="1814"/>
        <v>1.1980687577914604</v>
      </c>
      <c r="M1774" s="22">
        <f t="shared" si="1815"/>
        <v>1.1384860520898181</v>
      </c>
      <c r="N1774" s="22">
        <f>COVAR(I1744:I1774,$K1744:K1774)/VAR($K1744:$K1774)</f>
        <v>1.9195478850737908</v>
      </c>
    </row>
    <row r="1775" spans="1:14" ht="15.75" customHeight="1" x14ac:dyDescent="0.2">
      <c r="A1775" s="2">
        <v>42101</v>
      </c>
      <c r="B1775">
        <v>145.13104200000001</v>
      </c>
      <c r="C1775" s="10">
        <v>56.420490000000001</v>
      </c>
      <c r="D1775" s="10">
        <v>35.182429999999997</v>
      </c>
      <c r="E1775">
        <v>2076.330078</v>
      </c>
      <c r="F1775" s="99">
        <v>1253.3599850000001</v>
      </c>
      <c r="G1775">
        <f t="shared" ref="G1775:J1775" si="1827">B1775/B1774-1</f>
        <v>1.8497052208044096E-4</v>
      </c>
      <c r="H1775">
        <f t="shared" si="1827"/>
        <v>6.2837791923653352E-3</v>
      </c>
      <c r="I1775">
        <f t="shared" si="1827"/>
        <v>-7.5349355732120538E-3</v>
      </c>
      <c r="J1775">
        <f t="shared" si="1827"/>
        <v>-2.0619040280095424E-3</v>
      </c>
      <c r="K1775" s="38">
        <f t="shared" si="1817"/>
        <v>-5.6960142302944217E-3</v>
      </c>
      <c r="L1775" s="22">
        <f t="shared" si="1814"/>
        <v>1.2278167754375642</v>
      </c>
      <c r="M1775" s="22">
        <f t="shared" si="1815"/>
        <v>1.1279441562634593</v>
      </c>
      <c r="N1775" s="22">
        <f>COVAR(I1745:I1775,$K1745:K1775)/VAR($K1745:$K1775)</f>
        <v>1.9299738834657598</v>
      </c>
    </row>
    <row r="1776" spans="1:14" ht="15.75" customHeight="1" x14ac:dyDescent="0.2">
      <c r="A1776" s="2">
        <v>42102</v>
      </c>
      <c r="B1776">
        <v>144.934067</v>
      </c>
      <c r="C1776" s="10">
        <v>56.605939999999997</v>
      </c>
      <c r="D1776" s="10">
        <v>35.382770000000001</v>
      </c>
      <c r="E1776">
        <v>2081.8999020000001</v>
      </c>
      <c r="F1776" s="99">
        <v>1262.709961</v>
      </c>
      <c r="G1776">
        <f t="shared" ref="G1776:J1776" si="1828">B1776/B1775-1</f>
        <v>-1.3572217031282419E-3</v>
      </c>
      <c r="H1776">
        <f t="shared" si="1828"/>
        <v>3.2869264339958626E-3</v>
      </c>
      <c r="I1776">
        <f t="shared" si="1828"/>
        <v>5.694319579403917E-3</v>
      </c>
      <c r="J1776">
        <f t="shared" si="1828"/>
        <v>2.6825330225748178E-3</v>
      </c>
      <c r="K1776" s="38">
        <f t="shared" si="1817"/>
        <v>7.4599286014385147E-3</v>
      </c>
      <c r="L1776" s="22">
        <f t="shared" si="1814"/>
        <v>1.2195971197821573</v>
      </c>
      <c r="M1776" s="22">
        <f t="shared" si="1815"/>
        <v>1.1263215549069241</v>
      </c>
      <c r="N1776" s="22">
        <f>COVAR(I1746:I1776,$K1746:K1776)/VAR($K1746:$K1776)</f>
        <v>1.8846398959669619</v>
      </c>
    </row>
    <row r="1777" spans="1:14" ht="15.75" customHeight="1" x14ac:dyDescent="0.2">
      <c r="A1777" s="2">
        <v>42103</v>
      </c>
      <c r="B1777">
        <v>145.372818</v>
      </c>
      <c r="C1777" s="10">
        <v>56.995359999999998</v>
      </c>
      <c r="D1777" s="10">
        <v>34.800840000000001</v>
      </c>
      <c r="E1777">
        <v>2091.179932</v>
      </c>
      <c r="F1777" s="99">
        <v>1259.1099850000001</v>
      </c>
      <c r="G1777">
        <f t="shared" ref="G1777:J1777" si="1829">B1777/B1776-1</f>
        <v>3.0272454853557118E-3</v>
      </c>
      <c r="H1777">
        <f t="shared" si="1829"/>
        <v>6.8794900323181363E-3</v>
      </c>
      <c r="I1777">
        <f t="shared" si="1829"/>
        <v>-1.6446705557535468E-2</v>
      </c>
      <c r="J1777">
        <f t="shared" si="1829"/>
        <v>4.4574813568534211E-3</v>
      </c>
      <c r="K1777" s="38">
        <f t="shared" si="1817"/>
        <v>-2.8509920022717905E-3</v>
      </c>
      <c r="L1777" s="22">
        <f t="shared" si="1814"/>
        <v>1.1990781340591679</v>
      </c>
      <c r="M1777" s="22">
        <f t="shared" si="1815"/>
        <v>1.0937985646718427</v>
      </c>
      <c r="N1777" s="22">
        <f>COVAR(I1747:I1777,$K1747:K1777)/VAR($K1747:$K1777)</f>
        <v>1.9069263814003048</v>
      </c>
    </row>
    <row r="1778" spans="1:14" ht="15.75" customHeight="1" x14ac:dyDescent="0.2">
      <c r="A1778" s="2">
        <v>42104</v>
      </c>
      <c r="B1778">
        <v>145.83847</v>
      </c>
      <c r="C1778" s="10">
        <v>57.208629999999999</v>
      </c>
      <c r="D1778" s="10">
        <v>32.85474</v>
      </c>
      <c r="E1778">
        <v>2102.0600589999999</v>
      </c>
      <c r="F1778" s="99">
        <v>1264.7700199999999</v>
      </c>
      <c r="G1778">
        <f t="shared" ref="G1778:J1778" si="1830">B1778/B1777-1</f>
        <v>3.2031572779995798E-3</v>
      </c>
      <c r="H1778">
        <f t="shared" si="1830"/>
        <v>3.7418835498188585E-3</v>
      </c>
      <c r="I1778">
        <f t="shared" si="1830"/>
        <v>-5.5921063974317842E-2</v>
      </c>
      <c r="J1778">
        <f t="shared" si="1830"/>
        <v>5.2028650588638037E-3</v>
      </c>
      <c r="K1778" s="38">
        <f t="shared" si="1817"/>
        <v>4.4952665513171564E-3</v>
      </c>
      <c r="L1778" s="22">
        <f t="shared" si="1814"/>
        <v>1.1864047654816003</v>
      </c>
      <c r="M1778" s="22">
        <f t="shared" si="1815"/>
        <v>1.0867107872766855</v>
      </c>
      <c r="N1778" s="22">
        <f>COVAR(I1748:I1778,$K1748:K1778)/VAR($K1748:$K1778)</f>
        <v>1.7847416671498002</v>
      </c>
    </row>
    <row r="1779" spans="1:14" ht="15.75" customHeight="1" x14ac:dyDescent="0.2">
      <c r="A1779" s="2">
        <v>42107</v>
      </c>
      <c r="B1779">
        <v>145.40867600000001</v>
      </c>
      <c r="C1779" s="10">
        <v>57.551690000000001</v>
      </c>
      <c r="D1779" s="10">
        <v>32.148800000000001</v>
      </c>
      <c r="E1779">
        <v>2092.429932</v>
      </c>
      <c r="F1779" s="99">
        <v>1265.589966</v>
      </c>
      <c r="G1779">
        <f t="shared" ref="G1779:J1779" si="1831">B1779/B1778-1</f>
        <v>-2.9470550534436146E-3</v>
      </c>
      <c r="H1779">
        <f t="shared" si="1831"/>
        <v>5.9966477085713343E-3</v>
      </c>
      <c r="I1779">
        <f t="shared" si="1831"/>
        <v>-2.1486701766624816E-2</v>
      </c>
      <c r="J1779">
        <f t="shared" si="1831"/>
        <v>-4.5812806150653529E-3</v>
      </c>
      <c r="K1779" s="38">
        <f t="shared" si="1817"/>
        <v>6.4829651797104759E-4</v>
      </c>
      <c r="L1779" s="22">
        <f t="shared" si="1814"/>
        <v>1.1744955086046325</v>
      </c>
      <c r="M1779" s="22">
        <f t="shared" si="1815"/>
        <v>1.0686094357484361</v>
      </c>
      <c r="N1779" s="22">
        <f>COVAR(I1749:I1779,$K1749:K1779)/VAR($K1749:$K1779)</f>
        <v>1.808450316550287</v>
      </c>
    </row>
    <row r="1780" spans="1:14" ht="15.75" customHeight="1" x14ac:dyDescent="0.2">
      <c r="A1780" s="2">
        <v>42108</v>
      </c>
      <c r="B1780">
        <v>145.337006</v>
      </c>
      <c r="C1780" s="10">
        <v>58.451079999999997</v>
      </c>
      <c r="D1780" s="10">
        <v>33.455750000000002</v>
      </c>
      <c r="E1780">
        <v>2095.8400879999999</v>
      </c>
      <c r="F1780" s="99">
        <v>1265.349976</v>
      </c>
      <c r="G1780">
        <f t="shared" ref="G1780:J1780" si="1832">B1780/B1779-1</f>
        <v>-4.9288668304781069E-4</v>
      </c>
      <c r="H1780">
        <f t="shared" si="1832"/>
        <v>1.5627516759281868E-2</v>
      </c>
      <c r="I1780">
        <f t="shared" si="1832"/>
        <v>4.0653150350868472E-2</v>
      </c>
      <c r="J1780">
        <f t="shared" si="1832"/>
        <v>1.6297587545692771E-3</v>
      </c>
      <c r="K1780" s="38">
        <f t="shared" si="1817"/>
        <v>-1.8962697749458357E-4</v>
      </c>
      <c r="L1780" s="22">
        <f t="shared" si="1814"/>
        <v>1.1857738823378627</v>
      </c>
      <c r="M1780" s="22">
        <f t="shared" si="1815"/>
        <v>1.0767228622634013</v>
      </c>
      <c r="N1780" s="22">
        <f>COVAR(I1750:I1780,$K1750:K1780)/VAR($K1750:$K1780)</f>
        <v>1.7432649357582917</v>
      </c>
    </row>
    <row r="1781" spans="1:14" ht="15.75" customHeight="1" x14ac:dyDescent="0.2">
      <c r="A1781" s="2">
        <v>42109</v>
      </c>
      <c r="B1781">
        <v>146.97575399999999</v>
      </c>
      <c r="C1781" s="10">
        <v>59.535910000000001</v>
      </c>
      <c r="D1781" s="10">
        <v>33.904110000000003</v>
      </c>
      <c r="E1781">
        <v>2106.6298830000001</v>
      </c>
      <c r="F1781" s="99">
        <v>1275.349976</v>
      </c>
      <c r="G1781">
        <f t="shared" ref="G1781:K1796" si="1833">B1781/B1780-1</f>
        <v>1.1275504051597052E-2</v>
      </c>
      <c r="H1781">
        <f t="shared" si="1833"/>
        <v>1.8559622850424784E-2</v>
      </c>
      <c r="I1781">
        <f t="shared" si="1833"/>
        <v>1.340158268757996E-2</v>
      </c>
      <c r="J1781">
        <f t="shared" si="1833"/>
        <v>5.1481957339105655E-3</v>
      </c>
      <c r="K1781" s="38">
        <f t="shared" si="1833"/>
        <v>7.9029519023754435E-3</v>
      </c>
      <c r="L1781" s="22">
        <f t="shared" si="1814"/>
        <v>1.2532653090493391</v>
      </c>
      <c r="M1781" s="22">
        <f t="shared" si="1815"/>
        <v>1.1087549500875469</v>
      </c>
      <c r="N1781" s="22">
        <f>COVAR(I1751:I1781,$K1751:K1781)/VAR($K1751:$K1781)</f>
        <v>1.7257364806696704</v>
      </c>
    </row>
    <row r="1782" spans="1:14" ht="15.75" customHeight="1" x14ac:dyDescent="0.2">
      <c r="A1782" s="2">
        <v>42110</v>
      </c>
      <c r="B1782">
        <v>146.08024599999999</v>
      </c>
      <c r="C1782" s="10">
        <v>59.165030000000002</v>
      </c>
      <c r="D1782" s="10">
        <v>31.175750000000001</v>
      </c>
      <c r="E1782">
        <v>2104.98999</v>
      </c>
      <c r="F1782" s="99">
        <v>1272.900024</v>
      </c>
      <c r="G1782">
        <f t="shared" ref="G1782:J1782" si="1834">B1782/B1781-1</f>
        <v>-6.0928961112864943E-3</v>
      </c>
      <c r="H1782">
        <f t="shared" si="1834"/>
        <v>-6.2295176138232877E-3</v>
      </c>
      <c r="I1782">
        <f t="shared" si="1834"/>
        <v>-8.0472839428612053E-2</v>
      </c>
      <c r="J1782">
        <f t="shared" si="1834"/>
        <v>-7.7844381361602544E-4</v>
      </c>
      <c r="K1782" s="38">
        <f t="shared" si="1833"/>
        <v>-1.9210036822080445E-3</v>
      </c>
      <c r="L1782" s="22">
        <f t="shared" si="1814"/>
        <v>1.2755038227907625</v>
      </c>
      <c r="M1782" s="22">
        <f t="shared" si="1815"/>
        <v>1.1276374831301463</v>
      </c>
      <c r="N1782" s="22">
        <f>COVAR(I1752:I1782,$K1752:K1782)/VAR($K1752:$K1782)</f>
        <v>1.8853771922225679</v>
      </c>
    </row>
    <row r="1783" spans="1:14" ht="15.75" customHeight="1" x14ac:dyDescent="0.2">
      <c r="A1783" s="2">
        <v>42111</v>
      </c>
      <c r="B1783">
        <v>143.877365</v>
      </c>
      <c r="C1783" s="10">
        <v>58.265630000000002</v>
      </c>
      <c r="D1783" s="10">
        <v>30.84187</v>
      </c>
      <c r="E1783">
        <v>2081.179932</v>
      </c>
      <c r="F1783" s="99">
        <v>1251.8599850000001</v>
      </c>
      <c r="G1783">
        <f t="shared" ref="G1783:J1783" si="1835">B1783/B1782-1</f>
        <v>-1.5079937639206786E-2</v>
      </c>
      <c r="H1783">
        <f t="shared" si="1835"/>
        <v>-1.5201547265335624E-2</v>
      </c>
      <c r="I1783">
        <f t="shared" si="1835"/>
        <v>-1.0709606023912799E-2</v>
      </c>
      <c r="J1783">
        <f t="shared" si="1835"/>
        <v>-1.1311245237798029E-2</v>
      </c>
      <c r="K1783" s="38">
        <f t="shared" si="1833"/>
        <v>-1.6529215651896356E-2</v>
      </c>
      <c r="L1783" s="22">
        <f t="shared" si="1814"/>
        <v>1.2694997554469332</v>
      </c>
      <c r="M1783" s="22">
        <f t="shared" si="1815"/>
        <v>1.1588378289090056</v>
      </c>
      <c r="N1783" s="22">
        <f>COVAR(I1753:I1783,$K1753:K1783)/VAR($K1753:$K1783)</f>
        <v>1.7050671183867903</v>
      </c>
    </row>
    <row r="1784" spans="1:14" ht="15.75" customHeight="1" x14ac:dyDescent="0.2">
      <c r="A1784" s="2">
        <v>42114</v>
      </c>
      <c r="B1784">
        <v>148.79359400000001</v>
      </c>
      <c r="C1784" s="10">
        <v>58.636519999999997</v>
      </c>
      <c r="D1784" s="10">
        <v>30.803709999999999</v>
      </c>
      <c r="E1784">
        <v>2100.3999020000001</v>
      </c>
      <c r="F1784" s="99">
        <v>1264.920044</v>
      </c>
      <c r="G1784">
        <f t="shared" ref="G1784:J1784" si="1836">B1784/B1783-1</f>
        <v>3.4169579071732459E-2</v>
      </c>
      <c r="H1784">
        <f t="shared" si="1836"/>
        <v>6.3655022695197072E-3</v>
      </c>
      <c r="I1784">
        <f t="shared" si="1836"/>
        <v>-1.237279062521246E-3</v>
      </c>
      <c r="J1784">
        <f t="shared" si="1836"/>
        <v>9.2351313331806573E-3</v>
      </c>
      <c r="K1784" s="38">
        <f t="shared" si="1833"/>
        <v>1.0432523729880128E-2</v>
      </c>
      <c r="L1784" s="22">
        <f t="shared" si="1814"/>
        <v>1.3583747186663162</v>
      </c>
      <c r="M1784" s="22">
        <f t="shared" si="1815"/>
        <v>1.1367080115803541</v>
      </c>
      <c r="N1784" s="22">
        <f>COVAR(I1754:I1784,$K1754:K1784)/VAR($K1754:$K1784)</f>
        <v>1.6396447360200106</v>
      </c>
    </row>
    <row r="1785" spans="1:14" ht="15.75" customHeight="1" x14ac:dyDescent="0.2">
      <c r="A1785" s="2">
        <v>42115</v>
      </c>
      <c r="B1785">
        <v>147.09214800000001</v>
      </c>
      <c r="C1785" s="10">
        <v>57.77422</v>
      </c>
      <c r="D1785" s="10">
        <v>31.605039999999999</v>
      </c>
      <c r="E1785">
        <v>2097.290039</v>
      </c>
      <c r="F1785" s="99">
        <v>1264.150024</v>
      </c>
      <c r="G1785">
        <f t="shared" ref="G1785:J1785" si="1837">B1785/B1784-1</f>
        <v>-1.1434941211245997E-2</v>
      </c>
      <c r="H1785">
        <f t="shared" si="1837"/>
        <v>-1.4705852257262175E-2</v>
      </c>
      <c r="I1785">
        <f t="shared" si="1837"/>
        <v>2.601407427871516E-2</v>
      </c>
      <c r="J1785">
        <f t="shared" si="1837"/>
        <v>-1.4806051919155072E-3</v>
      </c>
      <c r="K1785" s="38">
        <f t="shared" si="1833"/>
        <v>-6.0874993929649346E-4</v>
      </c>
      <c r="L1785" s="22">
        <f t="shared" si="1814"/>
        <v>1.3860945133957705</v>
      </c>
      <c r="M1785" s="22">
        <f t="shared" si="1815"/>
        <v>1.134164338681809</v>
      </c>
      <c r="N1785" s="22">
        <f>COVAR(I1755:I1785,$K1755:K1785)/VAR($K1755:$K1785)</f>
        <v>1.6037051579294319</v>
      </c>
    </row>
    <row r="1786" spans="1:14" ht="15.75" customHeight="1" x14ac:dyDescent="0.2">
      <c r="A1786" s="2">
        <v>42116</v>
      </c>
      <c r="B1786">
        <v>148.077179</v>
      </c>
      <c r="C1786" s="10">
        <v>58.358359999999998</v>
      </c>
      <c r="D1786" s="10">
        <v>31.509640000000001</v>
      </c>
      <c r="E1786">
        <v>2107.959961</v>
      </c>
      <c r="F1786" s="99">
        <v>1265.4799800000001</v>
      </c>
      <c r="G1786">
        <f t="shared" ref="G1786:J1786" si="1838">B1786/B1785-1</f>
        <v>6.6966932864425122E-3</v>
      </c>
      <c r="H1786">
        <f t="shared" si="1838"/>
        <v>1.0110737972749639E-2</v>
      </c>
      <c r="I1786">
        <f t="shared" si="1838"/>
        <v>-3.018505909184066E-3</v>
      </c>
      <c r="J1786">
        <f t="shared" si="1838"/>
        <v>5.0874804159597442E-3</v>
      </c>
      <c r="K1786" s="38">
        <f t="shared" si="1833"/>
        <v>1.0520555114112984E-3</v>
      </c>
      <c r="L1786" s="22">
        <f t="shared" si="1814"/>
        <v>1.3684446498950198</v>
      </c>
      <c r="M1786" s="22">
        <f t="shared" si="1815"/>
        <v>1.1340703891232711</v>
      </c>
      <c r="N1786" s="22">
        <f>COVAR(I1756:I1786,$K1756:K1786)/VAR($K1756:$K1786)</f>
        <v>1.5691315755795077</v>
      </c>
    </row>
    <row r="1787" spans="1:14" ht="15.75" customHeight="1" x14ac:dyDescent="0.2">
      <c r="A1787" s="2">
        <v>42117</v>
      </c>
      <c r="B1787">
        <v>152.447159</v>
      </c>
      <c r="C1787" s="10">
        <v>58.228549999999998</v>
      </c>
      <c r="D1787" s="10">
        <v>31.490559999999999</v>
      </c>
      <c r="E1787">
        <v>2112.929932</v>
      </c>
      <c r="F1787" s="99">
        <v>1271.540039</v>
      </c>
      <c r="G1787">
        <f t="shared" ref="G1787:J1787" si="1839">B1787/B1786-1</f>
        <v>2.9511502241678977E-2</v>
      </c>
      <c r="H1787">
        <f t="shared" si="1839"/>
        <v>-2.224359971733203E-3</v>
      </c>
      <c r="I1787">
        <f t="shared" si="1839"/>
        <v>-6.0552897462495814E-4</v>
      </c>
      <c r="J1787">
        <f t="shared" si="1839"/>
        <v>2.3577160344365744E-3</v>
      </c>
      <c r="K1787" s="38">
        <f t="shared" si="1833"/>
        <v>4.7887434773956628E-3</v>
      </c>
      <c r="L1787" s="22">
        <f t="shared" si="1814"/>
        <v>1.4491089153026877</v>
      </c>
      <c r="M1787" s="22">
        <f t="shared" si="1815"/>
        <v>1.0652501800822072</v>
      </c>
      <c r="N1787" s="22">
        <f>COVAR(I1757:I1787,$K1757:K1787)/VAR($K1757:$K1787)</f>
        <v>1.4435226485978372</v>
      </c>
    </row>
    <row r="1788" spans="1:14" ht="15.75" customHeight="1" x14ac:dyDescent="0.2">
      <c r="A1788" s="2">
        <v>42118</v>
      </c>
      <c r="B1788">
        <v>152.03523300000001</v>
      </c>
      <c r="C1788" s="10">
        <v>58.043109999999999</v>
      </c>
      <c r="D1788" s="10">
        <v>31.070820000000001</v>
      </c>
      <c r="E1788">
        <v>2117.6899410000001</v>
      </c>
      <c r="F1788" s="99">
        <v>1267.540039</v>
      </c>
      <c r="G1788">
        <f t="shared" ref="G1788:J1788" si="1840">B1788/B1787-1</f>
        <v>-2.7020903682435371E-3</v>
      </c>
      <c r="H1788">
        <f t="shared" si="1840"/>
        <v>-3.1846920453969529E-3</v>
      </c>
      <c r="I1788">
        <f t="shared" si="1840"/>
        <v>-1.3329073855783968E-2</v>
      </c>
      <c r="J1788">
        <f t="shared" si="1840"/>
        <v>2.2528002125912217E-3</v>
      </c>
      <c r="K1788" s="38">
        <f t="shared" si="1833"/>
        <v>-3.1457916206443226E-3</v>
      </c>
      <c r="L1788" s="22">
        <f t="shared" si="1814"/>
        <v>1.43568181734796</v>
      </c>
      <c r="M1788" s="22">
        <f t="shared" si="1815"/>
        <v>1.0736491458023469</v>
      </c>
      <c r="N1788" s="22">
        <f>COVAR(I1758:I1788,$K1758:K1788)/VAR($K1758:$K1788)</f>
        <v>1.4609494887012797</v>
      </c>
    </row>
    <row r="1789" spans="1:14" ht="15.75" customHeight="1" x14ac:dyDescent="0.2">
      <c r="A1789" s="2">
        <v>42121</v>
      </c>
      <c r="B1789">
        <v>152.88592499999999</v>
      </c>
      <c r="C1789" s="10">
        <v>57.802030000000002</v>
      </c>
      <c r="D1789" s="10">
        <v>31.39517</v>
      </c>
      <c r="E1789">
        <v>2108.919922</v>
      </c>
      <c r="F1789" s="99">
        <v>1252.6999510000001</v>
      </c>
      <c r="G1789">
        <f t="shared" ref="G1789:J1789" si="1841">B1789/B1788-1</f>
        <v>5.5953609121641712E-3</v>
      </c>
      <c r="H1789">
        <f t="shared" si="1841"/>
        <v>-4.1534645541907445E-3</v>
      </c>
      <c r="I1789">
        <f t="shared" si="1841"/>
        <v>1.0439055036204348E-2</v>
      </c>
      <c r="J1789">
        <f t="shared" si="1841"/>
        <v>-4.14131399984774E-3</v>
      </c>
      <c r="K1789" s="38">
        <f t="shared" si="1833"/>
        <v>-1.1707786376285001E-2</v>
      </c>
      <c r="L1789" s="22">
        <f t="shared" si="1814"/>
        <v>1.4977106907969775</v>
      </c>
      <c r="M1789" s="22">
        <f t="shared" si="1815"/>
        <v>1.0347863752983306</v>
      </c>
      <c r="N1789" s="22">
        <f>COVAR(I1759:I1789,$K1759:K1789)/VAR($K1759:$K1789)</f>
        <v>1.1509284991669391</v>
      </c>
    </row>
    <row r="1790" spans="1:14" ht="15.75" customHeight="1" x14ac:dyDescent="0.2">
      <c r="A1790" s="2">
        <v>42122</v>
      </c>
      <c r="B1790">
        <v>155.74252300000001</v>
      </c>
      <c r="C1790" s="10">
        <v>58.191470000000002</v>
      </c>
      <c r="D1790" s="10">
        <v>32.206040000000002</v>
      </c>
      <c r="E1790">
        <v>2114.76001</v>
      </c>
      <c r="F1790" s="99">
        <v>1259.3599850000001</v>
      </c>
      <c r="G1790">
        <f t="shared" ref="G1790:J1790" si="1842">B1790/B1789-1</f>
        <v>1.8684506111337651E-2</v>
      </c>
      <c r="H1790">
        <f t="shared" si="1842"/>
        <v>6.7374796352308586E-3</v>
      </c>
      <c r="I1790">
        <f t="shared" si="1842"/>
        <v>2.5827858234244383E-2</v>
      </c>
      <c r="J1790">
        <f t="shared" si="1842"/>
        <v>2.7692317470553451E-3</v>
      </c>
      <c r="K1790" s="38">
        <f t="shared" si="1833"/>
        <v>5.3165436740725269E-3</v>
      </c>
      <c r="L1790" s="22">
        <f t="shared" si="1814"/>
        <v>1.4364763165401855</v>
      </c>
      <c r="M1790" s="22">
        <f t="shared" si="1815"/>
        <v>1.0417186221691239</v>
      </c>
      <c r="N1790" s="22">
        <f>COVAR(I1760:I1790,$K1760:K1790)/VAR($K1760:$K1790)</f>
        <v>1.1810885114024996</v>
      </c>
    </row>
    <row r="1791" spans="1:14" ht="15.75" customHeight="1" x14ac:dyDescent="0.2">
      <c r="A1791" s="2">
        <v>42123</v>
      </c>
      <c r="B1791">
        <v>156.17236299999999</v>
      </c>
      <c r="C1791" s="10">
        <v>58.970309999999998</v>
      </c>
      <c r="D1791" s="10">
        <v>31.662279999999999</v>
      </c>
      <c r="E1791">
        <v>2106.8500979999999</v>
      </c>
      <c r="F1791" s="99">
        <v>1246.9499510000001</v>
      </c>
      <c r="G1791">
        <f t="shared" ref="G1791:J1791" si="1843">B1791/B1790-1</f>
        <v>2.7599398784619034E-3</v>
      </c>
      <c r="H1791">
        <f t="shared" si="1843"/>
        <v>1.3384092204579146E-2</v>
      </c>
      <c r="I1791">
        <f t="shared" si="1843"/>
        <v>-1.6883789500354629E-2</v>
      </c>
      <c r="J1791">
        <f t="shared" si="1843"/>
        <v>-3.7403355286635964E-3</v>
      </c>
      <c r="K1791" s="38">
        <f t="shared" si="1833"/>
        <v>-9.8542387782790675E-3</v>
      </c>
      <c r="L1791" s="22">
        <f t="shared" si="1814"/>
        <v>1.4636325447112952</v>
      </c>
      <c r="M1791" s="22">
        <f t="shared" si="1815"/>
        <v>0.99278566018020165</v>
      </c>
      <c r="N1791" s="22">
        <f>COVAR(I1761:I1791,$K1761:K1791)/VAR($K1761:$K1791)</f>
        <v>1.1415362494740753</v>
      </c>
    </row>
    <row r="1792" spans="1:14" ht="15.75" customHeight="1" x14ac:dyDescent="0.2">
      <c r="A1792" s="2">
        <v>42124</v>
      </c>
      <c r="B1792">
        <v>153.387405</v>
      </c>
      <c r="C1792" s="10">
        <v>58.655059999999999</v>
      </c>
      <c r="D1792" s="10">
        <v>30.822790000000001</v>
      </c>
      <c r="E1792">
        <v>2085.51001</v>
      </c>
      <c r="F1792" s="99">
        <v>1220.130005</v>
      </c>
      <c r="G1792">
        <f t="shared" ref="G1792:J1792" si="1844">B1792/B1791-1</f>
        <v>-1.7832591801149822E-2</v>
      </c>
      <c r="H1792">
        <f t="shared" si="1844"/>
        <v>-5.3459105098819792E-3</v>
      </c>
      <c r="I1792">
        <f t="shared" si="1844"/>
        <v>-2.6513883396899973E-2</v>
      </c>
      <c r="J1792">
        <f t="shared" si="1844"/>
        <v>-1.0128906665100579E-2</v>
      </c>
      <c r="K1792" s="38">
        <f t="shared" si="1833"/>
        <v>-2.1508438232417881E-2</v>
      </c>
      <c r="L1792" s="22">
        <f t="shared" si="1814"/>
        <v>1.5078520417662886</v>
      </c>
      <c r="M1792" s="22">
        <f t="shared" si="1815"/>
        <v>0.95696398891534951</v>
      </c>
      <c r="N1792" s="22">
        <f>COVAR(I1762:I1792,$K1762:K1792)/VAR($K1762:$K1792)</f>
        <v>1.161997742401085</v>
      </c>
    </row>
    <row r="1793" spans="1:14" ht="15.75" customHeight="1" x14ac:dyDescent="0.2">
      <c r="A1793" s="2">
        <v>42125</v>
      </c>
      <c r="B1793">
        <v>155.51864599999999</v>
      </c>
      <c r="C1793" s="10">
        <v>58.979590000000002</v>
      </c>
      <c r="D1793" s="10">
        <v>30.75601</v>
      </c>
      <c r="E1793">
        <v>2108.290039</v>
      </c>
      <c r="F1793" s="99">
        <v>1228.1099850000001</v>
      </c>
      <c r="G1793">
        <f t="shared" ref="G1793:J1793" si="1845">B1793/B1792-1</f>
        <v>1.3894498052170468E-2</v>
      </c>
      <c r="H1793">
        <f t="shared" si="1845"/>
        <v>5.5328559888951911E-3</v>
      </c>
      <c r="I1793">
        <f t="shared" si="1845"/>
        <v>-2.1665786906377438E-3</v>
      </c>
      <c r="J1793">
        <f t="shared" si="1845"/>
        <v>1.0923001515586117E-2</v>
      </c>
      <c r="K1793" s="38">
        <f t="shared" si="1833"/>
        <v>6.540270272265003E-3</v>
      </c>
      <c r="L1793" s="22">
        <f t="shared" si="1814"/>
        <v>1.4920917876280237</v>
      </c>
      <c r="M1793" s="22">
        <f t="shared" si="1815"/>
        <v>1.0030968100242463</v>
      </c>
      <c r="N1793" s="22">
        <f>COVAR(I1763:I1793,$K1763:K1793)/VAR($K1763:$K1793)</f>
        <v>1.0176060798210664</v>
      </c>
    </row>
    <row r="1794" spans="1:14" ht="15.75" customHeight="1" x14ac:dyDescent="0.2">
      <c r="A1794" s="2">
        <v>42128</v>
      </c>
      <c r="B1794">
        <v>155.78729200000001</v>
      </c>
      <c r="C1794" s="10">
        <v>60.008789999999998</v>
      </c>
      <c r="D1794" s="10">
        <v>30.889569999999999</v>
      </c>
      <c r="E1794">
        <v>2114.48999</v>
      </c>
      <c r="F1794" s="99">
        <v>1233.219971</v>
      </c>
      <c r="G1794">
        <f t="shared" ref="G1794:J1794" si="1846">B1794/B1793-1</f>
        <v>1.7274198747847525E-3</v>
      </c>
      <c r="H1794">
        <f t="shared" si="1846"/>
        <v>1.7450104349657103E-2</v>
      </c>
      <c r="I1794">
        <f t="shared" si="1846"/>
        <v>4.3425658919995502E-3</v>
      </c>
      <c r="J1794">
        <f t="shared" si="1846"/>
        <v>2.9407486092096757E-3</v>
      </c>
      <c r="K1794" s="38">
        <f t="shared" si="1833"/>
        <v>4.1608537202797446E-3</v>
      </c>
      <c r="L1794" s="22">
        <f t="shared" si="1814"/>
        <v>1.501850318232441</v>
      </c>
      <c r="M1794" s="22">
        <f t="shared" si="1815"/>
        <v>1.0090874140661934</v>
      </c>
      <c r="N1794" s="22">
        <f>COVAR(I1764:I1794,$K1764:K1794)/VAR($K1764:$K1794)</f>
        <v>1.0494444176273636</v>
      </c>
    </row>
    <row r="1795" spans="1:14" ht="15.75" customHeight="1" x14ac:dyDescent="0.2">
      <c r="A1795" s="2">
        <v>42129</v>
      </c>
      <c r="B1795">
        <v>154.990341</v>
      </c>
      <c r="C1795" s="10">
        <v>59.712069999999997</v>
      </c>
      <c r="D1795" s="10">
        <v>30.75601</v>
      </c>
      <c r="E1795">
        <v>2089.459961</v>
      </c>
      <c r="F1795" s="99">
        <v>1215.420044</v>
      </c>
      <c r="G1795">
        <f t="shared" ref="G1795:J1795" si="1847">B1795/B1794-1</f>
        <v>-5.1156354909873691E-3</v>
      </c>
      <c r="H1795">
        <f t="shared" si="1847"/>
        <v>-4.9446089481224309E-3</v>
      </c>
      <c r="I1795">
        <f t="shared" si="1847"/>
        <v>-4.3237895509713464E-3</v>
      </c>
      <c r="J1795">
        <f t="shared" si="1847"/>
        <v>-1.1837383538524149E-2</v>
      </c>
      <c r="K1795" s="38">
        <f t="shared" si="1833"/>
        <v>-1.4433699922623111E-2</v>
      </c>
      <c r="L1795" s="22">
        <f t="shared" si="1814"/>
        <v>1.3883414460984416</v>
      </c>
      <c r="M1795" s="22">
        <f t="shared" si="1815"/>
        <v>0.97453704314303247</v>
      </c>
      <c r="N1795" s="22">
        <f>COVAR(I1765:I1795,$K1765:K1795)/VAR($K1765:$K1795)</f>
        <v>0.9852641639324432</v>
      </c>
    </row>
    <row r="1796" spans="1:14" ht="15.75" customHeight="1" x14ac:dyDescent="0.2">
      <c r="A1796" s="2">
        <v>42130</v>
      </c>
      <c r="B1796">
        <v>153.42939799999999</v>
      </c>
      <c r="C1796" s="10">
        <v>59.267009999999999</v>
      </c>
      <c r="D1796" s="10">
        <v>30.31718</v>
      </c>
      <c r="E1796">
        <v>2080.1499020000001</v>
      </c>
      <c r="F1796" s="99">
        <v>1219.3599850000001</v>
      </c>
      <c r="G1796">
        <f t="shared" ref="G1796:J1796" si="1848">B1796/B1795-1</f>
        <v>-1.0071227599918742E-2</v>
      </c>
      <c r="H1796">
        <f t="shared" si="1848"/>
        <v>-7.4534344563836896E-3</v>
      </c>
      <c r="I1796">
        <f t="shared" si="1848"/>
        <v>-1.4268105648294394E-2</v>
      </c>
      <c r="J1796">
        <f t="shared" si="1848"/>
        <v>-4.4557250073096188E-3</v>
      </c>
      <c r="K1796" s="38">
        <f t="shared" si="1833"/>
        <v>3.2416291136960762E-3</v>
      </c>
      <c r="L1796" s="22">
        <f t="shared" si="1814"/>
        <v>1.4171726403432618</v>
      </c>
      <c r="M1796" s="22">
        <f t="shared" si="1815"/>
        <v>0.9788276407198151</v>
      </c>
      <c r="N1796" s="22">
        <f>COVAR(I1766:I1796,$K1766:K1796)/VAR($K1766:$K1796)</f>
        <v>0.95492517628729445</v>
      </c>
    </row>
    <row r="1797" spans="1:14" ht="15.75" customHeight="1" x14ac:dyDescent="0.2">
      <c r="A1797" s="2">
        <v>42131</v>
      </c>
      <c r="B1797">
        <v>154.277512</v>
      </c>
      <c r="C1797" s="10">
        <v>59.8048</v>
      </c>
      <c r="D1797" s="10">
        <v>30.97542</v>
      </c>
      <c r="E1797">
        <v>2088</v>
      </c>
      <c r="F1797" s="99">
        <v>1225.540039</v>
      </c>
      <c r="G1797">
        <f t="shared" ref="G1797:K1812" si="1849">B1797/B1796-1</f>
        <v>5.5277150992927293E-3</v>
      </c>
      <c r="H1797">
        <f t="shared" si="1849"/>
        <v>9.0740194249718797E-3</v>
      </c>
      <c r="I1797">
        <f t="shared" si="1849"/>
        <v>2.1711781900559224E-2</v>
      </c>
      <c r="J1797">
        <f t="shared" si="1849"/>
        <v>3.7738136047080761E-3</v>
      </c>
      <c r="K1797" s="38">
        <f t="shared" si="1849"/>
        <v>5.0682768632923647E-3</v>
      </c>
      <c r="L1797" s="22">
        <f t="shared" si="1814"/>
        <v>1.3994967642737348</v>
      </c>
      <c r="M1797" s="22">
        <f t="shared" si="1815"/>
        <v>0.9566891084780581</v>
      </c>
      <c r="N1797" s="22">
        <f>COVAR(I1767:I1797,$K1767:K1797)/VAR($K1767:$K1797)</f>
        <v>0.99781708261017454</v>
      </c>
    </row>
    <row r="1798" spans="1:14" ht="15.75" customHeight="1" x14ac:dyDescent="0.2">
      <c r="A1798" s="2">
        <v>42132</v>
      </c>
      <c r="B1798">
        <v>155.80233799999999</v>
      </c>
      <c r="C1798" s="10">
        <v>60.722729999999999</v>
      </c>
      <c r="D1798" s="10">
        <v>31.070820000000001</v>
      </c>
      <c r="E1798">
        <v>2116.1000979999999</v>
      </c>
      <c r="F1798" s="99">
        <v>1234.9300539999999</v>
      </c>
      <c r="G1798">
        <f t="shared" ref="G1798:J1798" si="1850">B1798/B1797-1</f>
        <v>9.883656925968598E-3</v>
      </c>
      <c r="H1798">
        <f t="shared" si="1850"/>
        <v>1.5348767991866907E-2</v>
      </c>
      <c r="I1798">
        <f t="shared" si="1850"/>
        <v>3.079861386867444E-3</v>
      </c>
      <c r="J1798">
        <f t="shared" si="1850"/>
        <v>1.3457901340996115E-2</v>
      </c>
      <c r="K1798" s="38">
        <f t="shared" si="1849"/>
        <v>7.6619406148996649E-3</v>
      </c>
      <c r="L1798" s="22">
        <f t="shared" si="1814"/>
        <v>1.2405448487152484</v>
      </c>
      <c r="M1798" s="22">
        <f t="shared" si="1815"/>
        <v>0.92943710990520445</v>
      </c>
      <c r="N1798" s="22">
        <f>COVAR(I1768:I1798,$K1768:K1798)/VAR($K1768:$K1798)</f>
        <v>0.83042812034887192</v>
      </c>
    </row>
    <row r="1799" spans="1:14" ht="15.75" customHeight="1" x14ac:dyDescent="0.2">
      <c r="A1799" s="2">
        <v>42135</v>
      </c>
      <c r="B1799">
        <v>154.394791</v>
      </c>
      <c r="C1799" s="10">
        <v>60.685639999999999</v>
      </c>
      <c r="D1799" s="10">
        <v>31.299769999999999</v>
      </c>
      <c r="E1799">
        <v>2105.330078</v>
      </c>
      <c r="F1799" s="99">
        <v>1235.829956</v>
      </c>
      <c r="G1799">
        <f t="shared" ref="G1799:J1799" si="1851">B1799/B1798-1</f>
        <v>-9.0341840698179299E-3</v>
      </c>
      <c r="H1799">
        <f t="shared" si="1851"/>
        <v>-6.1080916487121772E-4</v>
      </c>
      <c r="I1799">
        <f t="shared" si="1851"/>
        <v>7.3686500710312686E-3</v>
      </c>
      <c r="J1799">
        <f t="shared" si="1851"/>
        <v>-5.0895607491248107E-3</v>
      </c>
      <c r="K1799" s="38">
        <f t="shared" si="1849"/>
        <v>7.2870685840498162E-4</v>
      </c>
      <c r="L1799" s="22">
        <f t="shared" si="1814"/>
        <v>1.2830016552655952</v>
      </c>
      <c r="M1799" s="22">
        <f t="shared" si="1815"/>
        <v>0.91829088286496441</v>
      </c>
      <c r="N1799" s="22">
        <f>COVAR(I1769:I1799,$K1769:K1799)/VAR($K1769:$K1799)</f>
        <v>0.84063771693157696</v>
      </c>
    </row>
    <row r="1800" spans="1:14" ht="15.75" customHeight="1" x14ac:dyDescent="0.2">
      <c r="A1800" s="2">
        <v>42136</v>
      </c>
      <c r="B1800">
        <v>153.88052400000001</v>
      </c>
      <c r="C1800" s="10">
        <v>60.60219</v>
      </c>
      <c r="D1800" s="10">
        <v>31.128060000000001</v>
      </c>
      <c r="E1800">
        <v>2099.1201169999999</v>
      </c>
      <c r="F1800" s="99">
        <v>1233.130005</v>
      </c>
      <c r="G1800">
        <f t="shared" ref="G1800:J1800" si="1852">B1800/B1799-1</f>
        <v>-3.3308571919371532E-3</v>
      </c>
      <c r="H1800">
        <f t="shared" si="1852"/>
        <v>-1.3751193857393096E-3</v>
      </c>
      <c r="I1800">
        <f t="shared" si="1852"/>
        <v>-5.4859828043464232E-3</v>
      </c>
      <c r="J1800">
        <f t="shared" si="1852"/>
        <v>-2.949637714718456E-3</v>
      </c>
      <c r="K1800" s="38">
        <f t="shared" si="1849"/>
        <v>-2.1847269415113946E-3</v>
      </c>
      <c r="L1800" s="22">
        <f t="shared" si="1814"/>
        <v>1.2923061837687022</v>
      </c>
      <c r="M1800" s="22">
        <f t="shared" si="1815"/>
        <v>0.92736492241403878</v>
      </c>
      <c r="N1800" s="22">
        <f>COVAR(I1770:I1800,$K1770:K1800)/VAR($K1770:$K1800)</f>
        <v>0.84317731153123532</v>
      </c>
    </row>
    <row r="1801" spans="1:14" ht="15.75" customHeight="1" x14ac:dyDescent="0.2">
      <c r="A1801" s="2">
        <v>42137</v>
      </c>
      <c r="B1801">
        <v>155.44143700000001</v>
      </c>
      <c r="C1801" s="10">
        <v>60.750540000000001</v>
      </c>
      <c r="D1801" s="10">
        <v>32.711649999999999</v>
      </c>
      <c r="E1801">
        <v>2098.4799800000001</v>
      </c>
      <c r="F1801" s="99">
        <v>1232.280029</v>
      </c>
      <c r="G1801">
        <f t="shared" ref="G1801:J1801" si="1853">B1801/B1800-1</f>
        <v>1.0143668343630008E-2</v>
      </c>
      <c r="H1801">
        <f t="shared" si="1853"/>
        <v>2.4479313371348344E-3</v>
      </c>
      <c r="I1801">
        <f t="shared" si="1853"/>
        <v>5.0873392045633237E-2</v>
      </c>
      <c r="J1801">
        <f t="shared" si="1853"/>
        <v>-3.0495491649840112E-4</v>
      </c>
      <c r="K1801" s="38">
        <f t="shared" si="1849"/>
        <v>-6.8928336554419101E-4</v>
      </c>
      <c r="L1801" s="22">
        <f t="shared" si="1814"/>
        <v>1.3249751150740723</v>
      </c>
      <c r="M1801" s="22">
        <f t="shared" si="1815"/>
        <v>0.83495891052488269</v>
      </c>
      <c r="N1801" s="22">
        <f>COVAR(I1771:I1801,$K1771:K1801)/VAR($K1771:$K1801)</f>
        <v>0.67777434108131862</v>
      </c>
    </row>
    <row r="1802" spans="1:14" ht="15.75" customHeight="1" x14ac:dyDescent="0.2">
      <c r="A1802" s="2">
        <v>42138</v>
      </c>
      <c r="B1802">
        <v>157.03845200000001</v>
      </c>
      <c r="C1802" s="10">
        <v>61.241959999999999</v>
      </c>
      <c r="D1802" s="10">
        <v>34.142600000000002</v>
      </c>
      <c r="E1802">
        <v>2121.1000979999999</v>
      </c>
      <c r="F1802" s="99">
        <v>1245.1099850000001</v>
      </c>
      <c r="G1802">
        <f t="shared" ref="G1802:J1802" si="1854">B1802/B1801-1</f>
        <v>1.0274062250209326E-2</v>
      </c>
      <c r="H1802">
        <f t="shared" si="1854"/>
        <v>8.0891462034740069E-3</v>
      </c>
      <c r="I1802">
        <f t="shared" si="1854"/>
        <v>4.3744354075688774E-2</v>
      </c>
      <c r="J1802">
        <f t="shared" si="1854"/>
        <v>1.077928701516595E-2</v>
      </c>
      <c r="K1802" s="38">
        <f t="shared" si="1849"/>
        <v>1.0411558816230793E-2</v>
      </c>
      <c r="L1802" s="22">
        <f t="shared" si="1814"/>
        <v>1.2484083859811084</v>
      </c>
      <c r="M1802" s="22">
        <f t="shared" si="1815"/>
        <v>0.79744129578965572</v>
      </c>
      <c r="N1802" s="22">
        <f>COVAR(I1772:I1802,$K1772:K1802)/VAR($K1772:$K1802)</f>
        <v>0.91661835612224107</v>
      </c>
    </row>
    <row r="1803" spans="1:14" ht="15.75" customHeight="1" x14ac:dyDescent="0.2">
      <c r="A1803" s="2">
        <v>42139</v>
      </c>
      <c r="B1803">
        <v>156.32566800000001</v>
      </c>
      <c r="C1803" s="10">
        <v>61.084339999999997</v>
      </c>
      <c r="D1803" s="10">
        <v>33.98997</v>
      </c>
      <c r="E1803">
        <v>2122.7299800000001</v>
      </c>
      <c r="F1803" s="99">
        <v>1243.9499510000001</v>
      </c>
      <c r="G1803">
        <f t="shared" ref="G1803:J1803" si="1855">B1803/B1802-1</f>
        <v>-4.5389138196547663E-3</v>
      </c>
      <c r="H1803">
        <f t="shared" si="1855"/>
        <v>-2.5737255959803473E-3</v>
      </c>
      <c r="I1803">
        <f t="shared" si="1855"/>
        <v>-4.47036839608006E-3</v>
      </c>
      <c r="J1803">
        <f t="shared" si="1855"/>
        <v>7.6841352349998893E-4</v>
      </c>
      <c r="K1803" s="38">
        <f t="shared" si="1849"/>
        <v>-9.3167191169862829E-4</v>
      </c>
      <c r="L1803" s="22">
        <f t="shared" si="1814"/>
        <v>1.2293449950671269</v>
      </c>
      <c r="M1803" s="22">
        <f t="shared" si="1815"/>
        <v>0.78648476419860147</v>
      </c>
      <c r="N1803" s="22">
        <f>COVAR(I1773:I1803,$K1773:K1803)/VAR($K1773:$K1803)</f>
        <v>0.91944558162382783</v>
      </c>
    </row>
    <row r="1804" spans="1:14" ht="15.75" customHeight="1" x14ac:dyDescent="0.2">
      <c r="A1804" s="2">
        <v>42142</v>
      </c>
      <c r="B1804">
        <v>156.14520300000001</v>
      </c>
      <c r="C1804" s="10">
        <v>61.585030000000003</v>
      </c>
      <c r="D1804" s="10">
        <v>34.238</v>
      </c>
      <c r="E1804">
        <v>2129.1999510000001</v>
      </c>
      <c r="F1804" s="99">
        <v>1257.5200199999999</v>
      </c>
      <c r="G1804">
        <f t="shared" ref="G1804:J1804" si="1856">B1804/B1803-1</f>
        <v>-1.1544169445033559E-3</v>
      </c>
      <c r="H1804">
        <f t="shared" si="1856"/>
        <v>8.1966998415634595E-3</v>
      </c>
      <c r="I1804">
        <f t="shared" si="1856"/>
        <v>7.2971526600347225E-3</v>
      </c>
      <c r="J1804">
        <f t="shared" si="1856"/>
        <v>3.0479481898115779E-3</v>
      </c>
      <c r="K1804" s="38">
        <f t="shared" si="1849"/>
        <v>1.0908854483326236E-2</v>
      </c>
      <c r="L1804" s="22">
        <f t="shared" si="1814"/>
        <v>1.213940441875752</v>
      </c>
      <c r="M1804" s="22">
        <f t="shared" si="1815"/>
        <v>0.78314414998796411</v>
      </c>
      <c r="N1804" s="22">
        <f>COVAR(I1774:I1804,$K1774:K1804)/VAR($K1774:$K1804)</f>
        <v>0.89125341038198291</v>
      </c>
    </row>
    <row r="1805" spans="1:14" ht="15.75" customHeight="1" x14ac:dyDescent="0.2">
      <c r="A1805" s="2">
        <v>42143</v>
      </c>
      <c r="B1805">
        <v>156.52415500000001</v>
      </c>
      <c r="C1805" s="10">
        <v>62.132080000000002</v>
      </c>
      <c r="D1805" s="10">
        <v>32.978760000000001</v>
      </c>
      <c r="E1805">
        <v>2127.830078</v>
      </c>
      <c r="F1805" s="99">
        <v>1255.660034</v>
      </c>
      <c r="G1805">
        <f t="shared" ref="G1805:J1805" si="1857">B1805/B1804-1</f>
        <v>2.4269205375460068E-3</v>
      </c>
      <c r="H1805">
        <f t="shared" si="1857"/>
        <v>8.882840521470925E-3</v>
      </c>
      <c r="I1805">
        <f t="shared" si="1857"/>
        <v>-3.6779017465973451E-2</v>
      </c>
      <c r="J1805">
        <f t="shared" si="1857"/>
        <v>-6.43374521663298E-4</v>
      </c>
      <c r="K1805" s="38">
        <f t="shared" si="1849"/>
        <v>-1.4790905674805233E-3</v>
      </c>
      <c r="L1805" s="22">
        <f t="shared" si="1814"/>
        <v>1.21144588486445</v>
      </c>
      <c r="M1805" s="22">
        <f t="shared" si="1815"/>
        <v>0.81699238000426866</v>
      </c>
      <c r="N1805" s="22">
        <f>COVAR(I1775:I1805,$K1775:K1805)/VAR($K1775:$K1805)</f>
        <v>0.89518267329493217</v>
      </c>
    </row>
    <row r="1806" spans="1:14" ht="15.75" customHeight="1" x14ac:dyDescent="0.2">
      <c r="A1806" s="2">
        <v>42144</v>
      </c>
      <c r="B1806">
        <v>156.776794</v>
      </c>
      <c r="C1806" s="10">
        <v>61.640659999999997</v>
      </c>
      <c r="D1806" s="10">
        <v>33.703780000000002</v>
      </c>
      <c r="E1806">
        <v>2125.8500979999999</v>
      </c>
      <c r="F1806" s="99">
        <v>1257.73999</v>
      </c>
      <c r="G1806">
        <f t="shared" ref="G1806:J1806" si="1858">B1806/B1805-1</f>
        <v>1.614057587469464E-3</v>
      </c>
      <c r="H1806">
        <f t="shared" si="1858"/>
        <v>-7.9092797150844829E-3</v>
      </c>
      <c r="I1806">
        <f t="shared" si="1858"/>
        <v>2.1984453023703665E-2</v>
      </c>
      <c r="J1806">
        <f t="shared" si="1858"/>
        <v>-9.3051603155314133E-4</v>
      </c>
      <c r="K1806" s="38">
        <f t="shared" si="1849"/>
        <v>1.6564642846632616E-3</v>
      </c>
      <c r="L1806" s="22">
        <f t="shared" si="1814"/>
        <v>1.2125811378581295</v>
      </c>
      <c r="M1806" s="22">
        <f t="shared" si="1815"/>
        <v>0.84442540583517345</v>
      </c>
      <c r="N1806" s="22">
        <f>COVAR(I1776:I1806,$K1776:K1806)/VAR($K1776:$K1806)</f>
        <v>0.91132883788001595</v>
      </c>
    </row>
    <row r="1807" spans="1:14" ht="15.75" customHeight="1" x14ac:dyDescent="0.2">
      <c r="A1807" s="2">
        <v>42145</v>
      </c>
      <c r="B1807">
        <v>156.397842</v>
      </c>
      <c r="C1807" s="10">
        <v>61.798299999999998</v>
      </c>
      <c r="D1807" s="10">
        <v>34.342930000000003</v>
      </c>
      <c r="E1807">
        <v>2130.820068</v>
      </c>
      <c r="F1807" s="99">
        <v>1256.73999</v>
      </c>
      <c r="G1807">
        <f t="shared" ref="G1807:J1807" si="1859">B1807/B1806-1</f>
        <v>-2.417143445349379E-3</v>
      </c>
      <c r="H1807">
        <f t="shared" si="1859"/>
        <v>2.557402857140012E-3</v>
      </c>
      <c r="I1807">
        <f t="shared" si="1859"/>
        <v>1.8963748279866577E-2</v>
      </c>
      <c r="J1807">
        <f t="shared" si="1859"/>
        <v>2.3378741542858794E-3</v>
      </c>
      <c r="K1807" s="38">
        <f t="shared" si="1849"/>
        <v>-7.9507689025615225E-4</v>
      </c>
      <c r="L1807" s="22">
        <f t="shared" si="1814"/>
        <v>1.2136014498545467</v>
      </c>
      <c r="M1807" s="22">
        <f t="shared" si="1815"/>
        <v>0.84422280928021309</v>
      </c>
      <c r="N1807" s="22">
        <f>COVAR(I1777:I1807,$K1777:K1807)/VAR($K1777:$K1807)</f>
        <v>0.90464094312707055</v>
      </c>
    </row>
    <row r="1808" spans="1:14" ht="15.75" customHeight="1" x14ac:dyDescent="0.2">
      <c r="A1808" s="2">
        <v>42146</v>
      </c>
      <c r="B1808">
        <v>155.387314</v>
      </c>
      <c r="C1808" s="10">
        <v>61.631399999999999</v>
      </c>
      <c r="D1808" s="10">
        <v>34.009050000000002</v>
      </c>
      <c r="E1808">
        <v>2126.0600589999999</v>
      </c>
      <c r="F1808" s="99">
        <v>1252.219971</v>
      </c>
      <c r="G1808">
        <f t="shared" ref="G1808:J1808" si="1860">B1808/B1807-1</f>
        <v>-6.4612656228337784E-3</v>
      </c>
      <c r="H1808">
        <f t="shared" si="1860"/>
        <v>-2.7007215408837437E-3</v>
      </c>
      <c r="I1808">
        <f t="shared" si="1860"/>
        <v>-9.7219427695889316E-3</v>
      </c>
      <c r="J1808">
        <f t="shared" si="1860"/>
        <v>-2.2338859444231973E-3</v>
      </c>
      <c r="K1808" s="38">
        <f t="shared" si="1849"/>
        <v>-3.5966222416460303E-3</v>
      </c>
      <c r="L1808" s="22">
        <f t="shared" si="1814"/>
        <v>1.240131119688566</v>
      </c>
      <c r="M1808" s="22">
        <f t="shared" si="1815"/>
        <v>0.84868944647287736</v>
      </c>
      <c r="N1808" s="22">
        <f>COVAR(I1778:I1808,$K1778:K1808)/VAR($K1778:$K1808)</f>
        <v>0.89640794782583233</v>
      </c>
    </row>
    <row r="1809" spans="1:14" ht="15.75" customHeight="1" x14ac:dyDescent="0.2">
      <c r="A1809" s="2">
        <v>42150</v>
      </c>
      <c r="B1809">
        <v>153.50157200000001</v>
      </c>
      <c r="C1809" s="10">
        <v>60.945259999999998</v>
      </c>
      <c r="D1809" s="10">
        <v>33.665619999999997</v>
      </c>
      <c r="E1809">
        <v>2104.1999510000001</v>
      </c>
      <c r="F1809" s="99">
        <v>1238.76001</v>
      </c>
      <c r="G1809">
        <f t="shared" ref="G1809:J1809" si="1861">B1809/B1808-1</f>
        <v>-1.2135752600756056E-2</v>
      </c>
      <c r="H1809">
        <f t="shared" si="1861"/>
        <v>-1.1132961444977774E-2</v>
      </c>
      <c r="I1809">
        <f t="shared" si="1861"/>
        <v>-1.0098194451182985E-2</v>
      </c>
      <c r="J1809">
        <f t="shared" si="1861"/>
        <v>-1.028198046779627E-2</v>
      </c>
      <c r="K1809" s="38">
        <f t="shared" si="1849"/>
        <v>-1.0748879040198611E-2</v>
      </c>
      <c r="L1809" s="22">
        <f t="shared" si="1814"/>
        <v>1.2645751767894953</v>
      </c>
      <c r="M1809" s="22">
        <f t="shared" si="1815"/>
        <v>0.89549577408965486</v>
      </c>
      <c r="N1809" s="22">
        <f>COVAR(I1779:I1809,$K1779:K1809)/VAR($K1779:$K1809)</f>
        <v>1.0502212261675283</v>
      </c>
    </row>
    <row r="1810" spans="1:14" ht="15.75" customHeight="1" x14ac:dyDescent="0.2">
      <c r="A1810" s="2">
        <v>42151</v>
      </c>
      <c r="B1810">
        <v>155.18879699999999</v>
      </c>
      <c r="C1810" s="10">
        <v>61.631399999999999</v>
      </c>
      <c r="D1810" s="10">
        <v>34.152140000000003</v>
      </c>
      <c r="E1810">
        <v>2123.4799800000001</v>
      </c>
      <c r="F1810" s="99">
        <v>1254.3599850000001</v>
      </c>
      <c r="G1810">
        <f t="shared" ref="G1810:J1810" si="1862">B1810/B1809-1</f>
        <v>1.0991581245825888E-2</v>
      </c>
      <c r="H1810">
        <f t="shared" si="1862"/>
        <v>1.1258299661040194E-2</v>
      </c>
      <c r="I1810">
        <f t="shared" si="1862"/>
        <v>1.4451538394362196E-2</v>
      </c>
      <c r="J1810">
        <f t="shared" si="1862"/>
        <v>9.1626411220271375E-3</v>
      </c>
      <c r="K1810" s="38">
        <f t="shared" si="1849"/>
        <v>1.2593218116558447E-2</v>
      </c>
      <c r="L1810" s="22">
        <f t="shared" si="1814"/>
        <v>1.2524592853300933</v>
      </c>
      <c r="M1810" s="22">
        <f t="shared" si="1815"/>
        <v>0.93239184266652364</v>
      </c>
      <c r="N1810" s="22">
        <f>COVAR(I1780:I1810,$K1780:K1810)/VAR($K1780:$K1810)</f>
        <v>1.0542222705686646</v>
      </c>
    </row>
    <row r="1811" spans="1:14" ht="15.75" customHeight="1" x14ac:dyDescent="0.2">
      <c r="A1811" s="2">
        <v>42152</v>
      </c>
      <c r="B1811">
        <v>154.92716999999999</v>
      </c>
      <c r="C1811" s="10">
        <v>61.381050000000002</v>
      </c>
      <c r="D1811" s="10">
        <v>34.13306</v>
      </c>
      <c r="E1811">
        <v>2120.790039</v>
      </c>
      <c r="F1811" s="99">
        <v>1253.099976</v>
      </c>
      <c r="G1811">
        <f t="shared" ref="G1811:J1811" si="1863">B1811/B1810-1</f>
        <v>-1.6858626721618641E-3</v>
      </c>
      <c r="H1811">
        <f t="shared" si="1863"/>
        <v>-4.0620527847817778E-3</v>
      </c>
      <c r="I1811">
        <f t="shared" si="1863"/>
        <v>-5.5867655731101085E-4</v>
      </c>
      <c r="J1811">
        <f t="shared" si="1863"/>
        <v>-1.2667607066396691E-3</v>
      </c>
      <c r="K1811" s="38">
        <f t="shared" si="1849"/>
        <v>-1.0045035038327432E-3</v>
      </c>
      <c r="L1811" s="22">
        <f t="shared" si="1814"/>
        <v>1.2583617998647907</v>
      </c>
      <c r="M1811" s="22">
        <f t="shared" si="1815"/>
        <v>0.92674404658103116</v>
      </c>
      <c r="N1811" s="22">
        <f>COVAR(I1781:I1811,$K1781:K1811)/VAR($K1781:$K1811)</f>
        <v>1.0532960576885624</v>
      </c>
    </row>
    <row r="1812" spans="1:14" ht="15.75" customHeight="1" x14ac:dyDescent="0.2">
      <c r="A1812" s="2">
        <v>42153</v>
      </c>
      <c r="B1812">
        <v>153.06848099999999</v>
      </c>
      <c r="C1812" s="10">
        <v>60.991619999999998</v>
      </c>
      <c r="D1812" s="10">
        <v>34.13306</v>
      </c>
      <c r="E1812">
        <v>2107.389893</v>
      </c>
      <c r="F1812" s="99">
        <v>1246.530029</v>
      </c>
      <c r="G1812">
        <f t="shared" ref="G1812:J1812" si="1864">B1812/B1811-1</f>
        <v>-1.1997179061619678E-2</v>
      </c>
      <c r="H1812">
        <f t="shared" si="1864"/>
        <v>-6.3444662481336733E-3</v>
      </c>
      <c r="I1812">
        <f t="shared" si="1864"/>
        <v>0</v>
      </c>
      <c r="J1812">
        <f t="shared" si="1864"/>
        <v>-6.3184689448647635E-3</v>
      </c>
      <c r="K1812" s="38">
        <f t="shared" si="1849"/>
        <v>-5.2429551718385925E-3</v>
      </c>
      <c r="L1812" s="22">
        <f t="shared" si="1814"/>
        <v>1.2727357094827545</v>
      </c>
      <c r="M1812" s="22">
        <f t="shared" si="1815"/>
        <v>0.88616228140097131</v>
      </c>
      <c r="N1812" s="22">
        <f>COVAR(I1782:I1812,$K1782:K1812)/VAR($K1782:$K1812)</f>
        <v>1.029212215597108</v>
      </c>
    </row>
    <row r="1813" spans="1:14" ht="15.75" customHeight="1" x14ac:dyDescent="0.2">
      <c r="A1813" s="2">
        <v>42156</v>
      </c>
      <c r="B1813">
        <v>153.54669200000001</v>
      </c>
      <c r="C1813" s="10">
        <v>61.26979</v>
      </c>
      <c r="D1813" s="10">
        <v>34.085360000000001</v>
      </c>
      <c r="E1813">
        <v>2111.7299800000001</v>
      </c>
      <c r="F1813" s="99">
        <v>1249.619995</v>
      </c>
      <c r="G1813">
        <f t="shared" ref="G1813:K1828" si="1865">B1813/B1812-1</f>
        <v>3.1241637525625254E-3</v>
      </c>
      <c r="H1813">
        <f t="shared" si="1865"/>
        <v>4.560790482364574E-3</v>
      </c>
      <c r="I1813">
        <f t="shared" si="1865"/>
        <v>-1.3974721281947433E-3</v>
      </c>
      <c r="J1813">
        <f t="shared" si="1865"/>
        <v>2.0594608593389463E-3</v>
      </c>
      <c r="K1813" s="38">
        <f t="shared" si="1865"/>
        <v>2.4788540413092086E-3</v>
      </c>
      <c r="L1813" s="22">
        <f t="shared" si="1814"/>
        <v>1.2670320007174656</v>
      </c>
      <c r="M1813" s="22">
        <f t="shared" si="1815"/>
        <v>0.88463199453830299</v>
      </c>
      <c r="N1813" s="22">
        <f>COVAR(I1783:I1813,$K1783:K1813)/VAR($K1783:$K1813)</f>
        <v>0.97069210301588638</v>
      </c>
    </row>
    <row r="1814" spans="1:14" ht="15.75" customHeight="1" x14ac:dyDescent="0.2">
      <c r="A1814" s="2">
        <v>42157</v>
      </c>
      <c r="B1814">
        <v>153.06848099999999</v>
      </c>
      <c r="C1814" s="10">
        <v>61.214149999999997</v>
      </c>
      <c r="D1814" s="10">
        <v>34.104439999999997</v>
      </c>
      <c r="E1814">
        <v>2109.6000979999999</v>
      </c>
      <c r="F1814" s="99">
        <v>1251.8000489999999</v>
      </c>
      <c r="G1814">
        <f t="shared" ref="G1814:J1814" si="1866">B1814/B1813-1</f>
        <v>-3.1144337515263132E-3</v>
      </c>
      <c r="H1814">
        <f t="shared" si="1866"/>
        <v>-9.0811474953644833E-4</v>
      </c>
      <c r="I1814">
        <f t="shared" si="1866"/>
        <v>5.5977111581029249E-4</v>
      </c>
      <c r="J1814">
        <f t="shared" si="1866"/>
        <v>-1.0085958054164568E-3</v>
      </c>
      <c r="K1814" s="38">
        <f t="shared" si="1865"/>
        <v>1.7445735573395904E-3</v>
      </c>
      <c r="L1814" s="22">
        <f t="shared" si="1814"/>
        <v>1.253432232970346</v>
      </c>
      <c r="M1814" s="22">
        <f t="shared" si="1815"/>
        <v>0.82742471966856079</v>
      </c>
      <c r="N1814" s="22">
        <f>COVAR(I1784:I1814,$K1784:K1814)/VAR($K1784:$K1814)</f>
        <v>0.98638454153909361</v>
      </c>
    </row>
    <row r="1815" spans="1:14" ht="15.75" customHeight="1" x14ac:dyDescent="0.2">
      <c r="A1815" s="2">
        <v>42158</v>
      </c>
      <c r="B1815">
        <v>153.312119</v>
      </c>
      <c r="C1815" s="10">
        <v>61.844659999999998</v>
      </c>
      <c r="D1815" s="10">
        <v>35.087029999999999</v>
      </c>
      <c r="E1815">
        <v>2114.070068</v>
      </c>
      <c r="F1815" s="99">
        <v>1264.579956</v>
      </c>
      <c r="G1815">
        <f t="shared" ref="G1815:J1815" si="1867">B1815/B1814-1</f>
        <v>1.591692805784195E-3</v>
      </c>
      <c r="H1815">
        <f t="shared" si="1867"/>
        <v>1.0300069510072341E-2</v>
      </c>
      <c r="I1815">
        <f t="shared" si="1867"/>
        <v>2.8811204640803334E-2</v>
      </c>
      <c r="J1815">
        <f t="shared" si="1867"/>
        <v>2.1188707775647853E-3</v>
      </c>
      <c r="K1815" s="38">
        <f t="shared" si="1865"/>
        <v>1.0209223917357457E-2</v>
      </c>
      <c r="L1815" s="22">
        <f t="shared" si="1814"/>
        <v>1.0808515148824984</v>
      </c>
      <c r="M1815" s="22">
        <f t="shared" si="1815"/>
        <v>0.86219806029930113</v>
      </c>
      <c r="N1815" s="22">
        <f>COVAR(I1785:I1815,$K1785:K1815)/VAR($K1785:$K1815)</f>
        <v>1.1548833695012148</v>
      </c>
    </row>
    <row r="1816" spans="1:14" ht="15.75" customHeight="1" x14ac:dyDescent="0.2">
      <c r="A1816" s="2">
        <v>42159</v>
      </c>
      <c r="B1816">
        <v>151.922607</v>
      </c>
      <c r="C1816" s="10">
        <v>61.501579999999997</v>
      </c>
      <c r="D1816" s="10">
        <v>34.629130000000004</v>
      </c>
      <c r="E1816">
        <v>2095.8400879999999</v>
      </c>
      <c r="F1816" s="99">
        <v>1251.290039</v>
      </c>
      <c r="G1816">
        <f t="shared" ref="G1816:J1816" si="1868">B1816/B1815-1</f>
        <v>-9.0632887280097663E-3</v>
      </c>
      <c r="H1816">
        <f t="shared" si="1868"/>
        <v>-5.5474474271505203E-3</v>
      </c>
      <c r="I1816">
        <f t="shared" si="1868"/>
        <v>-1.3050406375233137E-2</v>
      </c>
      <c r="J1816">
        <f t="shared" si="1868"/>
        <v>-8.6231673566271594E-3</v>
      </c>
      <c r="K1816" s="38">
        <f t="shared" si="1865"/>
        <v>-1.0509352877960731E-2</v>
      </c>
      <c r="L1816" s="22">
        <f t="shared" si="1814"/>
        <v>1.0691385506940261</v>
      </c>
      <c r="M1816" s="22">
        <f t="shared" si="1815"/>
        <v>0.83936942140958559</v>
      </c>
      <c r="N1816" s="22">
        <f>COVAR(I1786:I1816,$K1786:K1816)/VAR($K1786:$K1816)</f>
        <v>1.1837450192385346</v>
      </c>
    </row>
    <row r="1817" spans="1:14" ht="15.75" customHeight="1" x14ac:dyDescent="0.2">
      <c r="A1817" s="2">
        <v>42160</v>
      </c>
      <c r="B1817">
        <v>151.038422</v>
      </c>
      <c r="C1817" s="10">
        <v>62.512230000000002</v>
      </c>
      <c r="D1817" s="10">
        <v>35.363689999999998</v>
      </c>
      <c r="E1817">
        <v>2092.830078</v>
      </c>
      <c r="F1817" s="99">
        <v>1261.01001</v>
      </c>
      <c r="G1817">
        <f t="shared" ref="G1817:J1817" si="1869">B1817/B1816-1</f>
        <v>-5.8199699008587569E-3</v>
      </c>
      <c r="H1817">
        <f t="shared" si="1869"/>
        <v>1.6432911154477647E-2</v>
      </c>
      <c r="I1817">
        <f t="shared" si="1869"/>
        <v>2.1212199093653128E-2</v>
      </c>
      <c r="J1817">
        <f t="shared" si="1869"/>
        <v>-1.4361830452781499E-3</v>
      </c>
      <c r="K1817" s="38">
        <f t="shared" si="1865"/>
        <v>7.7679600228959256E-3</v>
      </c>
      <c r="L1817" s="22">
        <f t="shared" si="1814"/>
        <v>1.0748273009423925</v>
      </c>
      <c r="M1817" s="22">
        <f t="shared" si="1815"/>
        <v>0.80627030296216662</v>
      </c>
      <c r="N1817" s="22">
        <f>COVAR(I1787:I1817,$K1787:K1817)/VAR($K1787:$K1817)</f>
        <v>1.2199746359471597</v>
      </c>
    </row>
    <row r="1818" spans="1:14" ht="15.75" customHeight="1" x14ac:dyDescent="0.2">
      <c r="A1818" s="2">
        <v>42163</v>
      </c>
      <c r="B1818">
        <v>149.17974899999999</v>
      </c>
      <c r="C1818" s="10">
        <v>62.020820000000001</v>
      </c>
      <c r="D1818" s="10">
        <v>36.28904</v>
      </c>
      <c r="E1818">
        <v>2079.280029</v>
      </c>
      <c r="F1818" s="99">
        <v>1253.6999510000001</v>
      </c>
      <c r="G1818">
        <f t="shared" ref="G1818:J1818" si="1870">B1818/B1817-1</f>
        <v>-1.230596145926377E-2</v>
      </c>
      <c r="H1818">
        <f t="shared" si="1870"/>
        <v>-7.8610217552629313E-3</v>
      </c>
      <c r="I1818">
        <f t="shared" si="1870"/>
        <v>2.6166669824331246E-2</v>
      </c>
      <c r="J1818">
        <f t="shared" si="1870"/>
        <v>-6.4745098717947647E-3</v>
      </c>
      <c r="K1818" s="38">
        <f t="shared" si="1865"/>
        <v>-5.7969872895774488E-3</v>
      </c>
      <c r="L1818" s="22">
        <f t="shared" si="1814"/>
        <v>1.0428710020519452</v>
      </c>
      <c r="M1818" s="22">
        <f t="shared" si="1815"/>
        <v>0.84666647150679131</v>
      </c>
      <c r="N1818" s="22">
        <f>COVAR(I1788:I1818,$K1788:K1818)/VAR($K1788:$K1818)</f>
        <v>1.1693569977361675</v>
      </c>
    </row>
    <row r="1819" spans="1:14" ht="15.75" customHeight="1" x14ac:dyDescent="0.2">
      <c r="A1819" s="2">
        <v>42164</v>
      </c>
      <c r="B1819">
        <v>149.48651100000001</v>
      </c>
      <c r="C1819" s="10">
        <v>62.289709999999999</v>
      </c>
      <c r="D1819" s="10">
        <v>36.384430000000002</v>
      </c>
      <c r="E1819">
        <v>2080.1499020000001</v>
      </c>
      <c r="F1819" s="99">
        <v>1249.660034</v>
      </c>
      <c r="G1819">
        <f t="shared" ref="G1819:J1819" si="1871">B1819/B1818-1</f>
        <v>2.0563246825144876E-3</v>
      </c>
      <c r="H1819">
        <f t="shared" si="1871"/>
        <v>4.3354796018497677E-3</v>
      </c>
      <c r="I1819">
        <f t="shared" si="1871"/>
        <v>2.6286173456229189E-3</v>
      </c>
      <c r="J1819">
        <f t="shared" si="1871"/>
        <v>4.1835298173786839E-4</v>
      </c>
      <c r="K1819" s="38">
        <f t="shared" si="1865"/>
        <v>-3.2223954358279183E-3</v>
      </c>
      <c r="L1819" s="22">
        <f t="shared" si="1814"/>
        <v>1.0561675562943926</v>
      </c>
      <c r="M1819" s="22">
        <f t="shared" si="1815"/>
        <v>0.86604389292177819</v>
      </c>
      <c r="N1819" s="22">
        <f>COVAR(I1789:I1819,$K1789:K1819)/VAR($K1789:$K1819)</f>
        <v>1.1478262133665049</v>
      </c>
    </row>
    <row r="1820" spans="1:14" ht="15.75" customHeight="1" x14ac:dyDescent="0.2">
      <c r="A1820" s="2">
        <v>42165</v>
      </c>
      <c r="B1820">
        <v>152.409851</v>
      </c>
      <c r="C1820" s="10">
        <v>63.291089999999997</v>
      </c>
      <c r="D1820" s="10">
        <v>36.413049999999998</v>
      </c>
      <c r="E1820">
        <v>2105.1999510000001</v>
      </c>
      <c r="F1820" s="99">
        <v>1266.9300539999999</v>
      </c>
      <c r="G1820">
        <f t="shared" ref="G1820:J1820" si="1872">B1820/B1819-1</f>
        <v>1.9555878188902254E-2</v>
      </c>
      <c r="H1820">
        <f t="shared" si="1872"/>
        <v>1.6076170526399869E-2</v>
      </c>
      <c r="I1820">
        <f t="shared" si="1872"/>
        <v>7.8660020233911609E-4</v>
      </c>
      <c r="J1820">
        <f t="shared" si="1872"/>
        <v>1.204242491174079E-2</v>
      </c>
      <c r="K1820" s="38">
        <f t="shared" si="1865"/>
        <v>1.3819774602793933E-2</v>
      </c>
      <c r="L1820" s="22">
        <f t="shared" si="1814"/>
        <v>1.1445891261271204</v>
      </c>
      <c r="M1820" s="22">
        <f t="shared" si="1815"/>
        <v>0.87860463688965007</v>
      </c>
      <c r="N1820" s="22">
        <f>COVAR(I1790:I1820,$K1790:K1820)/VAR($K1790:$K1820)</f>
        <v>1.117776265877076</v>
      </c>
    </row>
    <row r="1821" spans="1:14" ht="15.75" customHeight="1" x14ac:dyDescent="0.2">
      <c r="A1821" s="2">
        <v>42166</v>
      </c>
      <c r="B1821">
        <v>152.28355400000001</v>
      </c>
      <c r="C1821" s="10">
        <v>63.532150000000001</v>
      </c>
      <c r="D1821" s="10">
        <v>37.586440000000003</v>
      </c>
      <c r="E1821">
        <v>2108.860107</v>
      </c>
      <c r="F1821" s="99">
        <v>1268.920044</v>
      </c>
      <c r="G1821">
        <f t="shared" ref="G1821:J1821" si="1873">B1821/B1820-1</f>
        <v>-8.2866690815142086E-4</v>
      </c>
      <c r="H1821">
        <f t="shared" si="1873"/>
        <v>3.8087509632083183E-3</v>
      </c>
      <c r="I1821">
        <f t="shared" si="1873"/>
        <v>3.2224436019504088E-2</v>
      </c>
      <c r="J1821">
        <f t="shared" si="1873"/>
        <v>1.7386262992553636E-3</v>
      </c>
      <c r="K1821" s="38">
        <f t="shared" si="1865"/>
        <v>1.5707181258484137E-3</v>
      </c>
      <c r="L1821" s="22">
        <f t="shared" si="1814"/>
        <v>1.107553801631934</v>
      </c>
      <c r="M1821" s="22">
        <f t="shared" si="1815"/>
        <v>0.87492402226419108</v>
      </c>
      <c r="N1821" s="22">
        <f>COVAR(I1791:I1821,$K1791:K1821)/VAR($K1791:$K1821)</f>
        <v>1.0969617957707631</v>
      </c>
    </row>
    <row r="1822" spans="1:14" ht="15.75" customHeight="1" x14ac:dyDescent="0.2">
      <c r="A1822" s="2">
        <v>42167</v>
      </c>
      <c r="B1822">
        <v>150.668488</v>
      </c>
      <c r="C1822" s="10">
        <v>63.281820000000003</v>
      </c>
      <c r="D1822" s="10">
        <v>37.767690000000002</v>
      </c>
      <c r="E1822">
        <v>2094.110107</v>
      </c>
      <c r="F1822" s="99">
        <v>1265.0200199999999</v>
      </c>
      <c r="G1822">
        <f t="shared" ref="G1822:J1822" si="1874">B1822/B1821-1</f>
        <v>-1.0605649510911808E-2</v>
      </c>
      <c r="H1822">
        <f t="shared" si="1874"/>
        <v>-3.9402097992905505E-3</v>
      </c>
      <c r="I1822">
        <f t="shared" si="1874"/>
        <v>4.8222177998236138E-3</v>
      </c>
      <c r="J1822">
        <f t="shared" si="1874"/>
        <v>-6.9942998831643566E-3</v>
      </c>
      <c r="K1822" s="38">
        <f t="shared" si="1865"/>
        <v>-3.0734986167497702E-3</v>
      </c>
      <c r="L1822" s="22">
        <f t="shared" si="1814"/>
        <v>1.1376514129363897</v>
      </c>
      <c r="M1822" s="22">
        <f t="shared" si="1815"/>
        <v>0.91401569743052902</v>
      </c>
      <c r="N1822" s="22">
        <f>COVAR(I1792:I1822,$K1792:K1822)/VAR($K1792:$K1822)</f>
        <v>1.0350977013182645</v>
      </c>
    </row>
    <row r="1823" spans="1:14" ht="15.75" customHeight="1" x14ac:dyDescent="0.2">
      <c r="A1823" s="2">
        <v>42170</v>
      </c>
      <c r="B1823">
        <v>150.009827</v>
      </c>
      <c r="C1823" s="10">
        <v>63.04074</v>
      </c>
      <c r="D1823" s="10">
        <v>38.015720000000002</v>
      </c>
      <c r="E1823">
        <v>2084.429932</v>
      </c>
      <c r="F1823" s="99">
        <v>1261.040039</v>
      </c>
      <c r="G1823">
        <f t="shared" ref="G1823:J1823" si="1875">B1823/B1822-1</f>
        <v>-4.37159095935169E-3</v>
      </c>
      <c r="H1823">
        <f t="shared" si="1875"/>
        <v>-3.8096249444153907E-3</v>
      </c>
      <c r="I1823">
        <f t="shared" si="1875"/>
        <v>6.5672536498790901E-3</v>
      </c>
      <c r="J1823">
        <f t="shared" si="1875"/>
        <v>-4.6225721215145121E-3</v>
      </c>
      <c r="K1823" s="38">
        <f t="shared" si="1865"/>
        <v>-3.1461802478034429E-3</v>
      </c>
      <c r="L1823" s="22">
        <f t="shared" si="1814"/>
        <v>1.0906476061061237</v>
      </c>
      <c r="M1823" s="22">
        <f t="shared" si="1815"/>
        <v>0.9348501265316852</v>
      </c>
      <c r="N1823" s="22">
        <f>COVAR(I1793:I1823,$K1793:K1823)/VAR($K1793:$K1823)</f>
        <v>0.88578944020758232</v>
      </c>
    </row>
    <row r="1824" spans="1:14" ht="15.75" customHeight="1" x14ac:dyDescent="0.2">
      <c r="A1824" s="2">
        <v>42171</v>
      </c>
      <c r="B1824">
        <v>150.533142</v>
      </c>
      <c r="C1824" s="10">
        <v>63.393090000000001</v>
      </c>
      <c r="D1824" s="10">
        <v>37.6723</v>
      </c>
      <c r="E1824">
        <v>2096.290039</v>
      </c>
      <c r="F1824" s="99">
        <v>1269.530029</v>
      </c>
      <c r="G1824">
        <f t="shared" ref="G1824:J1824" si="1876">B1824/B1823-1</f>
        <v>3.4885381209059929E-3</v>
      </c>
      <c r="H1824">
        <f t="shared" si="1876"/>
        <v>5.589242765868585E-3</v>
      </c>
      <c r="I1824">
        <f t="shared" si="1876"/>
        <v>-9.0336313503992516E-3</v>
      </c>
      <c r="J1824">
        <f t="shared" si="1876"/>
        <v>5.6898564053051714E-3</v>
      </c>
      <c r="K1824" s="38">
        <f t="shared" si="1865"/>
        <v>6.7325300842411284E-3</v>
      </c>
      <c r="L1824" s="22">
        <f t="shared" si="1814"/>
        <v>1.0583059378199731</v>
      </c>
      <c r="M1824" s="22">
        <f t="shared" si="1815"/>
        <v>0.99273302149711351</v>
      </c>
      <c r="N1824" s="22">
        <f>COVAR(I1794:I1824,$K1794:K1824)/VAR($K1794:$K1824)</f>
        <v>0.8569760483586798</v>
      </c>
    </row>
    <row r="1825" spans="1:14" ht="15.75" customHeight="1" x14ac:dyDescent="0.2">
      <c r="A1825" s="2">
        <v>42172</v>
      </c>
      <c r="B1825">
        <v>150.83088699999999</v>
      </c>
      <c r="C1825" s="10">
        <v>63.179819999999999</v>
      </c>
      <c r="D1825" s="10">
        <v>37.624600000000001</v>
      </c>
      <c r="E1825">
        <v>2100.4399410000001</v>
      </c>
      <c r="F1825" s="99">
        <v>1268.329956</v>
      </c>
      <c r="G1825">
        <f t="shared" ref="G1825:J1825" si="1877">B1825/B1824-1</f>
        <v>1.9779365264294135E-3</v>
      </c>
      <c r="H1825">
        <f t="shared" si="1877"/>
        <v>-3.3642467972455625E-3</v>
      </c>
      <c r="I1825">
        <f t="shared" si="1877"/>
        <v>-1.2661823143264028E-3</v>
      </c>
      <c r="J1825">
        <f t="shared" si="1877"/>
        <v>1.9796411387709156E-3</v>
      </c>
      <c r="K1825" s="38">
        <f t="shared" si="1865"/>
        <v>-9.4528917992220407E-4</v>
      </c>
      <c r="L1825" s="22">
        <f t="shared" si="1814"/>
        <v>1.0612380222801823</v>
      </c>
      <c r="M1825" s="22">
        <f t="shared" si="1815"/>
        <v>0.94642075895834998</v>
      </c>
      <c r="N1825" s="22">
        <f>COVAR(I1795:I1825,$K1795:K1825)/VAR($K1795:$K1825)</f>
        <v>0.87611491037827371</v>
      </c>
    </row>
    <row r="1826" spans="1:14" ht="15.75" customHeight="1" x14ac:dyDescent="0.2">
      <c r="A1826" s="2">
        <v>42173</v>
      </c>
      <c r="B1826">
        <v>151.80534399999999</v>
      </c>
      <c r="C1826" s="10">
        <v>63.773240000000001</v>
      </c>
      <c r="D1826" s="10">
        <v>37.939410000000002</v>
      </c>
      <c r="E1826">
        <v>2121.23999</v>
      </c>
      <c r="F1826" s="99">
        <v>1284.6800539999999</v>
      </c>
      <c r="G1826">
        <f t="shared" ref="G1826:J1826" si="1878">B1826/B1825-1</f>
        <v>6.4605931807588668E-3</v>
      </c>
      <c r="H1826">
        <f t="shared" si="1878"/>
        <v>9.3925560408372188E-3</v>
      </c>
      <c r="I1826">
        <f t="shared" si="1878"/>
        <v>8.3671321422686962E-3</v>
      </c>
      <c r="J1826">
        <f t="shared" si="1878"/>
        <v>9.9027106626514705E-3</v>
      </c>
      <c r="K1826" s="38">
        <f t="shared" si="1865"/>
        <v>1.2891044576100796E-2</v>
      </c>
      <c r="L1826" s="22">
        <f t="shared" si="1814"/>
        <v>1.1259889248306176</v>
      </c>
      <c r="M1826" s="22">
        <f t="shared" si="1815"/>
        <v>0.98024322217335658</v>
      </c>
      <c r="N1826" s="22">
        <f>COVAR(I1796:I1826,$K1796:K1826)/VAR($K1796:$K1826)</f>
        <v>0.83868216539731577</v>
      </c>
    </row>
    <row r="1827" spans="1:14" ht="15.75" customHeight="1" x14ac:dyDescent="0.2">
      <c r="A1827" s="2">
        <v>42174</v>
      </c>
      <c r="B1827">
        <v>150.668488</v>
      </c>
      <c r="C1827" s="10">
        <v>63.124200000000002</v>
      </c>
      <c r="D1827" s="10">
        <v>37.767690000000002</v>
      </c>
      <c r="E1827">
        <v>2109.98999</v>
      </c>
      <c r="F1827" s="99">
        <v>1284.660034</v>
      </c>
      <c r="G1827">
        <f t="shared" ref="G1827:J1827" si="1879">B1827/B1826-1</f>
        <v>-7.4889063193980254E-3</v>
      </c>
      <c r="H1827">
        <f t="shared" si="1879"/>
        <v>-1.0177309479650121E-2</v>
      </c>
      <c r="I1827">
        <f t="shared" si="1879"/>
        <v>-4.5261642181573247E-3</v>
      </c>
      <c r="J1827">
        <f t="shared" si="1879"/>
        <v>-5.3035017504078352E-3</v>
      </c>
      <c r="K1827" s="38">
        <f t="shared" si="1865"/>
        <v>-1.5583646634453885E-5</v>
      </c>
      <c r="L1827" s="22">
        <f t="shared" ref="L1827:L1890" si="1880">COVAR(G1797:G1827,$J1797:$J1827)/VAR($J1797:$J1827)</f>
        <v>1.1105845509235719</v>
      </c>
      <c r="M1827" s="22">
        <f t="shared" ref="M1827:M1890" si="1881">COVAR(H1797:H1827,$J1797:$J1827)/VAR($J1797:$J1827)</f>
        <v>0.99313400795375983</v>
      </c>
      <c r="N1827" s="22">
        <f>COVAR(I1797:I1827,$K1797:K1827)/VAR($K1797:$K1827)</f>
        <v>0.87696284846245154</v>
      </c>
    </row>
    <row r="1828" spans="1:14" ht="15.75" customHeight="1" x14ac:dyDescent="0.2">
      <c r="A1828" s="2">
        <v>42177</v>
      </c>
      <c r="B1828">
        <v>151.336151</v>
      </c>
      <c r="C1828" s="10">
        <v>63.94014</v>
      </c>
      <c r="D1828" s="10">
        <v>37.64367</v>
      </c>
      <c r="E1828">
        <v>2122.8500979999999</v>
      </c>
      <c r="F1828" s="99">
        <v>1292.3900149999999</v>
      </c>
      <c r="G1828">
        <f t="shared" ref="G1828:J1828" si="1882">B1828/B1827-1</f>
        <v>4.4313380247102963E-3</v>
      </c>
      <c r="H1828">
        <f t="shared" si="1882"/>
        <v>1.2925945992186882E-2</v>
      </c>
      <c r="I1828">
        <f t="shared" si="1882"/>
        <v>-3.2837592132323179E-3</v>
      </c>
      <c r="J1828">
        <f t="shared" si="1882"/>
        <v>6.094866829202239E-3</v>
      </c>
      <c r="K1828" s="38">
        <f t="shared" si="1865"/>
        <v>6.0171413412242192E-3</v>
      </c>
      <c r="L1828" s="22">
        <f t="shared" si="1880"/>
        <v>1.0972100747652385</v>
      </c>
      <c r="M1828" s="22">
        <f t="shared" si="1881"/>
        <v>1.0074243946817436</v>
      </c>
      <c r="N1828" s="22">
        <f>COVAR(I1798:I1828,$K1798:K1828)/VAR($K1798:$K1828)</f>
        <v>0.8031825234826977</v>
      </c>
    </row>
    <row r="1829" spans="1:14" ht="15.75" customHeight="1" x14ac:dyDescent="0.2">
      <c r="A1829" s="2">
        <v>42178</v>
      </c>
      <c r="B1829">
        <v>152.13916</v>
      </c>
      <c r="C1829" s="10">
        <v>64.672629999999998</v>
      </c>
      <c r="D1829" s="10">
        <v>37.681829999999998</v>
      </c>
      <c r="E1829">
        <v>2124.1999510000001</v>
      </c>
      <c r="F1829" s="99">
        <v>1295.8000489999999</v>
      </c>
      <c r="G1829">
        <f t="shared" ref="G1829:K1844" si="1883">B1829/B1828-1</f>
        <v>5.3061280777519926E-3</v>
      </c>
      <c r="H1829">
        <f t="shared" si="1883"/>
        <v>1.1455871069409485E-2</v>
      </c>
      <c r="I1829">
        <f t="shared" si="1883"/>
        <v>1.0137162503018882E-3</v>
      </c>
      <c r="J1829">
        <f t="shared" si="1883"/>
        <v>6.3586826091577286E-4</v>
      </c>
      <c r="K1829" s="38">
        <f t="shared" si="1883"/>
        <v>2.6385487046647338E-3</v>
      </c>
      <c r="L1829" s="22">
        <f t="shared" si="1880"/>
        <v>1.1565718962201703</v>
      </c>
      <c r="M1829" s="22">
        <f t="shared" si="1881"/>
        <v>1.0158221950052511</v>
      </c>
      <c r="N1829" s="22">
        <f>COVAR(I1799:I1829,$K1799:K1829)/VAR($K1799:$K1829)</f>
        <v>0.8365214690985272</v>
      </c>
    </row>
    <row r="1830" spans="1:14" ht="15.75" customHeight="1" x14ac:dyDescent="0.2">
      <c r="A1830" s="2">
        <v>42179</v>
      </c>
      <c r="B1830">
        <v>150.650452</v>
      </c>
      <c r="C1830" s="10">
        <v>63.99577</v>
      </c>
      <c r="D1830" s="10">
        <v>37.910780000000003</v>
      </c>
      <c r="E1830">
        <v>2108.580078</v>
      </c>
      <c r="F1830" s="99">
        <v>1283.920044</v>
      </c>
      <c r="G1830">
        <f t="shared" ref="G1830:J1830" si="1884">B1830/B1829-1</f>
        <v>-9.785172995565361E-3</v>
      </c>
      <c r="H1830">
        <f t="shared" si="1884"/>
        <v>-1.0465942084000535E-2</v>
      </c>
      <c r="I1830">
        <f t="shared" si="1884"/>
        <v>6.0758726420666598E-3</v>
      </c>
      <c r="J1830">
        <f t="shared" si="1884"/>
        <v>-7.3532969401711723E-3</v>
      </c>
      <c r="K1830" s="38">
        <f t="shared" si="1883"/>
        <v>-9.1680850059915331E-3</v>
      </c>
      <c r="L1830" s="22">
        <f t="shared" si="1880"/>
        <v>1.1468129323606024</v>
      </c>
      <c r="M1830" s="22">
        <f t="shared" si="1881"/>
        <v>1.0644059658934608</v>
      </c>
      <c r="N1830" s="22">
        <f>COVAR(I1800:I1830,$K1800:K1830)/VAR($K1800:$K1830)</f>
        <v>0.77190244451087042</v>
      </c>
    </row>
    <row r="1831" spans="1:14" ht="15.75" customHeight="1" x14ac:dyDescent="0.2">
      <c r="A1831" s="2">
        <v>42180</v>
      </c>
      <c r="B1831">
        <v>149.847443</v>
      </c>
      <c r="C1831" s="10">
        <v>63.652709999999999</v>
      </c>
      <c r="D1831" s="10">
        <v>38.006180000000001</v>
      </c>
      <c r="E1831">
        <v>2102.3100589999999</v>
      </c>
      <c r="F1831" s="99">
        <v>1283.280029</v>
      </c>
      <c r="G1831">
        <f t="shared" ref="G1831:J1831" si="1885">B1831/B1830-1</f>
        <v>-5.3302793940505078E-3</v>
      </c>
      <c r="H1831">
        <f t="shared" si="1885"/>
        <v>-5.3606668065717678E-3</v>
      </c>
      <c r="I1831">
        <f t="shared" si="1885"/>
        <v>2.5164346394348502E-3</v>
      </c>
      <c r="J1831">
        <f t="shared" si="1885"/>
        <v>-2.973574048915073E-3</v>
      </c>
      <c r="K1831" s="38">
        <f t="shared" si="1883"/>
        <v>-4.9848509102323746E-4</v>
      </c>
      <c r="L1831" s="22">
        <f t="shared" si="1880"/>
        <v>1.1527118858857808</v>
      </c>
      <c r="M1831" s="22">
        <f t="shared" si="1881"/>
        <v>1.0762982713116858</v>
      </c>
      <c r="N1831" s="22">
        <f>COVAR(I1801:I1831,$K1801:K1831)/VAR($K1801:$K1831)</f>
        <v>0.75267804993328669</v>
      </c>
    </row>
    <row r="1832" spans="1:14" ht="15.75" customHeight="1" x14ac:dyDescent="0.2">
      <c r="A1832" s="2">
        <v>42181</v>
      </c>
      <c r="B1832">
        <v>149.28804</v>
      </c>
      <c r="C1832" s="10">
        <v>63.930869999999999</v>
      </c>
      <c r="D1832" s="10">
        <v>38.101570000000002</v>
      </c>
      <c r="E1832">
        <v>2101.48999</v>
      </c>
      <c r="F1832" s="99">
        <v>1279.8000489999999</v>
      </c>
      <c r="G1832">
        <f t="shared" ref="G1832:J1832" si="1886">B1832/B1831-1</f>
        <v>-3.73315012122033E-3</v>
      </c>
      <c r="H1832">
        <f t="shared" si="1886"/>
        <v>4.3699631955969043E-3</v>
      </c>
      <c r="I1832">
        <f t="shared" si="1886"/>
        <v>2.5098549762170297E-3</v>
      </c>
      <c r="J1832">
        <f t="shared" si="1886"/>
        <v>-3.9007994871598228E-4</v>
      </c>
      <c r="K1832" s="38">
        <f t="shared" si="1883"/>
        <v>-2.7117853635669764E-3</v>
      </c>
      <c r="L1832" s="22">
        <f t="shared" si="1880"/>
        <v>1.1579098259927441</v>
      </c>
      <c r="M1832" s="22">
        <f t="shared" si="1881"/>
        <v>1.0752921648804354</v>
      </c>
      <c r="N1832" s="22">
        <f>COVAR(I1802:I1832,$K1802:K1832)/VAR($K1802:$K1832)</f>
        <v>0.8170312332490568</v>
      </c>
    </row>
    <row r="1833" spans="1:14" ht="15.75" customHeight="1" x14ac:dyDescent="0.2">
      <c r="A1833" s="2">
        <v>42184</v>
      </c>
      <c r="B1833">
        <v>147.041382</v>
      </c>
      <c r="C1833" s="10">
        <v>62.308250000000001</v>
      </c>
      <c r="D1833" s="10">
        <v>37.462420000000002</v>
      </c>
      <c r="E1833">
        <v>2057.639893</v>
      </c>
      <c r="F1833" s="99">
        <v>1246.75</v>
      </c>
      <c r="G1833">
        <f t="shared" ref="G1833:J1833" si="1887">B1833/B1832-1</f>
        <v>-1.5049149282152841E-2</v>
      </c>
      <c r="H1833">
        <f t="shared" si="1887"/>
        <v>-2.5380852786767938E-2</v>
      </c>
      <c r="I1833">
        <f t="shared" si="1887"/>
        <v>-1.6774899302049784E-2</v>
      </c>
      <c r="J1833">
        <f t="shared" si="1887"/>
        <v>-2.0866193609611283E-2</v>
      </c>
      <c r="K1833" s="38">
        <f t="shared" si="1883"/>
        <v>-2.5824384852793481E-2</v>
      </c>
      <c r="L1833" s="22">
        <f t="shared" si="1880"/>
        <v>0.99831514360920459</v>
      </c>
      <c r="M1833" s="22">
        <f t="shared" si="1881"/>
        <v>1.1822716866591187</v>
      </c>
      <c r="N1833" s="22">
        <f>COVAR(I1803:I1833,$K1803:K1833)/VAR($K1803:$K1833)</f>
        <v>0.64896909976750561</v>
      </c>
    </row>
    <row r="1834" spans="1:14" ht="15.75" customHeight="1" x14ac:dyDescent="0.2">
      <c r="A1834" s="2">
        <v>42185</v>
      </c>
      <c r="B1834">
        <v>146.76170300000001</v>
      </c>
      <c r="C1834" s="10">
        <v>62.827480000000001</v>
      </c>
      <c r="D1834" s="10">
        <v>38.47363</v>
      </c>
      <c r="E1834">
        <v>2063.110107</v>
      </c>
      <c r="F1834" s="99">
        <v>1253.9499510000001</v>
      </c>
      <c r="G1834">
        <f t="shared" ref="G1834:J1834" si="1888">B1834/B1833-1</f>
        <v>-1.9020427868393641E-3</v>
      </c>
      <c r="H1834">
        <f t="shared" si="1888"/>
        <v>8.3332463999550299E-3</v>
      </c>
      <c r="I1834">
        <f t="shared" si="1888"/>
        <v>2.6992650234554993E-2</v>
      </c>
      <c r="J1834">
        <f t="shared" si="1888"/>
        <v>2.6584894755439237E-3</v>
      </c>
      <c r="K1834" s="38">
        <f t="shared" si="1883"/>
        <v>5.7749757369160992E-3</v>
      </c>
      <c r="L1834" s="22">
        <f t="shared" si="1880"/>
        <v>0.99411823378837272</v>
      </c>
      <c r="M1834" s="22">
        <f t="shared" si="1881"/>
        <v>1.1978459684371301</v>
      </c>
      <c r="N1834" s="22">
        <f>COVAR(I1804:I1834,$K1804:K1834)/VAR($K1804:$K1834)</f>
        <v>0.69752508848467121</v>
      </c>
    </row>
    <row r="1835" spans="1:14" ht="15.75" customHeight="1" x14ac:dyDescent="0.2">
      <c r="A1835" s="2">
        <v>42186</v>
      </c>
      <c r="B1835">
        <v>148.41282699999999</v>
      </c>
      <c r="C1835" s="10">
        <v>63.527439999999999</v>
      </c>
      <c r="D1835" s="10">
        <v>38.616729999999997</v>
      </c>
      <c r="E1835">
        <v>2077.419922</v>
      </c>
      <c r="F1835" s="99">
        <v>1256.400024</v>
      </c>
      <c r="G1835">
        <f t="shared" ref="G1835:J1835" si="1889">B1835/B1834-1</f>
        <v>1.1250373675481207E-2</v>
      </c>
      <c r="H1835">
        <f t="shared" si="1889"/>
        <v>1.1140984804738352E-2</v>
      </c>
      <c r="I1835">
        <f t="shared" si="1889"/>
        <v>3.7194306853809422E-3</v>
      </c>
      <c r="J1835">
        <f t="shared" si="1889"/>
        <v>6.9360403748921495E-3</v>
      </c>
      <c r="K1835" s="38">
        <f t="shared" si="1883"/>
        <v>1.9538842025124126E-3</v>
      </c>
      <c r="L1835" s="22">
        <f t="shared" si="1880"/>
        <v>1.0323906685834079</v>
      </c>
      <c r="M1835" s="22">
        <f t="shared" si="1881"/>
        <v>1.1940303995015455</v>
      </c>
      <c r="N1835" s="22">
        <f>COVAR(I1805:I1835,$K1805:K1835)/VAR($K1805:$K1835)</f>
        <v>0.7205987074593373</v>
      </c>
    </row>
    <row r="1836" spans="1:14" ht="15.75" customHeight="1" x14ac:dyDescent="0.2">
      <c r="A1836" s="2">
        <v>42187</v>
      </c>
      <c r="B1836">
        <v>148.95417800000001</v>
      </c>
      <c r="C1836" s="10">
        <v>63.014150000000001</v>
      </c>
      <c r="D1836" s="10">
        <v>38.158819999999999</v>
      </c>
      <c r="E1836">
        <v>2076.780029</v>
      </c>
      <c r="F1836" s="99">
        <v>1248.26001</v>
      </c>
      <c r="G1836">
        <f t="shared" ref="G1836:J1836" si="1890">B1836/B1835-1</f>
        <v>3.6476025081040309E-3</v>
      </c>
      <c r="H1836">
        <f t="shared" si="1890"/>
        <v>-8.0798155883504696E-3</v>
      </c>
      <c r="I1836">
        <f t="shared" si="1890"/>
        <v>-1.1857813957836361E-2</v>
      </c>
      <c r="J1836">
        <f t="shared" si="1890"/>
        <v>-3.080229438562343E-4</v>
      </c>
      <c r="K1836" s="38">
        <f t="shared" si="1883"/>
        <v>-6.4788394177872632E-3</v>
      </c>
      <c r="L1836" s="22">
        <f t="shared" si="1880"/>
        <v>1.0336309673738215</v>
      </c>
      <c r="M1836" s="22">
        <f t="shared" si="1881"/>
        <v>1.1901538072942168</v>
      </c>
      <c r="N1836" s="22">
        <f>COVAR(I1806:I1836,$K1806:K1836)/VAR($K1806:$K1836)</f>
        <v>0.72918655426750778</v>
      </c>
    </row>
    <row r="1837" spans="1:14" ht="15.75" customHeight="1" x14ac:dyDescent="0.2">
      <c r="A1837" s="2">
        <v>42191</v>
      </c>
      <c r="B1837">
        <v>148.629379</v>
      </c>
      <c r="C1837" s="10">
        <v>62.836820000000003</v>
      </c>
      <c r="D1837" s="10">
        <v>38.177900000000001</v>
      </c>
      <c r="E1837">
        <v>2068.76001</v>
      </c>
      <c r="F1837" s="99">
        <v>1246.959961</v>
      </c>
      <c r="G1837">
        <f t="shared" ref="G1837:J1837" si="1891">B1837/B1836-1</f>
        <v>-2.1805296391217421E-3</v>
      </c>
      <c r="H1837">
        <f t="shared" si="1891"/>
        <v>-2.8141298422655892E-3</v>
      </c>
      <c r="I1837">
        <f t="shared" si="1891"/>
        <v>5.0001546169409217E-4</v>
      </c>
      <c r="J1837">
        <f t="shared" si="1891"/>
        <v>-3.861756607829947E-3</v>
      </c>
      <c r="K1837" s="38">
        <f t="shared" si="1883"/>
        <v>-1.0414889442784681E-3</v>
      </c>
      <c r="L1837" s="22">
        <f t="shared" si="1880"/>
        <v>1.027929641192576</v>
      </c>
      <c r="M1837" s="22">
        <f t="shared" si="1881"/>
        <v>1.1886242511972878</v>
      </c>
      <c r="N1837" s="22">
        <f>COVAR(I1807:I1837,$K1807:K1837)/VAR($K1807:$K1837)</f>
        <v>0.71568568899339546</v>
      </c>
    </row>
    <row r="1838" spans="1:14" ht="15.75" customHeight="1" x14ac:dyDescent="0.2">
      <c r="A1838" s="2">
        <v>42192</v>
      </c>
      <c r="B1838">
        <v>148.872986</v>
      </c>
      <c r="C1838" s="10">
        <v>62.342190000000002</v>
      </c>
      <c r="D1838" s="10">
        <v>37.824930000000002</v>
      </c>
      <c r="E1838">
        <v>2081.3400879999999</v>
      </c>
      <c r="F1838" s="99">
        <v>1248.0500489999999</v>
      </c>
      <c r="G1838">
        <f t="shared" ref="G1838:J1838" si="1892">B1838/B1837-1</f>
        <v>1.6390231974259262E-3</v>
      </c>
      <c r="H1838">
        <f t="shared" si="1892"/>
        <v>-7.8716586867381144E-3</v>
      </c>
      <c r="I1838">
        <f t="shared" si="1892"/>
        <v>-9.2454011352116616E-3</v>
      </c>
      <c r="J1838">
        <f t="shared" si="1892"/>
        <v>6.0809750474632995E-3</v>
      </c>
      <c r="K1838" s="38">
        <f t="shared" si="1883"/>
        <v>8.7419647309738835E-4</v>
      </c>
      <c r="L1838" s="22">
        <f t="shared" si="1880"/>
        <v>1.0174362734883324</v>
      </c>
      <c r="M1838" s="22">
        <f t="shared" si="1881"/>
        <v>1.1110004729732963</v>
      </c>
      <c r="N1838" s="22">
        <f>COVAR(I1808:I1838,$K1808:K1838)/VAR($K1808:$K1838)</f>
        <v>0.7127477689500249</v>
      </c>
    </row>
    <row r="1839" spans="1:14" ht="15.75" customHeight="1" x14ac:dyDescent="0.2">
      <c r="A1839" s="2">
        <v>42193</v>
      </c>
      <c r="B1839">
        <v>147.21283</v>
      </c>
      <c r="C1839" s="10">
        <v>61.06362</v>
      </c>
      <c r="D1839" s="10">
        <v>37.118989999999997</v>
      </c>
      <c r="E1839">
        <v>2046.6800539999999</v>
      </c>
      <c r="F1839" s="99">
        <v>1228.959961</v>
      </c>
      <c r="G1839">
        <f t="shared" ref="G1839:J1839" si="1893">B1839/B1838-1</f>
        <v>-1.1151492588453937E-2</v>
      </c>
      <c r="H1839">
        <f t="shared" si="1893"/>
        <v>-2.0508904162654606E-2</v>
      </c>
      <c r="I1839">
        <f t="shared" si="1893"/>
        <v>-1.8663352450354997E-2</v>
      </c>
      <c r="J1839">
        <f t="shared" si="1893"/>
        <v>-1.6652748966799358E-2</v>
      </c>
      <c r="K1839" s="38">
        <f t="shared" si="1883"/>
        <v>-1.529593145346686E-2</v>
      </c>
      <c r="L1839" s="22">
        <f t="shared" si="1880"/>
        <v>0.94928822468427598</v>
      </c>
      <c r="M1839" s="22">
        <f t="shared" si="1881"/>
        <v>1.1339063825749482</v>
      </c>
      <c r="N1839" s="22">
        <f>COVAR(I1809:I1839,$K1809:K1839)/VAR($K1809:$K1839)</f>
        <v>0.76939580195413915</v>
      </c>
    </row>
    <row r="1840" spans="1:14" ht="15.75" customHeight="1" x14ac:dyDescent="0.2">
      <c r="A1840" s="2">
        <v>42194</v>
      </c>
      <c r="B1840">
        <v>147.83540300000001</v>
      </c>
      <c r="C1840" s="10">
        <v>61.698239999999998</v>
      </c>
      <c r="D1840" s="10">
        <v>37.185769999999998</v>
      </c>
      <c r="E1840">
        <v>2051.3100589999999</v>
      </c>
      <c r="F1840" s="99">
        <v>1234.150024</v>
      </c>
      <c r="G1840">
        <f t="shared" ref="G1840:J1840" si="1894">B1840/B1839-1</f>
        <v>4.2290675343992223E-3</v>
      </c>
      <c r="H1840">
        <f t="shared" si="1894"/>
        <v>1.0392767412085835E-2</v>
      </c>
      <c r="I1840">
        <f t="shared" si="1894"/>
        <v>1.7990791236508485E-3</v>
      </c>
      <c r="J1840">
        <f t="shared" si="1894"/>
        <v>2.2622026295469055E-3</v>
      </c>
      <c r="K1840" s="38">
        <f t="shared" si="1883"/>
        <v>4.2231343287839618E-3</v>
      </c>
      <c r="L1840" s="22">
        <f t="shared" si="1880"/>
        <v>0.94513400669577741</v>
      </c>
      <c r="M1840" s="22">
        <f t="shared" si="1881"/>
        <v>1.1450884003109021</v>
      </c>
      <c r="N1840" s="22">
        <f>COVAR(I1810:I1840,$K1810:K1840)/VAR($K1810:$K1840)</f>
        <v>0.73506708862418946</v>
      </c>
    </row>
    <row r="1841" spans="1:14" ht="15.75" customHeight="1" x14ac:dyDescent="0.2">
      <c r="A1841" s="2">
        <v>42195</v>
      </c>
      <c r="B1841">
        <v>150.632385</v>
      </c>
      <c r="C1841" s="10">
        <v>62.575519999999997</v>
      </c>
      <c r="D1841" s="10">
        <v>38.130200000000002</v>
      </c>
      <c r="E1841">
        <v>2076.6201169999999</v>
      </c>
      <c r="F1841" s="99">
        <v>1252.0200199999999</v>
      </c>
      <c r="G1841">
        <f t="shared" ref="G1841:J1841" si="1895">B1841/B1840-1</f>
        <v>1.8919568271478227E-2</v>
      </c>
      <c r="H1841">
        <f t="shared" si="1895"/>
        <v>1.4218882094529706E-2</v>
      </c>
      <c r="I1841">
        <f t="shared" si="1895"/>
        <v>2.5397618497613683E-2</v>
      </c>
      <c r="J1841">
        <f t="shared" si="1895"/>
        <v>1.2338484808258832E-2</v>
      </c>
      <c r="K1841" s="38">
        <f t="shared" si="1883"/>
        <v>1.4479597822379509E-2</v>
      </c>
      <c r="L1841" s="22">
        <f t="shared" si="1880"/>
        <v>0.98752034504284603</v>
      </c>
      <c r="M1841" s="22">
        <f t="shared" si="1881"/>
        <v>1.1370039596860109</v>
      </c>
      <c r="N1841" s="22">
        <f>COVAR(I1811:I1841,$K1811:K1841)/VAR($K1811:$K1841)</f>
        <v>0.79919140448401005</v>
      </c>
    </row>
    <row r="1842" spans="1:14" ht="15.75" customHeight="1" x14ac:dyDescent="0.2">
      <c r="A1842" s="2">
        <v>42198</v>
      </c>
      <c r="B1842">
        <v>152.82489000000001</v>
      </c>
      <c r="C1842" s="10">
        <v>63.546100000000003</v>
      </c>
      <c r="D1842" s="10">
        <v>37.767690000000002</v>
      </c>
      <c r="E1842">
        <v>2099.6000979999999</v>
      </c>
      <c r="F1842" s="99">
        <v>1265.349976</v>
      </c>
      <c r="G1842">
        <f t="shared" ref="G1842:J1842" si="1896">B1842/B1841-1</f>
        <v>1.4555336158290411E-2</v>
      </c>
      <c r="H1842">
        <f t="shared" si="1896"/>
        <v>1.5510538306353849E-2</v>
      </c>
      <c r="I1842">
        <f t="shared" si="1896"/>
        <v>-9.5071623017974893E-3</v>
      </c>
      <c r="J1842">
        <f t="shared" si="1896"/>
        <v>1.1066049496427866E-2</v>
      </c>
      <c r="K1842" s="38">
        <f t="shared" si="1883"/>
        <v>1.0646759466354183E-2</v>
      </c>
      <c r="L1842" s="22">
        <f t="shared" si="1880"/>
        <v>1.0093493831346647</v>
      </c>
      <c r="M1842" s="22">
        <f t="shared" si="1881"/>
        <v>1.1421349562474528</v>
      </c>
      <c r="N1842" s="22">
        <f>COVAR(I1812:I1842,$K1812:K1842)/VAR($K1812:$K1842)</f>
        <v>0.69924649676090322</v>
      </c>
    </row>
    <row r="1843" spans="1:14" ht="15.75" customHeight="1" x14ac:dyDescent="0.2">
      <c r="A1843" s="2">
        <v>42199</v>
      </c>
      <c r="B1843">
        <v>152.130157</v>
      </c>
      <c r="C1843" s="10">
        <v>64.432720000000003</v>
      </c>
      <c r="D1843" s="10">
        <v>37.758159999999997</v>
      </c>
      <c r="E1843">
        <v>2108.9499510000001</v>
      </c>
      <c r="F1843" s="99">
        <v>1273.329956</v>
      </c>
      <c r="G1843">
        <f t="shared" ref="G1843:J1843" si="1897">B1843/B1842-1</f>
        <v>-4.5459414366338935E-3</v>
      </c>
      <c r="H1843">
        <f t="shared" si="1897"/>
        <v>1.3952390469281317E-2</v>
      </c>
      <c r="I1843">
        <f t="shared" si="1897"/>
        <v>-2.5233208597097434E-4</v>
      </c>
      <c r="J1843">
        <f t="shared" si="1897"/>
        <v>4.4531589653222792E-3</v>
      </c>
      <c r="K1843" s="38">
        <f t="shared" si="1883"/>
        <v>6.3065398121919802E-3</v>
      </c>
      <c r="L1843" s="22">
        <f t="shared" si="1880"/>
        <v>0.96800382000300522</v>
      </c>
      <c r="M1843" s="22">
        <f t="shared" si="1881"/>
        <v>1.1583403888668229</v>
      </c>
      <c r="N1843" s="22">
        <f>COVAR(I1813:I1843,$K1813:K1843)/VAR($K1813:$K1843)</f>
        <v>0.68187788688742679</v>
      </c>
    </row>
    <row r="1844" spans="1:14" ht="15.75" customHeight="1" x14ac:dyDescent="0.2">
      <c r="A1844" s="2">
        <v>42200</v>
      </c>
      <c r="B1844">
        <v>152.05798300000001</v>
      </c>
      <c r="C1844" s="10">
        <v>64.572710000000001</v>
      </c>
      <c r="D1844" s="10">
        <v>37.662750000000003</v>
      </c>
      <c r="E1844">
        <v>2107.3999020000001</v>
      </c>
      <c r="F1844" s="99">
        <v>1264.5200199999999</v>
      </c>
      <c r="G1844">
        <f t="shared" ref="G1844:J1844" si="1898">B1844/B1843-1</f>
        <v>-4.7442270108211115E-4</v>
      </c>
      <c r="H1844">
        <f t="shared" si="1898"/>
        <v>2.1726538938600104E-3</v>
      </c>
      <c r="I1844">
        <f t="shared" si="1898"/>
        <v>-2.5268710127822613E-3</v>
      </c>
      <c r="J1844">
        <f t="shared" si="1898"/>
        <v>-7.349861476158015E-4</v>
      </c>
      <c r="K1844" s="38">
        <f t="shared" si="1883"/>
        <v>-6.9188162569232547E-3</v>
      </c>
      <c r="L1844" s="22">
        <f t="shared" si="1880"/>
        <v>0.96631367824534997</v>
      </c>
      <c r="M1844" s="22">
        <f t="shared" si="1881"/>
        <v>1.1574516493398028</v>
      </c>
      <c r="N1844" s="22">
        <f>COVAR(I1814:I1844,$K1814:K1844)/VAR($K1814:$K1844)</f>
        <v>0.68861838702408784</v>
      </c>
    </row>
    <row r="1845" spans="1:14" ht="15.75" customHeight="1" x14ac:dyDescent="0.2">
      <c r="A1845" s="2">
        <v>42201</v>
      </c>
      <c r="B1845">
        <v>154.28656000000001</v>
      </c>
      <c r="C1845" s="10">
        <v>64.918009999999995</v>
      </c>
      <c r="D1845" s="10">
        <v>37.424259999999997</v>
      </c>
      <c r="E1845">
        <v>2124.290039</v>
      </c>
      <c r="F1845" s="99">
        <v>1272.829956</v>
      </c>
      <c r="G1845">
        <f t="shared" ref="G1845:K1860" si="1899">B1845/B1844-1</f>
        <v>1.4656099969443837E-2</v>
      </c>
      <c r="H1845">
        <f t="shared" si="1899"/>
        <v>5.3474602506227153E-3</v>
      </c>
      <c r="I1845">
        <f t="shared" si="1899"/>
        <v>-6.332251362420549E-3</v>
      </c>
      <c r="J1845">
        <f t="shared" si="1899"/>
        <v>8.0146805473277904E-3</v>
      </c>
      <c r="K1845" s="38">
        <f t="shared" si="1899"/>
        <v>6.5716128401036578E-3</v>
      </c>
      <c r="L1845" s="22">
        <f t="shared" si="1880"/>
        <v>0.994019728526915</v>
      </c>
      <c r="M1845" s="22">
        <f t="shared" si="1881"/>
        <v>1.1310500861637964</v>
      </c>
      <c r="N1845" s="22">
        <f>COVAR(I1815:I1845,$K1815:K1845)/VAR($K1815:$K1845)</f>
        <v>0.65538013053349553</v>
      </c>
    </row>
    <row r="1846" spans="1:14" ht="15.75" customHeight="1" x14ac:dyDescent="0.2">
      <c r="A1846" s="2">
        <v>42202</v>
      </c>
      <c r="B1846">
        <v>155.648956</v>
      </c>
      <c r="C1846" s="10">
        <v>64.591359999999995</v>
      </c>
      <c r="D1846" s="10">
        <v>37.6723</v>
      </c>
      <c r="E1846">
        <v>2126.639893</v>
      </c>
      <c r="F1846" s="99">
        <v>1267.089966</v>
      </c>
      <c r="G1846">
        <f t="shared" ref="G1846:J1846" si="1900">B1846/B1845-1</f>
        <v>8.8302960413402243E-3</v>
      </c>
      <c r="H1846">
        <f t="shared" si="1900"/>
        <v>-5.0317315641683624E-3</v>
      </c>
      <c r="I1846">
        <f t="shared" si="1900"/>
        <v>6.627786361039778E-3</v>
      </c>
      <c r="J1846">
        <f t="shared" si="1900"/>
        <v>1.1061832220924384E-3</v>
      </c>
      <c r="K1846" s="38">
        <f t="shared" si="1899"/>
        <v>-4.5096283073338128E-3</v>
      </c>
      <c r="L1846" s="22">
        <f t="shared" si="1880"/>
        <v>0.99833936614196317</v>
      </c>
      <c r="M1846" s="22">
        <f t="shared" si="1881"/>
        <v>1.1208628127307447</v>
      </c>
      <c r="N1846" s="22">
        <f>COVAR(I1816:I1846,$K1816:K1846)/VAR($K1816:$K1846)</f>
        <v>0.55800099961069538</v>
      </c>
    </row>
    <row r="1847" spans="1:14" ht="15.75" customHeight="1" x14ac:dyDescent="0.2">
      <c r="A1847" s="2">
        <v>42205</v>
      </c>
      <c r="B1847">
        <v>156.289581</v>
      </c>
      <c r="C1847" s="10">
        <v>64.638030000000001</v>
      </c>
      <c r="D1847" s="10">
        <v>36.870959999999997</v>
      </c>
      <c r="E1847">
        <v>2128.280029</v>
      </c>
      <c r="F1847" s="99">
        <v>1260.219971</v>
      </c>
      <c r="G1847">
        <f t="shared" ref="G1847:J1847" si="1901">B1847/B1846-1</f>
        <v>4.1158322963630312E-3</v>
      </c>
      <c r="H1847">
        <f t="shared" si="1901"/>
        <v>7.2254245769109993E-4</v>
      </c>
      <c r="I1847">
        <f t="shared" si="1901"/>
        <v>-2.1271331986632225E-2</v>
      </c>
      <c r="J1847">
        <f t="shared" si="1901"/>
        <v>7.7123353389474403E-4</v>
      </c>
      <c r="K1847" s="38">
        <f t="shared" si="1899"/>
        <v>-5.4218683632130116E-3</v>
      </c>
      <c r="L1847" s="22">
        <f t="shared" si="1880"/>
        <v>0.9963307654830903</v>
      </c>
      <c r="M1847" s="22">
        <f t="shared" si="1881"/>
        <v>1.1374839809101738</v>
      </c>
      <c r="N1847" s="22">
        <f>COVAR(I1817:I1847,$K1817:K1847)/VAR($K1817:$K1847)</f>
        <v>0.56518593916970383</v>
      </c>
    </row>
    <row r="1848" spans="1:14" ht="15.75" customHeight="1" x14ac:dyDescent="0.2">
      <c r="A1848" s="2">
        <v>42206</v>
      </c>
      <c r="B1848">
        <v>147.131653</v>
      </c>
      <c r="C1848" s="10">
        <v>64.488709999999998</v>
      </c>
      <c r="D1848" s="10">
        <v>37.376559999999998</v>
      </c>
      <c r="E1848">
        <v>2119.209961</v>
      </c>
      <c r="F1848" s="99">
        <v>1254.5699460000001</v>
      </c>
      <c r="G1848">
        <f t="shared" ref="G1848:J1848" si="1902">B1848/B1847-1</f>
        <v>-5.8595895781434093E-2</v>
      </c>
      <c r="H1848">
        <f t="shared" si="1902"/>
        <v>-2.3100951560559579E-3</v>
      </c>
      <c r="I1848">
        <f t="shared" si="1902"/>
        <v>1.3712688793565464E-2</v>
      </c>
      <c r="J1848">
        <f t="shared" si="1902"/>
        <v>-4.2616891933443535E-3</v>
      </c>
      <c r="K1848" s="38">
        <f t="shared" si="1899"/>
        <v>-4.4833641189772067E-3</v>
      </c>
      <c r="L1848" s="22">
        <f t="shared" si="1880"/>
        <v>1.1354206337966948</v>
      </c>
      <c r="M1848" s="22">
        <f t="shared" si="1881"/>
        <v>1.1510516699576927</v>
      </c>
      <c r="N1848" s="22">
        <f>COVAR(I1818:I1848,$K1818:K1848)/VAR($K1818:$K1848)</f>
        <v>0.48380724086747551</v>
      </c>
    </row>
    <row r="1849" spans="1:14" ht="15.75" customHeight="1" x14ac:dyDescent="0.2">
      <c r="A1849" s="2">
        <v>42207</v>
      </c>
      <c r="B1849">
        <v>144.67747499999999</v>
      </c>
      <c r="C1849" s="10">
        <v>65.403300000000002</v>
      </c>
      <c r="D1849" s="10">
        <v>37.443339999999999</v>
      </c>
      <c r="E1849">
        <v>2114.1499020000001</v>
      </c>
      <c r="F1849" s="99">
        <v>1258.349976</v>
      </c>
      <c r="G1849">
        <f t="shared" ref="G1849:J1849" si="1903">B1849/B1848-1</f>
        <v>-1.668014971598264E-2</v>
      </c>
      <c r="H1849">
        <f t="shared" si="1903"/>
        <v>1.4182172352338984E-2</v>
      </c>
      <c r="I1849">
        <f t="shared" si="1903"/>
        <v>1.7866812783198238E-3</v>
      </c>
      <c r="J1849">
        <f t="shared" si="1903"/>
        <v>-2.3877100868345824E-3</v>
      </c>
      <c r="K1849" s="38">
        <f t="shared" si="1899"/>
        <v>3.0130085708268695E-3</v>
      </c>
      <c r="L1849" s="22">
        <f t="shared" si="1880"/>
        <v>1.1428724687994047</v>
      </c>
      <c r="M1849" s="22">
        <f t="shared" si="1881"/>
        <v>1.1202141837793889</v>
      </c>
      <c r="N1849" s="22">
        <f>COVAR(I1819:I1849,$K1819:K1849)/VAR($K1819:$K1849)</f>
        <v>0.55595741335997428</v>
      </c>
    </row>
    <row r="1850" spans="1:14" ht="15.75" customHeight="1" x14ac:dyDescent="0.2">
      <c r="A1850" s="2">
        <v>42208</v>
      </c>
      <c r="B1850">
        <v>145.922607</v>
      </c>
      <c r="C1850" s="10">
        <v>64.992670000000004</v>
      </c>
      <c r="D1850" s="10">
        <v>36.813720000000004</v>
      </c>
      <c r="E1850">
        <v>2102.1499020000001</v>
      </c>
      <c r="F1850" s="99">
        <v>1244.969971</v>
      </c>
      <c r="G1850">
        <f t="shared" ref="G1850:J1850" si="1904">B1850/B1849-1</f>
        <v>8.6062602350505113E-3</v>
      </c>
      <c r="H1850">
        <f t="shared" si="1904"/>
        <v>-6.2784293758877396E-3</v>
      </c>
      <c r="I1850">
        <f t="shared" si="1904"/>
        <v>-1.6815273423791632E-2</v>
      </c>
      <c r="J1850">
        <f t="shared" si="1904"/>
        <v>-5.676040279191108E-3</v>
      </c>
      <c r="K1850" s="38">
        <f t="shared" si="1899"/>
        <v>-1.0632975924974253E-2</v>
      </c>
      <c r="L1850" s="22">
        <f t="shared" si="1880"/>
        <v>1.0854170638364766</v>
      </c>
      <c r="M1850" s="22">
        <f t="shared" si="1881"/>
        <v>1.122936676427631</v>
      </c>
      <c r="N1850" s="22">
        <f>COVAR(I1820:I1850,$K1820:K1850)/VAR($K1820:$K1850)</f>
        <v>0.61490805453488917</v>
      </c>
    </row>
    <row r="1851" spans="1:14" ht="15.75" customHeight="1" x14ac:dyDescent="0.2">
      <c r="A1851" s="2">
        <v>42209</v>
      </c>
      <c r="B1851">
        <v>144.13610800000001</v>
      </c>
      <c r="C1851" s="10">
        <v>64.31138</v>
      </c>
      <c r="D1851" s="10">
        <v>35.420929999999998</v>
      </c>
      <c r="E1851">
        <v>2079.6499020000001</v>
      </c>
      <c r="F1851" s="99">
        <v>1225.98999</v>
      </c>
      <c r="G1851">
        <f t="shared" ref="G1851:J1851" si="1905">B1851/B1850-1</f>
        <v>-1.2242784286330521E-2</v>
      </c>
      <c r="H1851">
        <f t="shared" si="1905"/>
        <v>-1.0482566726370934E-2</v>
      </c>
      <c r="I1851">
        <f t="shared" si="1905"/>
        <v>-3.7833449051060453E-2</v>
      </c>
      <c r="J1851">
        <f t="shared" si="1905"/>
        <v>-1.0703328044585847E-2</v>
      </c>
      <c r="K1851" s="38">
        <f t="shared" si="1899"/>
        <v>-1.524533237115322E-2</v>
      </c>
      <c r="L1851" s="22">
        <f t="shared" si="1880"/>
        <v>1.0295986746070183</v>
      </c>
      <c r="M1851" s="22">
        <f t="shared" si="1881"/>
        <v>1.1095417587868377</v>
      </c>
      <c r="N1851" s="22">
        <f>COVAR(I1821:I1851,$K1821:K1851)/VAR($K1821:$K1851)</f>
        <v>0.84814962159546747</v>
      </c>
    </row>
    <row r="1852" spans="1:14" ht="15.75" customHeight="1" x14ac:dyDescent="0.2">
      <c r="A1852" s="2">
        <v>42212</v>
      </c>
      <c r="B1852">
        <v>143.522614</v>
      </c>
      <c r="C1852" s="10">
        <v>63.47146</v>
      </c>
      <c r="D1852" s="10">
        <v>35.659419999999997</v>
      </c>
      <c r="E1852">
        <v>2067.639893</v>
      </c>
      <c r="F1852" s="99">
        <v>1214.6099850000001</v>
      </c>
      <c r="G1852">
        <f t="shared" ref="G1852:J1852" si="1906">B1852/B1851-1</f>
        <v>-4.2563519198117739E-3</v>
      </c>
      <c r="H1852">
        <f t="shared" si="1906"/>
        <v>-1.3060208006732243E-2</v>
      </c>
      <c r="I1852">
        <f t="shared" si="1906"/>
        <v>6.7330247963561796E-3</v>
      </c>
      <c r="J1852">
        <f t="shared" si="1906"/>
        <v>-5.7750148178546956E-3</v>
      </c>
      <c r="K1852" s="38">
        <f t="shared" si="1899"/>
        <v>-9.2822984631383276E-3</v>
      </c>
      <c r="L1852" s="22">
        <f t="shared" si="1880"/>
        <v>1.0220548576449349</v>
      </c>
      <c r="M1852" s="22">
        <f t="shared" si="1881"/>
        <v>1.1301378281782535</v>
      </c>
      <c r="N1852" s="22">
        <f>COVAR(I1822:I1852,$K1822:K1852)/VAR($K1822:$K1852)</f>
        <v>0.75987034933673692</v>
      </c>
    </row>
    <row r="1853" spans="1:14" ht="15.75" customHeight="1" x14ac:dyDescent="0.2">
      <c r="A1853" s="2">
        <v>42213</v>
      </c>
      <c r="B1853">
        <v>144.40683000000001</v>
      </c>
      <c r="C1853" s="10">
        <v>63.508780000000002</v>
      </c>
      <c r="D1853" s="10">
        <v>36.241340000000001</v>
      </c>
      <c r="E1853">
        <v>2093.25</v>
      </c>
      <c r="F1853" s="99">
        <v>1224.599976</v>
      </c>
      <c r="G1853">
        <f t="shared" ref="G1853:J1853" si="1907">B1853/B1852-1</f>
        <v>6.1608130966734898E-3</v>
      </c>
      <c r="H1853">
        <f t="shared" si="1907"/>
        <v>5.8798080271049713E-4</v>
      </c>
      <c r="I1853">
        <f t="shared" si="1907"/>
        <v>1.6318829638844567E-2</v>
      </c>
      <c r="J1853">
        <f t="shared" si="1907"/>
        <v>1.2386154420169104E-2</v>
      </c>
      <c r="K1853" s="38">
        <f t="shared" si="1899"/>
        <v>8.2248549932675274E-3</v>
      </c>
      <c r="L1853" s="22">
        <f t="shared" si="1880"/>
        <v>0.9768179923617577</v>
      </c>
      <c r="M1853" s="22">
        <f t="shared" si="1881"/>
        <v>1.0474054286262282</v>
      </c>
      <c r="N1853" s="22">
        <f>COVAR(I1823:I1853,$K1823:K1853)/VAR($K1823:$K1853)</f>
        <v>0.80586893041625307</v>
      </c>
    </row>
    <row r="1854" spans="1:14" ht="15.75" customHeight="1" x14ac:dyDescent="0.2">
      <c r="A1854" s="2">
        <v>42214</v>
      </c>
      <c r="B1854">
        <v>145.345169</v>
      </c>
      <c r="C1854" s="10">
        <v>64.339380000000006</v>
      </c>
      <c r="D1854" s="10">
        <v>36.67062</v>
      </c>
      <c r="E1854">
        <v>2108.570068</v>
      </c>
      <c r="F1854" s="99">
        <v>1229.599976</v>
      </c>
      <c r="G1854">
        <f t="shared" ref="G1854:J1854" si="1908">B1854/B1853-1</f>
        <v>6.4978851762065304E-3</v>
      </c>
      <c r="H1854">
        <f t="shared" si="1908"/>
        <v>1.3078506625383124E-2</v>
      </c>
      <c r="I1854">
        <f t="shared" si="1908"/>
        <v>1.1845036634958728E-2</v>
      </c>
      <c r="J1854">
        <f t="shared" si="1908"/>
        <v>7.3187951749671409E-3</v>
      </c>
      <c r="K1854" s="38">
        <f t="shared" si="1899"/>
        <v>4.0829659464243218E-3</v>
      </c>
      <c r="L1854" s="22">
        <f t="shared" si="1880"/>
        <v>0.98242193798680477</v>
      </c>
      <c r="M1854" s="22">
        <f t="shared" si="1881"/>
        <v>1.0681875193981143</v>
      </c>
      <c r="N1854" s="22">
        <f>COVAR(I1824:I1854,$K1824:K1854)/VAR($K1824:$K1854)</f>
        <v>0.83262841615013616</v>
      </c>
    </row>
    <row r="1855" spans="1:14" ht="15.75" customHeight="1" x14ac:dyDescent="0.2">
      <c r="A1855" s="2">
        <v>42215</v>
      </c>
      <c r="B1855">
        <v>145.22782900000001</v>
      </c>
      <c r="C1855" s="10">
        <v>64.432720000000003</v>
      </c>
      <c r="D1855" s="10">
        <v>37.223930000000003</v>
      </c>
      <c r="E1855">
        <v>2108.6298830000001</v>
      </c>
      <c r="F1855" s="99">
        <v>1232.0699460000001</v>
      </c>
      <c r="G1855">
        <f t="shared" ref="G1855:J1855" si="1909">B1855/B1854-1</f>
        <v>-8.0731957455004721E-4</v>
      </c>
      <c r="H1855">
        <f t="shared" si="1909"/>
        <v>1.450744474068566E-3</v>
      </c>
      <c r="I1855">
        <f t="shared" si="1909"/>
        <v>1.5088645896906172E-2</v>
      </c>
      <c r="J1855">
        <f t="shared" si="1909"/>
        <v>2.8367565729991995E-5</v>
      </c>
      <c r="K1855" s="38">
        <f t="shared" si="1899"/>
        <v>2.0087589852069154E-3</v>
      </c>
      <c r="L1855" s="22">
        <f t="shared" si="1880"/>
        <v>0.98514339137404239</v>
      </c>
      <c r="M1855" s="22">
        <f t="shared" si="1881"/>
        <v>1.070865441369508</v>
      </c>
      <c r="N1855" s="22">
        <f>COVAR(I1825:I1855,$K1825:K1855)/VAR($K1825:$K1855)</f>
        <v>0.89536407456628719</v>
      </c>
    </row>
    <row r="1856" spans="1:14" ht="15.75" customHeight="1" x14ac:dyDescent="0.2">
      <c r="A1856" s="2">
        <v>42216</v>
      </c>
      <c r="B1856">
        <v>146.15721099999999</v>
      </c>
      <c r="C1856" s="10">
        <v>63.95675</v>
      </c>
      <c r="D1856" s="10">
        <v>37.09037</v>
      </c>
      <c r="E1856">
        <v>2103.8400879999999</v>
      </c>
      <c r="F1856" s="99">
        <v>1238.6800539999999</v>
      </c>
      <c r="G1856">
        <f t="shared" ref="G1856:J1856" si="1910">B1856/B1855-1</f>
        <v>6.3994759571870397E-3</v>
      </c>
      <c r="H1856">
        <f t="shared" si="1910"/>
        <v>-7.3870853193843677E-3</v>
      </c>
      <c r="I1856">
        <f t="shared" si="1910"/>
        <v>-3.5880144842310724E-3</v>
      </c>
      <c r="J1856">
        <f t="shared" si="1910"/>
        <v>-2.2715200228432542E-3</v>
      </c>
      <c r="K1856" s="38">
        <f t="shared" si="1899"/>
        <v>5.365042805775877E-3</v>
      </c>
      <c r="L1856" s="22">
        <f t="shared" si="1880"/>
        <v>0.97144088604005385</v>
      </c>
      <c r="M1856" s="22">
        <f t="shared" si="1881"/>
        <v>1.0832775367216849</v>
      </c>
      <c r="N1856" s="22">
        <f>COVAR(I1826:I1856,$K1826:K1856)/VAR($K1826:$K1856)</f>
        <v>0.87257419258567748</v>
      </c>
    </row>
    <row r="1857" spans="1:14" ht="15.75" customHeight="1" x14ac:dyDescent="0.2">
      <c r="A1857" s="2">
        <v>42219</v>
      </c>
      <c r="B1857">
        <v>143.19778400000001</v>
      </c>
      <c r="C1857" s="10">
        <v>63.95675</v>
      </c>
      <c r="D1857" s="10">
        <v>36.603839999999998</v>
      </c>
      <c r="E1857">
        <v>2098.040039</v>
      </c>
      <c r="F1857" s="99">
        <v>1231.790039</v>
      </c>
      <c r="G1857">
        <f t="shared" ref="G1857:J1857" si="1911">B1857/B1856-1</f>
        <v>-2.02482448847493E-2</v>
      </c>
      <c r="H1857">
        <f t="shared" si="1911"/>
        <v>0</v>
      </c>
      <c r="I1857">
        <f t="shared" si="1911"/>
        <v>-1.3117421044869682E-2</v>
      </c>
      <c r="J1857">
        <f t="shared" si="1911"/>
        <v>-2.7568868152492154E-3</v>
      </c>
      <c r="K1857" s="38">
        <f t="shared" si="1899"/>
        <v>-5.5623847156902606E-3</v>
      </c>
      <c r="L1857" s="22">
        <f t="shared" si="1880"/>
        <v>1.007911196797048</v>
      </c>
      <c r="M1857" s="22">
        <f t="shared" si="1881"/>
        <v>1.0912977813180824</v>
      </c>
      <c r="N1857" s="22">
        <f>COVAR(I1827:I1857,$K1827:K1857)/VAR($K1827:$K1857)</f>
        <v>0.91046794839313483</v>
      </c>
    </row>
    <row r="1858" spans="1:14" ht="15.75" customHeight="1" x14ac:dyDescent="0.2">
      <c r="A1858" s="2">
        <v>42220</v>
      </c>
      <c r="B1858">
        <v>142.19627399999999</v>
      </c>
      <c r="C1858" s="10">
        <v>63.891399999999997</v>
      </c>
      <c r="D1858" s="10">
        <v>36.451210000000003</v>
      </c>
      <c r="E1858">
        <v>2093.320068</v>
      </c>
      <c r="F1858" s="99">
        <v>1228.849976</v>
      </c>
      <c r="G1858">
        <f t="shared" ref="G1858:J1858" si="1912">B1858/B1857-1</f>
        <v>-6.9938931457209641E-3</v>
      </c>
      <c r="H1858">
        <f t="shared" si="1912"/>
        <v>-1.021784252639546E-3</v>
      </c>
      <c r="I1858">
        <f t="shared" si="1912"/>
        <v>-4.1697810940053426E-3</v>
      </c>
      <c r="J1858">
        <f t="shared" si="1912"/>
        <v>-2.2497049209078135E-3</v>
      </c>
      <c r="K1858" s="38">
        <f t="shared" si="1899"/>
        <v>-2.3868215417514049E-3</v>
      </c>
      <c r="L1858" s="22">
        <f t="shared" si="1880"/>
        <v>1.0100732913123607</v>
      </c>
      <c r="M1858" s="22">
        <f t="shared" si="1881"/>
        <v>1.076648746016829</v>
      </c>
      <c r="N1858" s="22">
        <f>COVAR(I1828:I1858,$K1828:K1858)/VAR($K1828:$K1858)</f>
        <v>0.91424568906980486</v>
      </c>
    </row>
    <row r="1859" spans="1:14" ht="15.75" customHeight="1" x14ac:dyDescent="0.2">
      <c r="A1859" s="2">
        <v>42221</v>
      </c>
      <c r="B1859">
        <v>142.46691899999999</v>
      </c>
      <c r="C1859" s="10">
        <v>64.143389999999997</v>
      </c>
      <c r="D1859" s="10">
        <v>36.060079999999999</v>
      </c>
      <c r="E1859">
        <v>2099.8400879999999</v>
      </c>
      <c r="F1859" s="99">
        <v>1231.75</v>
      </c>
      <c r="G1859">
        <f t="shared" ref="G1859:J1859" si="1913">B1859/B1858-1</f>
        <v>1.9033199139943946E-3</v>
      </c>
      <c r="H1859">
        <f t="shared" si="1913"/>
        <v>3.9440362865736933E-3</v>
      </c>
      <c r="I1859">
        <f t="shared" si="1913"/>
        <v>-1.0730233646564891E-2</v>
      </c>
      <c r="J1859">
        <f t="shared" si="1913"/>
        <v>3.1146789732108271E-3</v>
      </c>
      <c r="K1859" s="38">
        <f t="shared" si="1899"/>
        <v>2.3599495924147007E-3</v>
      </c>
      <c r="L1859" s="22">
        <f t="shared" si="1880"/>
        <v>1.0119132284449881</v>
      </c>
      <c r="M1859" s="22">
        <f t="shared" si="1881"/>
        <v>1.0561327424758049</v>
      </c>
      <c r="N1859" s="22">
        <f>COVAR(I1829:I1859,$K1829:K1859)/VAR($K1829:$K1859)</f>
        <v>0.92248490366017932</v>
      </c>
    </row>
    <row r="1860" spans="1:14" ht="15.75" customHeight="1" x14ac:dyDescent="0.2">
      <c r="A1860" s="2">
        <v>42222</v>
      </c>
      <c r="B1860">
        <v>142.212189</v>
      </c>
      <c r="C1860" s="10">
        <v>63.695419999999999</v>
      </c>
      <c r="D1860" s="10">
        <v>37.548279999999998</v>
      </c>
      <c r="E1860">
        <v>2083.5600589999999</v>
      </c>
      <c r="F1860" s="99">
        <v>1215.849976</v>
      </c>
      <c r="G1860">
        <f t="shared" ref="G1860:J1860" si="1914">B1860/B1859-1</f>
        <v>-1.7879940254761362E-3</v>
      </c>
      <c r="H1860">
        <f t="shared" si="1914"/>
        <v>-6.9838840759741672E-3</v>
      </c>
      <c r="I1860">
        <f t="shared" si="1914"/>
        <v>4.1270013821378182E-2</v>
      </c>
      <c r="J1860">
        <f t="shared" si="1914"/>
        <v>-7.7529851406474837E-3</v>
      </c>
      <c r="K1860" s="38">
        <f t="shared" si="1899"/>
        <v>-1.2908483052567532E-2</v>
      </c>
      <c r="L1860" s="22">
        <f t="shared" si="1880"/>
        <v>0.97647893640225669</v>
      </c>
      <c r="M1860" s="22">
        <f t="shared" si="1881"/>
        <v>1.0452396542796876</v>
      </c>
      <c r="N1860" s="22">
        <f>COVAR(I1830:I1860,$K1830:K1860)/VAR($K1830:$K1860)</f>
        <v>0.67613203635701613</v>
      </c>
    </row>
    <row r="1861" spans="1:14" ht="15.75" customHeight="1" x14ac:dyDescent="0.2">
      <c r="A1861" s="2">
        <v>42223</v>
      </c>
      <c r="B1861">
        <v>141.120499</v>
      </c>
      <c r="C1861" s="10">
        <v>63.508780000000002</v>
      </c>
      <c r="D1861" s="10">
        <v>37.099910000000001</v>
      </c>
      <c r="E1861">
        <v>2077.570068</v>
      </c>
      <c r="F1861" s="99">
        <v>1206.900024</v>
      </c>
      <c r="G1861">
        <f t="shared" ref="G1861:K1876" si="1915">B1861/B1860-1</f>
        <v>-7.6764868586616242E-3</v>
      </c>
      <c r="H1861">
        <f t="shared" si="1915"/>
        <v>-2.930194981051959E-3</v>
      </c>
      <c r="I1861">
        <f t="shared" si="1915"/>
        <v>-1.1941159488530473E-2</v>
      </c>
      <c r="J1861">
        <f t="shared" si="1915"/>
        <v>-2.8748828113334124E-3</v>
      </c>
      <c r="K1861" s="38">
        <f t="shared" si="1915"/>
        <v>-7.3610660662627447E-3</v>
      </c>
      <c r="L1861" s="22">
        <f t="shared" si="1880"/>
        <v>0.97753970982994742</v>
      </c>
      <c r="M1861" s="22">
        <f t="shared" si="1881"/>
        <v>1.0345369777506865</v>
      </c>
      <c r="N1861" s="22">
        <f>COVAR(I1831:I1861,$K1831:K1861)/VAR($K1831:$K1861)</f>
        <v>0.72994661195207411</v>
      </c>
    </row>
    <row r="1862" spans="1:14" ht="15.75" customHeight="1" x14ac:dyDescent="0.2">
      <c r="A1862" s="2">
        <v>42226</v>
      </c>
      <c r="B1862">
        <v>142.603409</v>
      </c>
      <c r="C1862" s="10">
        <v>64.292730000000006</v>
      </c>
      <c r="D1862" s="10">
        <v>37.080829999999999</v>
      </c>
      <c r="E1862">
        <v>2104.179932</v>
      </c>
      <c r="F1862" s="99">
        <v>1222.670044</v>
      </c>
      <c r="G1862">
        <f t="shared" ref="G1862:J1862" si="1916">B1862/B1861-1</f>
        <v>1.0508111936310627E-2</v>
      </c>
      <c r="H1862">
        <f t="shared" si="1916"/>
        <v>1.2343962519828056E-2</v>
      </c>
      <c r="I1862">
        <f t="shared" si="1916"/>
        <v>-5.1428696188215994E-4</v>
      </c>
      <c r="J1862">
        <f t="shared" si="1916"/>
        <v>1.2808166814617383E-2</v>
      </c>
      <c r="K1862" s="38">
        <f t="shared" si="1915"/>
        <v>1.3066550407160982E-2</v>
      </c>
      <c r="L1862" s="22">
        <f t="shared" si="1880"/>
        <v>0.97049221280384468</v>
      </c>
      <c r="M1862" s="22">
        <f t="shared" si="1881"/>
        <v>1.0197897311075057</v>
      </c>
      <c r="N1862" s="22">
        <f>COVAR(I1832:I1862,$K1832:K1862)/VAR($K1832:$K1862)</f>
        <v>0.66421876135520552</v>
      </c>
    </row>
    <row r="1863" spans="1:14" ht="15.75" customHeight="1" x14ac:dyDescent="0.2">
      <c r="A1863" s="2">
        <v>42227</v>
      </c>
      <c r="B1863">
        <v>141.475311</v>
      </c>
      <c r="C1863" s="10">
        <v>63.676760000000002</v>
      </c>
      <c r="D1863" s="10">
        <v>36.622929999999997</v>
      </c>
      <c r="E1863">
        <v>2084.070068</v>
      </c>
      <c r="F1863" s="99">
        <v>1211.1400149999999</v>
      </c>
      <c r="G1863">
        <f t="shared" ref="G1863:J1863" si="1917">B1863/B1862-1</f>
        <v>-7.9107365518870099E-3</v>
      </c>
      <c r="H1863">
        <f t="shared" si="1917"/>
        <v>-9.5807099807396767E-3</v>
      </c>
      <c r="I1863">
        <f t="shared" si="1917"/>
        <v>-1.2348698775081379E-2</v>
      </c>
      <c r="J1863">
        <f t="shared" si="1917"/>
        <v>-9.5571028381046252E-3</v>
      </c>
      <c r="K1863" s="38">
        <f t="shared" si="1915"/>
        <v>-9.4302048672748606E-3</v>
      </c>
      <c r="L1863" s="22">
        <f t="shared" si="1880"/>
        <v>0.95539327745451974</v>
      </c>
      <c r="M1863" s="22">
        <f t="shared" si="1881"/>
        <v>1.0193058163213098</v>
      </c>
      <c r="N1863" s="22">
        <f>COVAR(I1833:I1863,$K1833:K1863)/VAR($K1833:$K1863)</f>
        <v>0.68425041444296142</v>
      </c>
    </row>
    <row r="1864" spans="1:14" ht="15.75" customHeight="1" x14ac:dyDescent="0.2">
      <c r="A1864" s="2">
        <v>42228</v>
      </c>
      <c r="B1864">
        <v>142.06665000000001</v>
      </c>
      <c r="C1864" s="10">
        <v>62.75282</v>
      </c>
      <c r="D1864" s="10">
        <v>37.071289999999998</v>
      </c>
      <c r="E1864">
        <v>2086.0500489999999</v>
      </c>
      <c r="F1864" s="99">
        <v>1208.9799800000001</v>
      </c>
      <c r="G1864">
        <f t="shared" ref="G1864:J1864" si="1918">B1864/B1863-1</f>
        <v>4.1798034994247057E-3</v>
      </c>
      <c r="H1864">
        <f t="shared" si="1918"/>
        <v>-1.4509846292430684E-2</v>
      </c>
      <c r="I1864">
        <f t="shared" si="1918"/>
        <v>1.2242603199689395E-2</v>
      </c>
      <c r="J1864">
        <f t="shared" si="1918"/>
        <v>9.5005490957422722E-4</v>
      </c>
      <c r="K1864" s="38">
        <f t="shared" si="1915"/>
        <v>-1.7834725739780399E-3</v>
      </c>
      <c r="L1864" s="22">
        <f t="shared" si="1880"/>
        <v>1.0520156541522152</v>
      </c>
      <c r="M1864" s="22">
        <f t="shared" si="1881"/>
        <v>0.96544155519960495</v>
      </c>
      <c r="N1864" s="22">
        <f>COVAR(I1834:I1864,$K1834:K1864)/VAR($K1834:$K1864)</f>
        <v>0.69638484750063334</v>
      </c>
    </row>
    <row r="1865" spans="1:14" ht="15.75" customHeight="1" x14ac:dyDescent="0.2">
      <c r="A1865" s="2">
        <v>42229</v>
      </c>
      <c r="B1865">
        <v>141.07502700000001</v>
      </c>
      <c r="C1865" s="10">
        <v>63.042149999999999</v>
      </c>
      <c r="D1865" s="10">
        <v>39.503920000000001</v>
      </c>
      <c r="E1865">
        <v>2083.389893</v>
      </c>
      <c r="F1865" s="99">
        <v>1204.73999</v>
      </c>
      <c r="G1865">
        <f t="shared" ref="G1865:J1865" si="1919">B1865/B1864-1</f>
        <v>-6.9799843946486417E-3</v>
      </c>
      <c r="H1865">
        <f t="shared" si="1919"/>
        <v>4.6106294505967593E-3</v>
      </c>
      <c r="I1865">
        <f t="shared" si="1919"/>
        <v>6.5620322357274441E-2</v>
      </c>
      <c r="J1865">
        <f t="shared" si="1919"/>
        <v>-1.2752119735933709E-3</v>
      </c>
      <c r="K1865" s="38">
        <f t="shared" si="1915"/>
        <v>-3.50708040674097E-3</v>
      </c>
      <c r="L1865" s="22">
        <f t="shared" si="1880"/>
        <v>1.0611284107959127</v>
      </c>
      <c r="M1865" s="22">
        <f t="shared" si="1881"/>
        <v>0.95037864939211769</v>
      </c>
      <c r="N1865" s="22">
        <f>COVAR(I1835:I1865,$K1835:K1865)/VAR($K1835:$K1865)</f>
        <v>0.536286630932996</v>
      </c>
    </row>
    <row r="1866" spans="1:14" ht="15.75" customHeight="1" x14ac:dyDescent="0.2">
      <c r="A1866" s="2">
        <v>42230</v>
      </c>
      <c r="B1866">
        <v>141.69366500000001</v>
      </c>
      <c r="C1866" s="10">
        <v>63.359459999999999</v>
      </c>
      <c r="D1866" s="10">
        <v>38.654879999999999</v>
      </c>
      <c r="E1866">
        <v>2091.540039</v>
      </c>
      <c r="F1866" s="99">
        <v>1212.6899410000001</v>
      </c>
      <c r="G1866">
        <f t="shared" ref="G1866:J1866" si="1920">B1866/B1865-1</f>
        <v>4.3851701690618139E-3</v>
      </c>
      <c r="H1866">
        <f t="shared" si="1920"/>
        <v>5.0332991498545088E-3</v>
      </c>
      <c r="I1866">
        <f t="shared" si="1920"/>
        <v>-2.1492550612698724E-2</v>
      </c>
      <c r="J1866">
        <f t="shared" si="1920"/>
        <v>3.9119638755009678E-3</v>
      </c>
      <c r="K1866" s="38">
        <f t="shared" si="1915"/>
        <v>6.5988935919691905E-3</v>
      </c>
      <c r="L1866" s="22">
        <f t="shared" si="1880"/>
        <v>1.0422644755002559</v>
      </c>
      <c r="M1866" s="22">
        <f t="shared" si="1881"/>
        <v>0.93386589047610813</v>
      </c>
      <c r="N1866" s="22">
        <f>COVAR(I1836:I1866,$K1836:K1866)/VAR($K1836:$K1866)</f>
        <v>0.43047452594469149</v>
      </c>
    </row>
    <row r="1867" spans="1:14" ht="15.75" customHeight="1" x14ac:dyDescent="0.2">
      <c r="A1867" s="2">
        <v>42233</v>
      </c>
      <c r="B1867">
        <v>142.20309399999999</v>
      </c>
      <c r="C1867" s="10">
        <v>63.527439999999999</v>
      </c>
      <c r="D1867" s="10">
        <v>38.635800000000003</v>
      </c>
      <c r="E1867">
        <v>2102.4399410000001</v>
      </c>
      <c r="F1867" s="99">
        <v>1225.089966</v>
      </c>
      <c r="G1867">
        <f t="shared" ref="G1867:J1867" si="1921">B1867/B1866-1</f>
        <v>3.5952842351842929E-3</v>
      </c>
      <c r="H1867">
        <f t="shared" si="1921"/>
        <v>2.6512220905923201E-3</v>
      </c>
      <c r="I1867">
        <f t="shared" si="1921"/>
        <v>-4.9359873837395707E-4</v>
      </c>
      <c r="J1867">
        <f t="shared" si="1921"/>
        <v>5.2114240209388818E-3</v>
      </c>
      <c r="K1867" s="38">
        <f t="shared" si="1915"/>
        <v>1.0225222936849576E-2</v>
      </c>
      <c r="L1867" s="22">
        <f t="shared" si="1880"/>
        <v>1.043804281496779</v>
      </c>
      <c r="M1867" s="22">
        <f t="shared" si="1881"/>
        <v>0.9238225708516894</v>
      </c>
      <c r="N1867" s="22">
        <f>COVAR(I1837:I1867,$K1837:K1867)/VAR($K1837:$K1867)</f>
        <v>0.37305368085343354</v>
      </c>
    </row>
    <row r="1868" spans="1:14" ht="15.75" customHeight="1" x14ac:dyDescent="0.2">
      <c r="A1868" s="2">
        <v>42234</v>
      </c>
      <c r="B1868">
        <v>141.93019100000001</v>
      </c>
      <c r="C1868" s="10">
        <v>63.658110000000001</v>
      </c>
      <c r="D1868" s="10">
        <v>37.233469999999997</v>
      </c>
      <c r="E1868">
        <v>2096.919922</v>
      </c>
      <c r="F1868" s="99">
        <v>1214.8900149999999</v>
      </c>
      <c r="G1868">
        <f t="shared" ref="G1868:J1868" si="1922">B1868/B1867-1</f>
        <v>-1.9191073296899175E-3</v>
      </c>
      <c r="H1868">
        <f t="shared" si="1922"/>
        <v>2.0569064328737063E-3</v>
      </c>
      <c r="I1868">
        <f t="shared" si="1922"/>
        <v>-3.6296129496477536E-2</v>
      </c>
      <c r="J1868">
        <f t="shared" si="1922"/>
        <v>-2.6255299342222704E-3</v>
      </c>
      <c r="K1868" s="38">
        <f t="shared" si="1915"/>
        <v>-8.3258791460871784E-3</v>
      </c>
      <c r="L1868" s="22">
        <f t="shared" si="1880"/>
        <v>1.0490397940388823</v>
      </c>
      <c r="M1868" s="22">
        <f t="shared" si="1881"/>
        <v>0.91719533749875137</v>
      </c>
      <c r="N1868" s="22">
        <f>COVAR(I1838:I1868,$K1838:K1868)/VAR($K1838:$K1868)</f>
        <v>0.49222804616678595</v>
      </c>
    </row>
    <row r="1869" spans="1:14" ht="15.75" customHeight="1" x14ac:dyDescent="0.2">
      <c r="A1869" s="2">
        <v>42235</v>
      </c>
      <c r="B1869">
        <v>140.047012</v>
      </c>
      <c r="C1869" s="10">
        <v>63.088819999999998</v>
      </c>
      <c r="D1869" s="10">
        <v>37.20485</v>
      </c>
      <c r="E1869">
        <v>2079.610107</v>
      </c>
      <c r="F1869" s="99">
        <v>1202.9799800000001</v>
      </c>
      <c r="G1869">
        <f t="shared" ref="G1869:J1869" si="1923">B1869/B1868-1</f>
        <v>-1.3268346831154521E-2</v>
      </c>
      <c r="H1869">
        <f t="shared" si="1923"/>
        <v>-8.942929659708776E-3</v>
      </c>
      <c r="I1869">
        <f t="shared" si="1923"/>
        <v>-7.6866324841595723E-4</v>
      </c>
      <c r="J1869">
        <f t="shared" si="1923"/>
        <v>-8.2548765064381913E-3</v>
      </c>
      <c r="K1869" s="38">
        <f t="shared" si="1915"/>
        <v>-9.803385370650064E-3</v>
      </c>
      <c r="L1869" s="22">
        <f t="shared" si="1880"/>
        <v>1.0735857653453751</v>
      </c>
      <c r="M1869" s="22">
        <f t="shared" si="1881"/>
        <v>0.9758878816210933</v>
      </c>
      <c r="N1869" s="22">
        <f>COVAR(I1839:I1869,$K1839:K1869)/VAR($K1839:$K1869)</f>
        <v>0.4836855397637938</v>
      </c>
    </row>
    <row r="1870" spans="1:14" ht="15.75" customHeight="1" x14ac:dyDescent="0.2">
      <c r="A1870" s="2">
        <v>42236</v>
      </c>
      <c r="B1870">
        <v>138.88253800000001</v>
      </c>
      <c r="C1870" s="10">
        <v>61.539589999999997</v>
      </c>
      <c r="D1870" s="10">
        <v>36.632469999999998</v>
      </c>
      <c r="E1870">
        <v>2035.7299800000001</v>
      </c>
      <c r="F1870" s="99">
        <v>1172.5200199999999</v>
      </c>
      <c r="G1870">
        <f t="shared" ref="G1870:J1870" si="1924">B1870/B1869-1</f>
        <v>-8.3148792921050596E-3</v>
      </c>
      <c r="H1870">
        <f t="shared" si="1924"/>
        <v>-2.4556331850873137E-2</v>
      </c>
      <c r="I1870">
        <f t="shared" si="1924"/>
        <v>-1.5384553357962849E-2</v>
      </c>
      <c r="J1870">
        <f t="shared" si="1924"/>
        <v>-2.1100170100298521E-2</v>
      </c>
      <c r="K1870" s="38">
        <f t="shared" si="1915"/>
        <v>-2.5320421375591096E-2</v>
      </c>
      <c r="L1870" s="22">
        <f t="shared" si="1880"/>
        <v>0.957152478637737</v>
      </c>
      <c r="M1870" s="22">
        <f t="shared" si="1881"/>
        <v>0.9811854234170081</v>
      </c>
      <c r="N1870" s="22">
        <f>COVAR(I1840:I1870,$K1840:K1870)/VAR($K1840:$K1870)</f>
        <v>0.45120273169784114</v>
      </c>
    </row>
    <row r="1871" spans="1:14" ht="15.75" customHeight="1" x14ac:dyDescent="0.2">
      <c r="A1871" s="2">
        <v>42237</v>
      </c>
      <c r="B1871">
        <v>135.41636700000001</v>
      </c>
      <c r="C1871" s="10">
        <v>59.355739999999997</v>
      </c>
      <c r="D1871" s="10">
        <v>36.699240000000003</v>
      </c>
      <c r="E1871">
        <v>1970.8900149999999</v>
      </c>
      <c r="F1871" s="99">
        <v>1156.790039</v>
      </c>
      <c r="G1871">
        <f t="shared" ref="G1871:J1871" si="1925">B1871/B1870-1</f>
        <v>-2.4957572419939567E-2</v>
      </c>
      <c r="H1871">
        <f t="shared" si="1925"/>
        <v>-3.5486911758755624E-2</v>
      </c>
      <c r="I1871">
        <f t="shared" si="1925"/>
        <v>1.8226999162220814E-3</v>
      </c>
      <c r="J1871">
        <f t="shared" si="1925"/>
        <v>-3.1850965323014013E-2</v>
      </c>
      <c r="K1871" s="38">
        <f t="shared" si="1915"/>
        <v>-1.3415532981688405E-2</v>
      </c>
      <c r="L1871" s="22">
        <f t="shared" si="1880"/>
        <v>0.86126065227246384</v>
      </c>
      <c r="M1871" s="22">
        <f t="shared" si="1881"/>
        <v>1.0119724886453976</v>
      </c>
      <c r="N1871" s="22">
        <f>COVAR(I1841:I1871,$K1841:K1871)/VAR($K1841:$K1871)</f>
        <v>0.42074340314139241</v>
      </c>
    </row>
    <row r="1872" spans="1:14" ht="15.75" customHeight="1" x14ac:dyDescent="0.2">
      <c r="A1872" s="2">
        <v>42240</v>
      </c>
      <c r="B1872">
        <v>130.52188100000001</v>
      </c>
      <c r="C1872" s="10">
        <v>56.229300000000002</v>
      </c>
      <c r="D1872" s="10">
        <v>35.859749999999998</v>
      </c>
      <c r="E1872">
        <v>1893.209961</v>
      </c>
      <c r="F1872" s="99">
        <v>1111.6899410000001</v>
      </c>
      <c r="G1872">
        <f t="shared" ref="G1872:J1872" si="1926">B1872/B1871-1</f>
        <v>-3.6143976599224525E-2</v>
      </c>
      <c r="H1872">
        <f t="shared" si="1926"/>
        <v>-5.2672917564501653E-2</v>
      </c>
      <c r="I1872">
        <f t="shared" si="1926"/>
        <v>-2.2874860623816828E-2</v>
      </c>
      <c r="J1872">
        <f t="shared" si="1926"/>
        <v>-3.9413693006101091E-2</v>
      </c>
      <c r="K1872" s="38">
        <f t="shared" si="1915"/>
        <v>-3.8987280733318919E-2</v>
      </c>
      <c r="L1872" s="22">
        <f t="shared" si="1880"/>
        <v>0.81954267157054839</v>
      </c>
      <c r="M1872" s="22">
        <f t="shared" si="1881"/>
        <v>1.113835953289837</v>
      </c>
      <c r="N1872" s="22">
        <f>COVAR(I1842:I1872,$K1842:K1872)/VAR($K1842:$K1872)</f>
        <v>0.39288108394317911</v>
      </c>
    </row>
    <row r="1873" spans="1:14" ht="15.75" customHeight="1" x14ac:dyDescent="0.2">
      <c r="A1873" s="2">
        <v>42241</v>
      </c>
      <c r="B1873">
        <v>128.23846399999999</v>
      </c>
      <c r="C1873" s="10">
        <v>55.911990000000003</v>
      </c>
      <c r="D1873" s="10">
        <v>35.277819999999998</v>
      </c>
      <c r="E1873">
        <v>1867.6099850000001</v>
      </c>
      <c r="F1873" s="99">
        <v>1104.099976</v>
      </c>
      <c r="G1873">
        <f t="shared" ref="G1873:J1873" si="1927">B1873/B1872-1</f>
        <v>-1.7494514961824748E-2</v>
      </c>
      <c r="H1873">
        <f t="shared" si="1927"/>
        <v>-5.6431433434169787E-3</v>
      </c>
      <c r="I1873">
        <f t="shared" si="1927"/>
        <v>-1.6227943585775173E-2</v>
      </c>
      <c r="J1873">
        <f t="shared" si="1927"/>
        <v>-1.3521995197235293E-2</v>
      </c>
      <c r="K1873" s="38">
        <f t="shared" si="1915"/>
        <v>-6.8274117809977719E-3</v>
      </c>
      <c r="L1873" s="22">
        <f t="shared" si="1880"/>
        <v>0.80215868416689295</v>
      </c>
      <c r="M1873" s="22">
        <f t="shared" si="1881"/>
        <v>1.0781146450007026</v>
      </c>
      <c r="N1873" s="22">
        <f>COVAR(I1843:I1873,$K1843:K1873)/VAR($K1843:$K1873)</f>
        <v>0.45983449810004512</v>
      </c>
    </row>
    <row r="1874" spans="1:14" ht="15.75" customHeight="1" x14ac:dyDescent="0.2">
      <c r="A1874" s="2">
        <v>42242</v>
      </c>
      <c r="B1874">
        <v>133.46043399999999</v>
      </c>
      <c r="C1874" s="10">
        <v>58.711779999999997</v>
      </c>
      <c r="D1874" s="10">
        <v>35.401850000000003</v>
      </c>
      <c r="E1874">
        <v>1940.51001</v>
      </c>
      <c r="F1874" s="99">
        <v>1132.1899410000001</v>
      </c>
      <c r="G1874">
        <f t="shared" ref="G1874:J1874" si="1928">B1874/B1873-1</f>
        <v>4.0720777815928866E-2</v>
      </c>
      <c r="H1874">
        <f t="shared" si="1928"/>
        <v>5.0074948146184628E-2</v>
      </c>
      <c r="I1874">
        <f t="shared" si="1928"/>
        <v>3.5158068157274958E-3</v>
      </c>
      <c r="J1874">
        <f t="shared" si="1928"/>
        <v>3.9033859095586321E-2</v>
      </c>
      <c r="K1874" s="38">
        <f t="shared" si="1915"/>
        <v>2.5441504945744153E-2</v>
      </c>
      <c r="L1874" s="22">
        <f t="shared" si="1880"/>
        <v>0.88922666877112988</v>
      </c>
      <c r="M1874" s="22">
        <f t="shared" si="1881"/>
        <v>1.1148406833107611</v>
      </c>
      <c r="N1874" s="22">
        <f>COVAR(I1844:I1874,$K1844:K1874)/VAR($K1844:$K1874)</f>
        <v>0.40920338424815866</v>
      </c>
    </row>
    <row r="1875" spans="1:14" ht="15.75" customHeight="1" x14ac:dyDescent="0.2">
      <c r="A1875" s="2">
        <v>42243</v>
      </c>
      <c r="B1875">
        <v>135.134354</v>
      </c>
      <c r="C1875" s="10">
        <v>60.177030000000002</v>
      </c>
      <c r="D1875" s="10">
        <v>36.26041</v>
      </c>
      <c r="E1875">
        <v>1987.660034</v>
      </c>
      <c r="F1875" s="99">
        <v>1153.6099850000001</v>
      </c>
      <c r="G1875">
        <f t="shared" ref="G1875:J1875" si="1929">B1875/B1874-1</f>
        <v>1.2542443852685325E-2</v>
      </c>
      <c r="H1875">
        <f t="shared" si="1929"/>
        <v>2.4956661167486294E-2</v>
      </c>
      <c r="I1875">
        <f t="shared" si="1929"/>
        <v>2.4251839946217491E-2</v>
      </c>
      <c r="J1875">
        <f t="shared" si="1929"/>
        <v>2.4297748404812358E-2</v>
      </c>
      <c r="K1875" s="38">
        <f t="shared" si="1915"/>
        <v>1.8919125867768116E-2</v>
      </c>
      <c r="L1875" s="22">
        <f t="shared" si="1880"/>
        <v>0.85573691055560652</v>
      </c>
      <c r="M1875" s="22">
        <f t="shared" si="1881"/>
        <v>1.1014013681314587</v>
      </c>
      <c r="N1875" s="22">
        <f>COVAR(I1845:I1875,$K1845:K1875)/VAR($K1845:$K1875)</f>
        <v>0.48478069371500593</v>
      </c>
    </row>
    <row r="1876" spans="1:14" ht="15.75" customHeight="1" x14ac:dyDescent="0.2">
      <c r="A1876" s="2">
        <v>42244</v>
      </c>
      <c r="B1876">
        <v>134.62489299999999</v>
      </c>
      <c r="C1876" s="10">
        <v>59.850369999999998</v>
      </c>
      <c r="D1876" s="10">
        <v>36.947279999999999</v>
      </c>
      <c r="E1876">
        <v>1988.869995</v>
      </c>
      <c r="F1876" s="99">
        <v>1162.910034</v>
      </c>
      <c r="G1876">
        <f t="shared" ref="G1876:J1876" si="1930">B1876/B1875-1</f>
        <v>-3.7700331922999597E-3</v>
      </c>
      <c r="H1876">
        <f t="shared" si="1930"/>
        <v>-5.4283170837776673E-3</v>
      </c>
      <c r="I1876">
        <f t="shared" si="1930"/>
        <v>1.8942698110694156E-2</v>
      </c>
      <c r="J1876">
        <f t="shared" si="1930"/>
        <v>6.0873639319747319E-4</v>
      </c>
      <c r="K1876" s="38">
        <f t="shared" si="1915"/>
        <v>8.0616925312066989E-3</v>
      </c>
      <c r="L1876" s="22">
        <f t="shared" si="1880"/>
        <v>0.83936017626105419</v>
      </c>
      <c r="M1876" s="22">
        <f t="shared" si="1881"/>
        <v>1.1047657258937129</v>
      </c>
      <c r="N1876" s="22">
        <f>COVAR(I1846:I1876,$K1846:K1876)/VAR($K1846:$K1876)</f>
        <v>0.53684732305465854</v>
      </c>
    </row>
    <row r="1877" spans="1:14" ht="15.75" customHeight="1" x14ac:dyDescent="0.2">
      <c r="A1877" s="2">
        <v>42247</v>
      </c>
      <c r="B1877">
        <v>134.543015</v>
      </c>
      <c r="C1877" s="10">
        <v>59.822380000000003</v>
      </c>
      <c r="D1877" s="10">
        <v>37.347949999999997</v>
      </c>
      <c r="E1877">
        <v>1972.1800539999999</v>
      </c>
      <c r="F1877" s="99">
        <v>1159.4499510000001</v>
      </c>
      <c r="G1877">
        <f t="shared" ref="G1877:K1892" si="1931">B1877/B1876-1</f>
        <v>-6.0819361245467718E-4</v>
      </c>
      <c r="H1877">
        <f t="shared" si="1931"/>
        <v>-4.676662817623134E-4</v>
      </c>
      <c r="I1877">
        <f t="shared" si="1931"/>
        <v>1.0844370681684756E-2</v>
      </c>
      <c r="J1877">
        <f t="shared" si="1931"/>
        <v>-8.3916701654499493E-3</v>
      </c>
      <c r="K1877" s="38">
        <f t="shared" si="1931"/>
        <v>-2.9753660204465682E-3</v>
      </c>
      <c r="L1877" s="22">
        <f t="shared" si="1880"/>
        <v>0.82489270812869597</v>
      </c>
      <c r="M1877" s="22">
        <f t="shared" si="1881"/>
        <v>1.0991909493551715</v>
      </c>
      <c r="N1877" s="22">
        <f>COVAR(I1847:I1877,$K1847:K1877)/VAR($K1847:$K1877)</f>
        <v>0.53917121539611879</v>
      </c>
    </row>
    <row r="1878" spans="1:14" ht="15.75" customHeight="1" x14ac:dyDescent="0.2">
      <c r="A1878" s="2">
        <v>42248</v>
      </c>
      <c r="B1878">
        <v>129.803223</v>
      </c>
      <c r="C1878" s="10">
        <v>57.349220000000003</v>
      </c>
      <c r="D1878" s="10">
        <v>36.756480000000003</v>
      </c>
      <c r="E1878">
        <v>1913.849976</v>
      </c>
      <c r="F1878" s="99">
        <v>1128.0500489999999</v>
      </c>
      <c r="G1878">
        <f t="shared" ref="G1878:J1878" si="1932">B1878/B1877-1</f>
        <v>-3.5228822544224991E-2</v>
      </c>
      <c r="H1878">
        <f t="shared" si="1932"/>
        <v>-4.1341718600965027E-2</v>
      </c>
      <c r="I1878">
        <f t="shared" si="1932"/>
        <v>-1.5836746059689877E-2</v>
      </c>
      <c r="J1878">
        <f t="shared" si="1932"/>
        <v>-2.9576446573270077E-2</v>
      </c>
      <c r="K1878" s="38">
        <f t="shared" si="1931"/>
        <v>-2.7081722650398432E-2</v>
      </c>
      <c r="L1878" s="22">
        <f t="shared" si="1880"/>
        <v>0.84927083919726143</v>
      </c>
      <c r="M1878" s="22">
        <f t="shared" si="1881"/>
        <v>1.1296472878880155</v>
      </c>
      <c r="N1878" s="22">
        <f>COVAR(I1848:I1878,$K1848:K1878)/VAR($K1848:$K1878)</f>
        <v>0.54185062880995605</v>
      </c>
    </row>
    <row r="1879" spans="1:14" ht="15.75" customHeight="1" x14ac:dyDescent="0.2">
      <c r="A1879" s="2">
        <v>42249</v>
      </c>
      <c r="B1879">
        <v>131.959351</v>
      </c>
      <c r="C1879" s="10">
        <v>58.394480000000001</v>
      </c>
      <c r="D1879" s="10">
        <v>36.7851</v>
      </c>
      <c r="E1879">
        <v>1948.8599850000001</v>
      </c>
      <c r="F1879" s="99">
        <v>1146.030029</v>
      </c>
      <c r="G1879">
        <f t="shared" ref="G1879:J1879" si="1933">B1879/B1878-1</f>
        <v>1.6610743170837772E-2</v>
      </c>
      <c r="H1879">
        <f t="shared" si="1933"/>
        <v>1.8226228708951853E-2</v>
      </c>
      <c r="I1879">
        <f t="shared" si="1933"/>
        <v>7.7863821562873525E-4</v>
      </c>
      <c r="J1879">
        <f t="shared" si="1933"/>
        <v>1.8292974600429224E-2</v>
      </c>
      <c r="K1879" s="38">
        <f t="shared" si="1931"/>
        <v>1.5938991373600109E-2</v>
      </c>
      <c r="L1879" s="22">
        <f t="shared" si="1880"/>
        <v>0.84729977310088378</v>
      </c>
      <c r="M1879" s="22">
        <f t="shared" si="1881"/>
        <v>1.1209781434488932</v>
      </c>
      <c r="N1879" s="22">
        <f>COVAR(I1849:I1879,$K1849:K1879)/VAR($K1849:$K1879)</f>
        <v>0.51289138817251667</v>
      </c>
    </row>
    <row r="1880" spans="1:14" ht="15.75" customHeight="1" x14ac:dyDescent="0.2">
      <c r="A1880" s="2">
        <v>42250</v>
      </c>
      <c r="B1880">
        <v>133.53315699999999</v>
      </c>
      <c r="C1880" s="10">
        <v>58.497140000000002</v>
      </c>
      <c r="D1880" s="10">
        <v>37.243009999999998</v>
      </c>
      <c r="E1880">
        <v>1951.130005</v>
      </c>
      <c r="F1880" s="99">
        <v>1145.150024</v>
      </c>
      <c r="G1880">
        <f t="shared" ref="G1880:J1880" si="1934">B1880/B1879-1</f>
        <v>1.1926445440005207E-2</v>
      </c>
      <c r="H1880">
        <f t="shared" si="1934"/>
        <v>1.7580428835053397E-3</v>
      </c>
      <c r="I1880">
        <f t="shared" si="1934"/>
        <v>1.2448246708585797E-2</v>
      </c>
      <c r="J1880">
        <f t="shared" si="1934"/>
        <v>1.1647937858398905E-3</v>
      </c>
      <c r="K1880" s="38">
        <f t="shared" si="1931"/>
        <v>-7.6787254935006821E-4</v>
      </c>
      <c r="L1880" s="22">
        <f t="shared" si="1880"/>
        <v>0.85327156236916424</v>
      </c>
      <c r="M1880" s="22">
        <f t="shared" si="1881"/>
        <v>1.1210082281285072</v>
      </c>
      <c r="N1880" s="22">
        <f>COVAR(I1850:I1880,$K1850:K1880)/VAR($K1850:$K1880)</f>
        <v>0.51832711846516799</v>
      </c>
    </row>
    <row r="1881" spans="1:14" ht="15.75" customHeight="1" x14ac:dyDescent="0.2">
      <c r="A1881" s="2">
        <v>42251</v>
      </c>
      <c r="B1881">
        <v>130.731155</v>
      </c>
      <c r="C1881" s="10">
        <v>57.395870000000002</v>
      </c>
      <c r="D1881" s="10">
        <v>37.500579999999999</v>
      </c>
      <c r="E1881">
        <v>1921.219971</v>
      </c>
      <c r="F1881" s="99">
        <v>1136.170044</v>
      </c>
      <c r="G1881">
        <f t="shared" ref="G1881:J1881" si="1935">B1881/B1880-1</f>
        <v>-2.0983567399668335E-2</v>
      </c>
      <c r="H1881">
        <f t="shared" si="1935"/>
        <v>-1.8826048589725919E-2</v>
      </c>
      <c r="I1881">
        <f t="shared" si="1935"/>
        <v>6.9159286534574704E-3</v>
      </c>
      <c r="J1881">
        <f t="shared" si="1935"/>
        <v>-1.5329595630917514E-2</v>
      </c>
      <c r="K1881" s="38">
        <f t="shared" si="1931"/>
        <v>-7.8417498247373985E-3</v>
      </c>
      <c r="L1881" s="22">
        <f t="shared" si="1880"/>
        <v>0.87028183467890696</v>
      </c>
      <c r="M1881" s="22">
        <f t="shared" si="1881"/>
        <v>1.1221644159859059</v>
      </c>
      <c r="N1881" s="22">
        <f>COVAR(I1851:I1881,$K1851:K1881)/VAR($K1851:$K1881)</f>
        <v>0.49279814054370469</v>
      </c>
    </row>
    <row r="1882" spans="1:14" ht="15.75" customHeight="1" x14ac:dyDescent="0.2">
      <c r="A1882" s="2">
        <v>42255</v>
      </c>
      <c r="B1882">
        <v>133.94258099999999</v>
      </c>
      <c r="C1882" s="10">
        <v>58.94511</v>
      </c>
      <c r="D1882" s="10">
        <v>37.443339999999999</v>
      </c>
      <c r="E1882">
        <v>1969.410034</v>
      </c>
      <c r="F1882" s="99">
        <v>1161.76001</v>
      </c>
      <c r="G1882">
        <f t="shared" ref="G1882:J1882" si="1936">B1882/B1881-1</f>
        <v>2.4565116096465278E-2</v>
      </c>
      <c r="H1882">
        <f t="shared" si="1936"/>
        <v>2.6992186023140574E-2</v>
      </c>
      <c r="I1882">
        <f t="shared" si="1936"/>
        <v>-1.5263763920451145E-3</v>
      </c>
      <c r="J1882">
        <f t="shared" si="1936"/>
        <v>2.5083053334552297E-2</v>
      </c>
      <c r="K1882" s="38">
        <f t="shared" si="1931"/>
        <v>2.252300712832378E-2</v>
      </c>
      <c r="L1882" s="22">
        <f t="shared" si="1880"/>
        <v>0.87782043125616205</v>
      </c>
      <c r="M1882" s="22">
        <f t="shared" si="1881"/>
        <v>1.1201449571603082</v>
      </c>
      <c r="N1882" s="22">
        <f>COVAR(I1852:I1882,$K1852:K1882)/VAR($K1852:$K1882)</f>
        <v>0.36228455334896631</v>
      </c>
    </row>
    <row r="1883" spans="1:14" ht="15.75" customHeight="1" x14ac:dyDescent="0.2">
      <c r="A1883" s="2">
        <v>42256</v>
      </c>
      <c r="B1883">
        <v>131.959351</v>
      </c>
      <c r="C1883" s="10">
        <v>58.030500000000004</v>
      </c>
      <c r="D1883" s="10">
        <v>39.093699999999998</v>
      </c>
      <c r="E1883">
        <v>1942.040039</v>
      </c>
      <c r="F1883" s="99">
        <v>1148.2299800000001</v>
      </c>
      <c r="G1883">
        <f t="shared" ref="G1883:J1883" si="1937">B1883/B1882-1</f>
        <v>-1.4806568495197125E-2</v>
      </c>
      <c r="H1883">
        <f t="shared" si="1937"/>
        <v>-1.5516299825379831E-2</v>
      </c>
      <c r="I1883">
        <f t="shared" si="1937"/>
        <v>4.4076196194036132E-2</v>
      </c>
      <c r="J1883">
        <f t="shared" si="1937"/>
        <v>-1.389756045083701E-2</v>
      </c>
      <c r="K1883" s="38">
        <f t="shared" si="1931"/>
        <v>-1.1646148846180315E-2</v>
      </c>
      <c r="L1883" s="22">
        <f t="shared" si="1880"/>
        <v>0.88065238407078805</v>
      </c>
      <c r="M1883" s="22">
        <f t="shared" si="1881"/>
        <v>1.11571626582659</v>
      </c>
      <c r="N1883" s="22">
        <f>COVAR(I1853:I1883,$K1853:K1883)/VAR($K1853:$K1883)</f>
        <v>0.29853083882782849</v>
      </c>
    </row>
    <row r="1884" spans="1:14" ht="15.75" customHeight="1" x14ac:dyDescent="0.2">
      <c r="A1884" s="2">
        <v>42257</v>
      </c>
      <c r="B1884">
        <v>133.00552400000001</v>
      </c>
      <c r="C1884" s="10">
        <v>58.478470000000002</v>
      </c>
      <c r="D1884" s="10">
        <v>36.546610000000001</v>
      </c>
      <c r="E1884">
        <v>1952.290039</v>
      </c>
      <c r="F1884" s="99">
        <v>1153.030029</v>
      </c>
      <c r="G1884">
        <f t="shared" ref="G1884:J1884" si="1938">B1884/B1883-1</f>
        <v>7.9279944321641871E-3</v>
      </c>
      <c r="H1884">
        <f t="shared" si="1938"/>
        <v>7.7195612651967949E-3</v>
      </c>
      <c r="I1884">
        <f t="shared" si="1938"/>
        <v>-6.5153464624734814E-2</v>
      </c>
      <c r="J1884">
        <f t="shared" si="1938"/>
        <v>5.2779550339641101E-3</v>
      </c>
      <c r="K1884" s="38">
        <f t="shared" si="1931"/>
        <v>4.180389890185543E-3</v>
      </c>
      <c r="L1884" s="22">
        <f t="shared" si="1880"/>
        <v>0.89158739197197268</v>
      </c>
      <c r="M1884" s="22">
        <f t="shared" si="1881"/>
        <v>1.1405569530615525</v>
      </c>
      <c r="N1884" s="22">
        <f>COVAR(I1854:I1884,$K1854:K1884)/VAR($K1854:$K1884)</f>
        <v>0.2136218660051572</v>
      </c>
    </row>
    <row r="1885" spans="1:14" ht="15.75" customHeight="1" x14ac:dyDescent="0.2">
      <c r="A1885" s="2">
        <v>42258</v>
      </c>
      <c r="B1885">
        <v>134.06994599999999</v>
      </c>
      <c r="C1885" s="10">
        <v>58.38514</v>
      </c>
      <c r="D1885" s="10">
        <v>36.794640000000001</v>
      </c>
      <c r="E1885">
        <v>1961.0500489999999</v>
      </c>
      <c r="F1885" s="99">
        <v>1157.790039</v>
      </c>
      <c r="G1885">
        <f t="shared" ref="G1885:J1885" si="1939">B1885/B1884-1</f>
        <v>8.0028405436753935E-3</v>
      </c>
      <c r="H1885">
        <f t="shared" si="1939"/>
        <v>-1.5959719876392775E-3</v>
      </c>
      <c r="I1885">
        <f t="shared" si="1939"/>
        <v>6.7866759735033533E-3</v>
      </c>
      <c r="J1885">
        <f t="shared" si="1939"/>
        <v>4.4870433311676727E-3</v>
      </c>
      <c r="K1885" s="38">
        <f t="shared" si="1931"/>
        <v>4.1282619535314424E-3</v>
      </c>
      <c r="L1885" s="22">
        <f t="shared" si="1880"/>
        <v>0.89480030425395596</v>
      </c>
      <c r="M1885" s="22">
        <f t="shared" si="1881"/>
        <v>1.1298836731137714</v>
      </c>
      <c r="N1885" s="22">
        <f>COVAR(I1855:I1885,$K1855:K1885)/VAR($K1855:$K1885)</f>
        <v>0.20879219774894775</v>
      </c>
    </row>
    <row r="1886" spans="1:14" ht="15.75" customHeight="1" x14ac:dyDescent="0.2">
      <c r="A1886" s="2">
        <v>42261</v>
      </c>
      <c r="B1886">
        <v>132.505157</v>
      </c>
      <c r="C1886" s="10">
        <v>58.21716</v>
      </c>
      <c r="D1886" s="10">
        <v>38.130200000000002</v>
      </c>
      <c r="E1886">
        <v>1953.030029</v>
      </c>
      <c r="F1886" s="99">
        <v>1153.5</v>
      </c>
      <c r="G1886">
        <f t="shared" ref="G1886:J1886" si="1940">B1886/B1885-1</f>
        <v>-1.1671437534553686E-2</v>
      </c>
      <c r="H1886">
        <f t="shared" si="1940"/>
        <v>-2.8771019475161141E-3</v>
      </c>
      <c r="I1886">
        <f t="shared" si="1940"/>
        <v>3.6297678140077005E-2</v>
      </c>
      <c r="J1886">
        <f t="shared" si="1940"/>
        <v>-4.0896559494183471E-3</v>
      </c>
      <c r="K1886" s="38">
        <f t="shared" si="1931"/>
        <v>-3.7053687244583688E-3</v>
      </c>
      <c r="L1886" s="22">
        <f t="shared" si="1880"/>
        <v>0.89649094816953456</v>
      </c>
      <c r="M1886" s="22">
        <f t="shared" si="1881"/>
        <v>1.1288981145160646</v>
      </c>
      <c r="N1886" s="22">
        <f>COVAR(I1856:I1886,$K1856:K1886)/VAR($K1856:$K1886)</f>
        <v>0.18981210908867957</v>
      </c>
    </row>
    <row r="1887" spans="1:14" ht="15.75" customHeight="1" x14ac:dyDescent="0.2">
      <c r="A1887" s="2">
        <v>42262</v>
      </c>
      <c r="B1887">
        <v>134.21549999999999</v>
      </c>
      <c r="C1887" s="10">
        <v>59.337069999999997</v>
      </c>
      <c r="D1887" s="10">
        <v>36.84234</v>
      </c>
      <c r="E1887">
        <v>1978.089966</v>
      </c>
      <c r="F1887" s="99">
        <v>1166</v>
      </c>
      <c r="G1887">
        <f t="shared" ref="G1887:J1887" si="1941">B1887/B1886-1</f>
        <v>1.2907746677361276E-2</v>
      </c>
      <c r="H1887">
        <f t="shared" si="1941"/>
        <v>1.9236767990743475E-2</v>
      </c>
      <c r="I1887">
        <f t="shared" si="1941"/>
        <v>-3.3775327693009838E-2</v>
      </c>
      <c r="J1887">
        <f t="shared" si="1941"/>
        <v>1.2831311668480172E-2</v>
      </c>
      <c r="K1887" s="38">
        <f t="shared" si="1931"/>
        <v>1.0836584308625996E-2</v>
      </c>
      <c r="L1887" s="22">
        <f t="shared" si="1880"/>
        <v>0.89983174607731331</v>
      </c>
      <c r="M1887" s="22">
        <f t="shared" si="1881"/>
        <v>1.1366453710637552</v>
      </c>
      <c r="N1887" s="22">
        <f>COVAR(I1857:I1887,$K1857:K1887)/VAR($K1857:$K1887)</f>
        <v>0.12125503407875149</v>
      </c>
    </row>
    <row r="1888" spans="1:14" ht="15.75" customHeight="1" x14ac:dyDescent="0.2">
      <c r="A1888" s="2">
        <v>42263</v>
      </c>
      <c r="B1888">
        <v>135.016098</v>
      </c>
      <c r="C1888" s="10">
        <v>59.859699999999997</v>
      </c>
      <c r="D1888" s="10">
        <v>36.546610000000001</v>
      </c>
      <c r="E1888">
        <v>1995.3100589999999</v>
      </c>
      <c r="F1888" s="99">
        <v>1175.1999510000001</v>
      </c>
      <c r="G1888">
        <f t="shared" ref="G1888:J1888" si="1942">B1888/B1887-1</f>
        <v>5.965018943415723E-3</v>
      </c>
      <c r="H1888">
        <f t="shared" si="1942"/>
        <v>8.8078160920315174E-3</v>
      </c>
      <c r="I1888">
        <f t="shared" si="1942"/>
        <v>-8.0269059999988901E-3</v>
      </c>
      <c r="J1888">
        <f t="shared" si="1942"/>
        <v>8.7054144634388653E-3</v>
      </c>
      <c r="K1888" s="38">
        <f t="shared" si="1931"/>
        <v>7.8901809605489426E-3</v>
      </c>
      <c r="L1888" s="22">
        <f t="shared" si="1880"/>
        <v>0.89588577919605328</v>
      </c>
      <c r="M1888" s="22">
        <f t="shared" si="1881"/>
        <v>1.1355052720227421</v>
      </c>
      <c r="N1888" s="22">
        <f>COVAR(I1858:I1888,$K1858:K1888)/VAR($K1858:$K1888)</f>
        <v>9.922721155053095E-2</v>
      </c>
    </row>
    <row r="1889" spans="1:14" ht="15.75" customHeight="1" x14ac:dyDescent="0.2">
      <c r="A1889" s="2">
        <v>42264</v>
      </c>
      <c r="B1889">
        <v>134.77049299999999</v>
      </c>
      <c r="C1889" s="10">
        <v>58.46913</v>
      </c>
      <c r="D1889" s="10">
        <v>36.746940000000002</v>
      </c>
      <c r="E1889">
        <v>1990.1999510000001</v>
      </c>
      <c r="F1889" s="99">
        <v>1180.6899410000001</v>
      </c>
      <c r="G1889">
        <f t="shared" ref="G1889:J1889" si="1943">B1889/B1888-1</f>
        <v>-1.8190793811861949E-3</v>
      </c>
      <c r="H1889">
        <f t="shared" si="1943"/>
        <v>-2.3230487289445101E-2</v>
      </c>
      <c r="I1889">
        <f t="shared" si="1943"/>
        <v>5.4814933587548076E-3</v>
      </c>
      <c r="J1889">
        <f t="shared" si="1943"/>
        <v>-2.5610596092323634E-3</v>
      </c>
      <c r="K1889" s="38">
        <f t="shared" si="1931"/>
        <v>4.6715369544803043E-3</v>
      </c>
      <c r="L1889" s="22">
        <f t="shared" si="1880"/>
        <v>0.89537246442636531</v>
      </c>
      <c r="M1889" s="22">
        <f t="shared" si="1881"/>
        <v>1.1381444650687933</v>
      </c>
      <c r="N1889" s="22">
        <f>COVAR(I1859:I1889,$K1859:K1889)/VAR($K1859:$K1889)</f>
        <v>0.10262641794436224</v>
      </c>
    </row>
    <row r="1890" spans="1:14" ht="15.75" customHeight="1" x14ac:dyDescent="0.2">
      <c r="A1890" s="2">
        <v>42265</v>
      </c>
      <c r="B1890">
        <v>131.46804800000001</v>
      </c>
      <c r="C1890" s="10">
        <v>56.873249999999999</v>
      </c>
      <c r="D1890" s="10">
        <v>36.279499999999999</v>
      </c>
      <c r="E1890">
        <v>1958.030029</v>
      </c>
      <c r="F1890" s="99">
        <v>1163.349976</v>
      </c>
      <c r="G1890">
        <f t="shared" ref="G1890:J1890" si="1944">B1890/B1889-1</f>
        <v>-2.4504213989927193E-2</v>
      </c>
      <c r="H1890">
        <f t="shared" si="1944"/>
        <v>-2.7294403046530746E-2</v>
      </c>
      <c r="I1890">
        <f t="shared" si="1944"/>
        <v>-1.2720514959885132E-2</v>
      </c>
      <c r="J1890">
        <f t="shared" si="1944"/>
        <v>-1.6164165808483677E-2</v>
      </c>
      <c r="K1890" s="38">
        <f t="shared" si="1931"/>
        <v>-1.4686298576672696E-2</v>
      </c>
      <c r="L1890" s="22">
        <f t="shared" si="1880"/>
        <v>0.910700621764163</v>
      </c>
      <c r="M1890" s="22">
        <f t="shared" si="1881"/>
        <v>1.1492287581970555</v>
      </c>
      <c r="N1890" s="22">
        <f>COVAR(I1860:I1890,$K1860:K1890)/VAR($K1860:$K1890)</f>
        <v>0.13338633769953279</v>
      </c>
    </row>
    <row r="1891" spans="1:14" ht="15.75" customHeight="1" x14ac:dyDescent="0.2">
      <c r="A1891" s="2">
        <v>42268</v>
      </c>
      <c r="B1891">
        <v>133.260254</v>
      </c>
      <c r="C1891" s="10">
        <v>57.349220000000003</v>
      </c>
      <c r="D1891" s="10">
        <v>36.107779999999998</v>
      </c>
      <c r="E1891">
        <v>1966.969971</v>
      </c>
      <c r="F1891" s="99">
        <v>1161.089966</v>
      </c>
      <c r="G1891">
        <f t="shared" ref="G1891:J1891" si="1945">B1891/B1890-1</f>
        <v>1.3632255344659727E-2</v>
      </c>
      <c r="H1891">
        <f t="shared" si="1945"/>
        <v>8.3689608031896068E-3</v>
      </c>
      <c r="I1891">
        <f t="shared" si="1945"/>
        <v>-4.7332515607988457E-3</v>
      </c>
      <c r="J1891">
        <f t="shared" si="1945"/>
        <v>4.5657839091290953E-3</v>
      </c>
      <c r="K1891" s="38">
        <f t="shared" si="1931"/>
        <v>-1.9426742137998998E-3</v>
      </c>
      <c r="L1891" s="22">
        <f t="shared" ref="L1891:L1954" si="1946">COVAR(G1861:G1891,$J1861:$J1891)/VAR($J1861:$J1891)</f>
        <v>0.92176554445608783</v>
      </c>
      <c r="M1891" s="22">
        <f t="shared" ref="M1891:M1954" si="1947">COVAR(H1861:H1891,$J1861:$J1891)/VAR($J1861:$J1891)</f>
        <v>1.1544512730443441</v>
      </c>
      <c r="N1891" s="22">
        <f>COVAR(I1861:I1891,$K1861:K1891)/VAR($K1861:$K1891)</f>
        <v>0.20977325531042776</v>
      </c>
    </row>
    <row r="1892" spans="1:14" ht="15.75" customHeight="1" x14ac:dyDescent="0.2">
      <c r="A1892" s="2">
        <v>42269</v>
      </c>
      <c r="B1892">
        <v>131.39527899999999</v>
      </c>
      <c r="C1892" s="10">
        <v>56.84525</v>
      </c>
      <c r="D1892" s="10">
        <v>34.581429999999997</v>
      </c>
      <c r="E1892">
        <v>1942.73999</v>
      </c>
      <c r="F1892" s="99">
        <v>1143.030029</v>
      </c>
      <c r="G1892">
        <f t="shared" ref="G1892:J1892" si="1948">B1892/B1891-1</f>
        <v>-1.3994983080251489E-2</v>
      </c>
      <c r="H1892">
        <f t="shared" si="1948"/>
        <v>-8.7877393973274653E-3</v>
      </c>
      <c r="I1892">
        <f t="shared" si="1948"/>
        <v>-4.2272053280484223E-2</v>
      </c>
      <c r="J1892">
        <f t="shared" si="1948"/>
        <v>-1.2318429542511833E-2</v>
      </c>
      <c r="K1892" s="38">
        <f t="shared" si="1931"/>
        <v>-1.5554295988119859E-2</v>
      </c>
      <c r="L1892" s="22">
        <f t="shared" si="1946"/>
        <v>0.92356523702221049</v>
      </c>
      <c r="M1892" s="22">
        <f t="shared" si="1947"/>
        <v>1.1465109494675532</v>
      </c>
      <c r="N1892" s="22">
        <f>COVAR(I1862:I1892,$K1862:K1892)/VAR($K1862:$K1892)</f>
        <v>0.2820844860509944</v>
      </c>
    </row>
    <row r="1893" spans="1:14" ht="15.75" customHeight="1" x14ac:dyDescent="0.2">
      <c r="A1893" s="2">
        <v>42270</v>
      </c>
      <c r="B1893">
        <v>130.694794</v>
      </c>
      <c r="C1893" s="10">
        <v>56.593269999999997</v>
      </c>
      <c r="D1893" s="10">
        <v>33.722850000000001</v>
      </c>
      <c r="E1893">
        <v>1938.76001</v>
      </c>
      <c r="F1893" s="99">
        <v>1140.0500489999999</v>
      </c>
      <c r="G1893">
        <f t="shared" ref="G1893:K1908" si="1949">B1893/B1892-1</f>
        <v>-5.3311276122788298E-3</v>
      </c>
      <c r="H1893">
        <f t="shared" si="1949"/>
        <v>-4.4327362444531726E-3</v>
      </c>
      <c r="I1893">
        <f t="shared" si="1949"/>
        <v>-2.4827776063627072E-2</v>
      </c>
      <c r="J1893">
        <f t="shared" si="1949"/>
        <v>-2.0486426492924981E-3</v>
      </c>
      <c r="K1893" s="38">
        <f t="shared" si="1949"/>
        <v>-2.607088111768241E-3</v>
      </c>
      <c r="L1893" s="22">
        <f t="shared" si="1946"/>
        <v>0.92601954949018228</v>
      </c>
      <c r="M1893" s="22">
        <f t="shared" si="1947"/>
        <v>1.1497554875428317</v>
      </c>
      <c r="N1893" s="22">
        <f>COVAR(I1863:I1893,$K1863:K1893)/VAR($K1863:$K1893)</f>
        <v>0.29052909406051952</v>
      </c>
    </row>
    <row r="1894" spans="1:14" ht="15.75" customHeight="1" x14ac:dyDescent="0.2">
      <c r="A1894" s="2">
        <v>42271</v>
      </c>
      <c r="B1894">
        <v>131.37709000000001</v>
      </c>
      <c r="C1894" s="10">
        <v>56.201300000000003</v>
      </c>
      <c r="D1894" s="10">
        <v>34.199840000000002</v>
      </c>
      <c r="E1894">
        <v>1932.23999</v>
      </c>
      <c r="F1894" s="99">
        <v>1137.540039</v>
      </c>
      <c r="G1894">
        <f t="shared" ref="G1894:J1894" si="1950">B1894/B1893-1</f>
        <v>5.2205292890243893E-3</v>
      </c>
      <c r="H1894">
        <f t="shared" si="1950"/>
        <v>-6.9260885614136347E-3</v>
      </c>
      <c r="I1894">
        <f t="shared" si="1950"/>
        <v>1.4144415433452462E-2</v>
      </c>
      <c r="J1894">
        <f t="shared" si="1950"/>
        <v>-3.3629845707411343E-3</v>
      </c>
      <c r="K1894" s="38">
        <f t="shared" si="1949"/>
        <v>-2.2016664989414902E-3</v>
      </c>
      <c r="L1894" s="22">
        <f t="shared" si="1946"/>
        <v>0.92621701262072031</v>
      </c>
      <c r="M1894" s="22">
        <f t="shared" si="1947"/>
        <v>1.1522640415254937</v>
      </c>
      <c r="N1894" s="22">
        <f>COVAR(I1864:I1894,$K1864:K1894)/VAR($K1864:$K1894)</f>
        <v>0.28092063615320795</v>
      </c>
    </row>
    <row r="1895" spans="1:14" ht="15.75" customHeight="1" x14ac:dyDescent="0.2">
      <c r="A1895" s="2">
        <v>42272</v>
      </c>
      <c r="B1895">
        <v>132.29591400000001</v>
      </c>
      <c r="C1895" s="10">
        <v>57.36788</v>
      </c>
      <c r="D1895" s="10">
        <v>33.474820000000001</v>
      </c>
      <c r="E1895">
        <v>1931.339966</v>
      </c>
      <c r="F1895" s="99">
        <v>1122.790039</v>
      </c>
      <c r="G1895">
        <f t="shared" ref="G1895:J1895" si="1951">B1895/B1894-1</f>
        <v>6.9937916877287343E-3</v>
      </c>
      <c r="H1895">
        <f t="shared" si="1951"/>
        <v>2.0757171097465665E-2</v>
      </c>
      <c r="I1895">
        <f t="shared" si="1951"/>
        <v>-2.1199514383693052E-2</v>
      </c>
      <c r="J1895">
        <f t="shared" si="1951"/>
        <v>-4.6579307159455574E-4</v>
      </c>
      <c r="K1895" s="38">
        <f t="shared" si="1949"/>
        <v>-1.2966576554937381E-2</v>
      </c>
      <c r="L1895" s="22">
        <f t="shared" si="1946"/>
        <v>0.92658228518409202</v>
      </c>
      <c r="M1895" s="22">
        <f t="shared" si="1947"/>
        <v>1.1627043945020015</v>
      </c>
      <c r="N1895" s="22">
        <f>COVAR(I1865:I1895,$K1865:K1895)/VAR($K1865:$K1895)</f>
        <v>0.30663830888860039</v>
      </c>
    </row>
    <row r="1896" spans="1:14" ht="15.75" customHeight="1" x14ac:dyDescent="0.2">
      <c r="A1896" s="2">
        <v>42275</v>
      </c>
      <c r="B1896">
        <v>129.657623</v>
      </c>
      <c r="C1896" s="10">
        <v>55.977319999999999</v>
      </c>
      <c r="D1896" s="10">
        <v>31.910309999999999</v>
      </c>
      <c r="E1896">
        <v>1881.7700199999999</v>
      </c>
      <c r="F1896" s="99">
        <v>1090.5699460000001</v>
      </c>
      <c r="G1896">
        <f t="shared" ref="G1896:J1896" si="1952">B1896/B1895-1</f>
        <v>-1.9942346821081758E-2</v>
      </c>
      <c r="H1896">
        <f t="shared" si="1952"/>
        <v>-2.423934787201476E-2</v>
      </c>
      <c r="I1896">
        <f t="shared" si="1952"/>
        <v>-4.6736920467384202E-2</v>
      </c>
      <c r="J1896">
        <f t="shared" si="1952"/>
        <v>-2.5666090316902812E-2</v>
      </c>
      <c r="K1896" s="38">
        <f t="shared" si="1949"/>
        <v>-2.8696454262006399E-2</v>
      </c>
      <c r="L1896" s="22">
        <f t="shared" si="1946"/>
        <v>0.91662405778911715</v>
      </c>
      <c r="M1896" s="22">
        <f t="shared" si="1947"/>
        <v>1.1456629240219536</v>
      </c>
      <c r="N1896" s="22">
        <f>COVAR(I1866:I1896,$K1866:K1896)/VAR($K1866:$K1896)</f>
        <v>0.4379573314850907</v>
      </c>
    </row>
    <row r="1897" spans="1:14" ht="15.75" customHeight="1" x14ac:dyDescent="0.2">
      <c r="A1897" s="2">
        <v>42276</v>
      </c>
      <c r="B1897">
        <v>129.612167</v>
      </c>
      <c r="C1897" s="10">
        <v>55.84666</v>
      </c>
      <c r="D1897" s="10">
        <v>32.282359999999997</v>
      </c>
      <c r="E1897">
        <v>1884.089966</v>
      </c>
      <c r="F1897" s="99">
        <v>1083.910034</v>
      </c>
      <c r="G1897">
        <f t="shared" ref="G1897:J1897" si="1953">B1897/B1896-1</f>
        <v>-3.5058486302808056E-4</v>
      </c>
      <c r="H1897">
        <f t="shared" si="1953"/>
        <v>-2.334159620360543E-3</v>
      </c>
      <c r="I1897">
        <f t="shared" si="1953"/>
        <v>1.1659241166882994E-2</v>
      </c>
      <c r="J1897">
        <f t="shared" si="1953"/>
        <v>1.2328530985949993E-3</v>
      </c>
      <c r="K1897" s="38">
        <f t="shared" si="1949"/>
        <v>-6.1068178381655791E-3</v>
      </c>
      <c r="L1897" s="22">
        <f t="shared" si="1946"/>
        <v>0.91547047437039564</v>
      </c>
      <c r="M1897" s="22">
        <f t="shared" si="1947"/>
        <v>1.1435341571082664</v>
      </c>
      <c r="N1897" s="22">
        <f>COVAR(I1867:I1897,$K1867:K1897)/VAR($K1867:$K1897)</f>
        <v>0.45844429545393484</v>
      </c>
    </row>
    <row r="1898" spans="1:14" ht="15.75" customHeight="1" x14ac:dyDescent="0.2">
      <c r="A1898" s="2">
        <v>42277</v>
      </c>
      <c r="B1898">
        <v>131.886551</v>
      </c>
      <c r="C1898" s="10">
        <v>56.901249999999997</v>
      </c>
      <c r="D1898" s="10">
        <v>33.0837</v>
      </c>
      <c r="E1898">
        <v>1920.030029</v>
      </c>
      <c r="F1898" s="99">
        <v>1100.6899410000001</v>
      </c>
      <c r="G1898">
        <f t="shared" ref="G1898:J1898" si="1954">B1898/B1897-1</f>
        <v>1.7547611868876434E-2</v>
      </c>
      <c r="H1898">
        <f t="shared" si="1954"/>
        <v>1.8883671825673964E-2</v>
      </c>
      <c r="I1898">
        <f t="shared" si="1954"/>
        <v>2.4822844426491741E-2</v>
      </c>
      <c r="J1898">
        <f t="shared" si="1954"/>
        <v>1.9075555652102061E-2</v>
      </c>
      <c r="K1898" s="38">
        <f t="shared" si="1949"/>
        <v>1.5480903833020587E-2</v>
      </c>
      <c r="L1898" s="22">
        <f t="shared" si="1946"/>
        <v>0.91498330343621082</v>
      </c>
      <c r="M1898" s="22">
        <f t="shared" si="1947"/>
        <v>1.1381637246826894</v>
      </c>
      <c r="N1898" s="22">
        <f>COVAR(I1868:I1898,$K1868:K1898)/VAR($K1868:$K1898)</f>
        <v>0.51698456604673781</v>
      </c>
    </row>
    <row r="1899" spans="1:14" ht="15.75" customHeight="1" x14ac:dyDescent="0.2">
      <c r="A1899" s="2">
        <v>42278</v>
      </c>
      <c r="B1899">
        <v>130.63108800000001</v>
      </c>
      <c r="C1899" s="10">
        <v>57.321219999999997</v>
      </c>
      <c r="D1899" s="10">
        <v>32.835659999999997</v>
      </c>
      <c r="E1899">
        <v>1923.8199460000001</v>
      </c>
      <c r="F1899" s="99">
        <v>1097.5500489999999</v>
      </c>
      <c r="G1899">
        <f t="shared" ref="G1899:J1899" si="1955">B1899/B1898-1</f>
        <v>-9.5192647808342024E-3</v>
      </c>
      <c r="H1899">
        <f t="shared" si="1955"/>
        <v>7.3806814437291646E-3</v>
      </c>
      <c r="I1899">
        <f t="shared" si="1955"/>
        <v>-7.4973476364494918E-3</v>
      </c>
      <c r="J1899">
        <f t="shared" si="1955"/>
        <v>1.9738842324117378E-3</v>
      </c>
      <c r="K1899" s="38">
        <f t="shared" si="1949"/>
        <v>-2.8526580311504235E-3</v>
      </c>
      <c r="L1899" s="22">
        <f t="shared" si="1946"/>
        <v>0.90936407864925117</v>
      </c>
      <c r="M1899" s="22">
        <f t="shared" si="1947"/>
        <v>1.1406122996415811</v>
      </c>
      <c r="N1899" s="22">
        <f>COVAR(I1869:I1899,$K1869:K1899)/VAR($K1869:$K1899)</f>
        <v>0.49602234938645129</v>
      </c>
    </row>
    <row r="1900" spans="1:14" ht="15.75" customHeight="1" x14ac:dyDescent="0.2">
      <c r="A1900" s="2">
        <v>42279</v>
      </c>
      <c r="B1900">
        <v>131.53175400000001</v>
      </c>
      <c r="C1900" s="10">
        <v>57.16142</v>
      </c>
      <c r="D1900" s="10">
        <v>33.436669999999999</v>
      </c>
      <c r="E1900">
        <v>1951.3599850000001</v>
      </c>
      <c r="F1900" s="99">
        <v>1114.119995</v>
      </c>
      <c r="G1900">
        <f t="shared" ref="G1900:J1900" si="1956">B1900/B1899-1</f>
        <v>6.8947293771295382E-3</v>
      </c>
      <c r="H1900">
        <f t="shared" si="1956"/>
        <v>-2.78779830575826E-3</v>
      </c>
      <c r="I1900">
        <f t="shared" si="1956"/>
        <v>1.8303576051159176E-2</v>
      </c>
      <c r="J1900">
        <f t="shared" si="1956"/>
        <v>1.4315289254205554E-2</v>
      </c>
      <c r="K1900" s="38">
        <f t="shared" si="1949"/>
        <v>1.5097212209226551E-2</v>
      </c>
      <c r="L1900" s="22">
        <f t="shared" si="1946"/>
        <v>0.89513686334313369</v>
      </c>
      <c r="M1900" s="22">
        <f t="shared" si="1947"/>
        <v>1.108870170514878</v>
      </c>
      <c r="N1900" s="22">
        <f>COVAR(I1870:I1900,$K1870:K1900)/VAR($K1870:$K1900)</f>
        <v>0.53218212131768228</v>
      </c>
    </row>
    <row r="1901" spans="1:14" ht="15.75" customHeight="1" x14ac:dyDescent="0.2">
      <c r="A1901" s="2">
        <v>42282</v>
      </c>
      <c r="B1901">
        <v>135.58921799999999</v>
      </c>
      <c r="C1901" s="10">
        <v>58.298819999999999</v>
      </c>
      <c r="D1901" s="10">
        <v>33.904110000000003</v>
      </c>
      <c r="E1901">
        <v>1987.0500489999999</v>
      </c>
      <c r="F1901" s="99">
        <v>1141.6400149999999</v>
      </c>
      <c r="G1901">
        <f t="shared" ref="G1901:J1901" si="1957">B1901/B1900-1</f>
        <v>3.084779056470266E-2</v>
      </c>
      <c r="H1901">
        <f t="shared" si="1957"/>
        <v>1.9898036122965479E-2</v>
      </c>
      <c r="I1901">
        <f t="shared" si="1957"/>
        <v>1.3979861032812346E-2</v>
      </c>
      <c r="J1901">
        <f t="shared" si="1957"/>
        <v>1.8289841072046009E-2</v>
      </c>
      <c r="K1901" s="38">
        <f t="shared" si="1949"/>
        <v>2.4701127457998684E-2</v>
      </c>
      <c r="L1901" s="22">
        <f t="shared" si="1946"/>
        <v>0.94569916782490304</v>
      </c>
      <c r="M1901" s="22">
        <f t="shared" si="1947"/>
        <v>1.1091309117120995</v>
      </c>
      <c r="N1901" s="22">
        <f>COVAR(I1871:I1901,$K1871:K1901)/VAR($K1871:$K1901)</f>
        <v>0.54102379226991038</v>
      </c>
    </row>
    <row r="1902" spans="1:14" ht="15.75" customHeight="1" x14ac:dyDescent="0.2">
      <c r="A1902" s="2">
        <v>42283</v>
      </c>
      <c r="B1902">
        <v>135.35266100000001</v>
      </c>
      <c r="C1902" s="10">
        <v>58.327019999999997</v>
      </c>
      <c r="D1902" s="10">
        <v>34.304780000000001</v>
      </c>
      <c r="E1902">
        <v>1979.920044</v>
      </c>
      <c r="F1902" s="99">
        <v>1133.6899410000001</v>
      </c>
      <c r="G1902">
        <f t="shared" ref="G1902:J1902" si="1958">B1902/B1901-1</f>
        <v>-1.7446593725466419E-3</v>
      </c>
      <c r="H1902">
        <f t="shared" si="1958"/>
        <v>4.8371476472408581E-4</v>
      </c>
      <c r="I1902">
        <f t="shared" si="1958"/>
        <v>1.1817741270895965E-2</v>
      </c>
      <c r="J1902">
        <f t="shared" si="1958"/>
        <v>-3.5882362417535285E-3</v>
      </c>
      <c r="K1902" s="38">
        <f t="shared" si="1949"/>
        <v>-6.9637310321502E-3</v>
      </c>
      <c r="L1902" s="22">
        <f t="shared" si="1946"/>
        <v>0.96740030028944146</v>
      </c>
      <c r="M1902" s="22">
        <f t="shared" si="1947"/>
        <v>1.1133629828404918</v>
      </c>
      <c r="N1902" s="22">
        <f>COVAR(I1872:I1902,$K1872:K1902)/VAR($K1872:$K1902)</f>
        <v>0.54513050198225543</v>
      </c>
    </row>
    <row r="1903" spans="1:14" ht="15.75" customHeight="1" x14ac:dyDescent="0.2">
      <c r="A1903" s="2">
        <v>42284</v>
      </c>
      <c r="B1903">
        <v>136.544464</v>
      </c>
      <c r="C1903" s="10">
        <v>58.402209999999997</v>
      </c>
      <c r="D1903" s="10">
        <v>34.123519999999999</v>
      </c>
      <c r="E1903">
        <v>1995.829956</v>
      </c>
      <c r="F1903" s="99">
        <v>1152.599976</v>
      </c>
      <c r="G1903">
        <f t="shared" ref="G1903:J1903" si="1959">B1903/B1902-1</f>
        <v>8.8051685958356884E-3</v>
      </c>
      <c r="H1903">
        <f t="shared" si="1959"/>
        <v>1.2891109472077389E-3</v>
      </c>
      <c r="I1903">
        <f t="shared" si="1959"/>
        <v>-5.2838117603436485E-3</v>
      </c>
      <c r="J1903">
        <f t="shared" si="1959"/>
        <v>8.035633584403401E-3</v>
      </c>
      <c r="K1903" s="38">
        <f t="shared" si="1949"/>
        <v>1.6680076550136702E-2</v>
      </c>
      <c r="L1903" s="22">
        <f t="shared" si="1946"/>
        <v>0.98773788111279748</v>
      </c>
      <c r="M1903" s="22">
        <f t="shared" si="1947"/>
        <v>1.068816470413263</v>
      </c>
      <c r="N1903" s="22">
        <f>COVAR(I1873:I1903,$K1873:K1903)/VAR($K1873:$K1903)</f>
        <v>0.51657716383044827</v>
      </c>
    </row>
    <row r="1904" spans="1:14" ht="15.75" customHeight="1" x14ac:dyDescent="0.2">
      <c r="A1904" s="2">
        <v>42285</v>
      </c>
      <c r="B1904">
        <v>138.536835</v>
      </c>
      <c r="C1904" s="10">
        <v>58.402209999999997</v>
      </c>
      <c r="D1904" s="10">
        <v>34.48603</v>
      </c>
      <c r="E1904">
        <v>2013.4300539999999</v>
      </c>
      <c r="F1904" s="99">
        <v>1163.23999</v>
      </c>
      <c r="G1904">
        <f t="shared" ref="G1904:J1904" si="1960">B1904/B1903-1</f>
        <v>1.459137149639389E-2</v>
      </c>
      <c r="H1904">
        <f t="shared" si="1960"/>
        <v>0</v>
      </c>
      <c r="I1904">
        <f t="shared" si="1960"/>
        <v>1.0623464402265581E-2</v>
      </c>
      <c r="J1904">
        <f t="shared" si="1960"/>
        <v>8.8184356322988933E-3</v>
      </c>
      <c r="K1904" s="38">
        <f t="shared" si="1949"/>
        <v>9.2313154793959296E-3</v>
      </c>
      <c r="L1904" s="22">
        <f t="shared" si="1946"/>
        <v>0.98510362037301713</v>
      </c>
      <c r="M1904" s="22">
        <f t="shared" si="1947"/>
        <v>1.0834324672983824</v>
      </c>
      <c r="N1904" s="22">
        <f>COVAR(I1874:I1904,$K1874:K1904)/VAR($K1874:$K1904)</f>
        <v>0.51103094776865887</v>
      </c>
    </row>
    <row r="1905" spans="1:14" ht="15.75" customHeight="1" x14ac:dyDescent="0.2">
      <c r="A1905" s="2">
        <v>42286</v>
      </c>
      <c r="B1905">
        <v>138.63687100000001</v>
      </c>
      <c r="C1905" s="10">
        <v>58.214219999999997</v>
      </c>
      <c r="D1905" s="10">
        <v>34.915320000000001</v>
      </c>
      <c r="E1905">
        <v>2014.8900149999999</v>
      </c>
      <c r="F1905" s="99">
        <v>1165.3599850000001</v>
      </c>
      <c r="G1905">
        <f t="shared" ref="G1905:J1905" si="1961">B1905/B1904-1</f>
        <v>7.2208954391106417E-4</v>
      </c>
      <c r="H1905">
        <f t="shared" si="1961"/>
        <v>-3.2188850387682155E-3</v>
      </c>
      <c r="I1905">
        <f t="shared" si="1961"/>
        <v>1.2448229036511327E-2</v>
      </c>
      <c r="J1905">
        <f t="shared" si="1961"/>
        <v>7.251113576554058E-4</v>
      </c>
      <c r="K1905" s="38">
        <f t="shared" si="1949"/>
        <v>1.8224915049558366E-3</v>
      </c>
      <c r="L1905" s="22">
        <f t="shared" si="1946"/>
        <v>0.97869467053630865</v>
      </c>
      <c r="M1905" s="22">
        <f t="shared" si="1947"/>
        <v>1.0316705154157819</v>
      </c>
      <c r="N1905" s="22">
        <f>COVAR(I1875:I1905,$K1875:K1905)/VAR($K1875:$K1905)</f>
        <v>0.55062777337786195</v>
      </c>
    </row>
    <row r="1906" spans="1:14" ht="15.75" customHeight="1" x14ac:dyDescent="0.2">
      <c r="A1906" s="2">
        <v>42289</v>
      </c>
      <c r="B1906">
        <v>137.49970999999999</v>
      </c>
      <c r="C1906" s="10">
        <v>58.016820000000003</v>
      </c>
      <c r="D1906" s="10">
        <v>33.932729999999999</v>
      </c>
      <c r="E1906">
        <v>2017.459961</v>
      </c>
      <c r="F1906" s="99">
        <v>1164.400024</v>
      </c>
      <c r="G1906">
        <f t="shared" ref="G1906:J1906" si="1962">B1906/B1905-1</f>
        <v>-8.2024427686341328E-3</v>
      </c>
      <c r="H1906">
        <f t="shared" si="1962"/>
        <v>-3.3909240731903045E-3</v>
      </c>
      <c r="I1906">
        <f t="shared" si="1962"/>
        <v>-2.8142087771213409E-2</v>
      </c>
      <c r="J1906">
        <f t="shared" si="1962"/>
        <v>1.2754770636946855E-3</v>
      </c>
      <c r="K1906" s="38">
        <f t="shared" si="1949"/>
        <v>-8.2374632075599141E-4</v>
      </c>
      <c r="L1906" s="22">
        <f t="shared" si="1946"/>
        <v>1.0348196550124935</v>
      </c>
      <c r="M1906" s="22">
        <f t="shared" si="1947"/>
        <v>1.0284057151495638</v>
      </c>
      <c r="N1906" s="22">
        <f>COVAR(I1876:I1906,$K1876:K1906)/VAR($K1876:$K1906)</f>
        <v>0.50600197720678042</v>
      </c>
    </row>
    <row r="1907" spans="1:14" ht="15.75" customHeight="1" x14ac:dyDescent="0.2">
      <c r="A1907" s="2">
        <v>42290</v>
      </c>
      <c r="B1907">
        <v>136.11686700000001</v>
      </c>
      <c r="C1907" s="10">
        <v>57.857019999999999</v>
      </c>
      <c r="D1907" s="10">
        <v>34.321980000000003</v>
      </c>
      <c r="E1907">
        <v>2003.6899410000001</v>
      </c>
      <c r="F1907" s="99">
        <v>1147.839966</v>
      </c>
      <c r="G1907">
        <f t="shared" ref="G1907:J1907" si="1963">B1907/B1906-1</f>
        <v>-1.0057061211256269E-2</v>
      </c>
      <c r="H1907">
        <f t="shared" si="1963"/>
        <v>-2.7543736454359591E-3</v>
      </c>
      <c r="I1907">
        <f t="shared" si="1963"/>
        <v>1.1471225568941978E-2</v>
      </c>
      <c r="J1907">
        <f t="shared" si="1963"/>
        <v>-6.8254241800043136E-3</v>
      </c>
      <c r="K1907" s="38">
        <f t="shared" si="1949"/>
        <v>-1.4221966384981855E-2</v>
      </c>
      <c r="L1907" s="22">
        <f t="shared" si="1946"/>
        <v>1.0390966358430329</v>
      </c>
      <c r="M1907" s="22">
        <f t="shared" si="1947"/>
        <v>1.0199231015963914</v>
      </c>
      <c r="N1907" s="22">
        <f>COVAR(I1877:I1907,$K1877:K1907)/VAR($K1877:$K1907)</f>
        <v>0.42490031166783326</v>
      </c>
    </row>
    <row r="1908" spans="1:14" ht="15.75" customHeight="1" x14ac:dyDescent="0.2">
      <c r="A1908" s="2">
        <v>42291</v>
      </c>
      <c r="B1908">
        <v>136.47167999999999</v>
      </c>
      <c r="C1908" s="10">
        <v>56.390610000000002</v>
      </c>
      <c r="D1908" s="10">
        <v>34.5458</v>
      </c>
      <c r="E1908">
        <v>1994.23999</v>
      </c>
      <c r="F1908" s="99">
        <v>1136.969971</v>
      </c>
      <c r="G1908">
        <f t="shared" ref="G1908:J1908" si="1964">B1908/B1907-1</f>
        <v>2.6066791560812597E-3</v>
      </c>
      <c r="H1908">
        <f t="shared" si="1964"/>
        <v>-2.534541184457817E-2</v>
      </c>
      <c r="I1908">
        <f t="shared" si="1964"/>
        <v>6.5211855493183535E-3</v>
      </c>
      <c r="J1908">
        <f t="shared" si="1964"/>
        <v>-4.7162741133909281E-3</v>
      </c>
      <c r="K1908" s="38">
        <f t="shared" si="1949"/>
        <v>-9.4699568946704504E-3</v>
      </c>
      <c r="L1908" s="22">
        <f t="shared" si="1946"/>
        <v>1.0459672865803362</v>
      </c>
      <c r="M1908" s="22">
        <f t="shared" si="1947"/>
        <v>1.0568397311361322</v>
      </c>
      <c r="N1908" s="22">
        <f>COVAR(I1878:I1908,$K1878:K1908)/VAR($K1878:$K1908)</f>
        <v>0.41038916579703666</v>
      </c>
    </row>
    <row r="1909" spans="1:14" ht="15.75" customHeight="1" x14ac:dyDescent="0.2">
      <c r="A1909" s="2">
        <v>42292</v>
      </c>
      <c r="B1909">
        <v>136.544464</v>
      </c>
      <c r="C1909" s="10">
        <v>58.17662</v>
      </c>
      <c r="D1909" s="10">
        <v>35.421599999999998</v>
      </c>
      <c r="E1909">
        <v>2023.8599850000001</v>
      </c>
      <c r="F1909" s="99">
        <v>1162.7700199999999</v>
      </c>
      <c r="G1909">
        <f t="shared" ref="G1909:K1924" si="1965">B1909/B1908-1</f>
        <v>5.3332676786865818E-4</v>
      </c>
      <c r="H1909">
        <f t="shared" si="1965"/>
        <v>3.1672117042181203E-2</v>
      </c>
      <c r="I1909">
        <f t="shared" si="1965"/>
        <v>2.5351851744640497E-2</v>
      </c>
      <c r="J1909">
        <f t="shared" si="1965"/>
        <v>1.485277356212289E-2</v>
      </c>
      <c r="K1909" s="38">
        <f t="shared" si="1965"/>
        <v>2.2691935282431519E-2</v>
      </c>
      <c r="L1909" s="22">
        <f t="shared" si="1946"/>
        <v>0.97248290885842015</v>
      </c>
      <c r="M1909" s="22">
        <f t="shared" si="1947"/>
        <v>1.0607533330134802</v>
      </c>
      <c r="N1909" s="22">
        <f>COVAR(I1879:I1909,$K1879:K1909)/VAR($K1879:$K1909)</f>
        <v>0.47198795283703882</v>
      </c>
    </row>
    <row r="1910" spans="1:14" ht="15.75" customHeight="1" x14ac:dyDescent="0.2">
      <c r="A1910" s="2">
        <v>42293</v>
      </c>
      <c r="B1910">
        <v>136.81736799999999</v>
      </c>
      <c r="C1910" s="10">
        <v>58.684220000000003</v>
      </c>
      <c r="D1910" s="10">
        <v>34.798810000000003</v>
      </c>
      <c r="E1910">
        <v>2033.1099850000001</v>
      </c>
      <c r="F1910" s="99">
        <v>1162.3100589999999</v>
      </c>
      <c r="G1910">
        <f t="shared" ref="G1910:J1910" si="1966">B1910/B1909-1</f>
        <v>1.9986456572855804E-3</v>
      </c>
      <c r="H1910">
        <f t="shared" si="1966"/>
        <v>8.7251545380258033E-3</v>
      </c>
      <c r="I1910">
        <f t="shared" si="1966"/>
        <v>-1.7582209725139353E-2</v>
      </c>
      <c r="J1910">
        <f t="shared" si="1966"/>
        <v>4.5704742761638606E-3</v>
      </c>
      <c r="K1910" s="38">
        <f t="shared" si="1965"/>
        <v>-3.955734944043332E-4</v>
      </c>
      <c r="L1910" s="22">
        <f t="shared" si="1946"/>
        <v>0.97747719274106126</v>
      </c>
      <c r="M1910" s="22">
        <f t="shared" si="1947"/>
        <v>1.066434346311397</v>
      </c>
      <c r="N1910" s="22">
        <f>COVAR(I1880:I1910,$K1880:K1910)/VAR($K1880:$K1910)</f>
        <v>0.49248113832213097</v>
      </c>
    </row>
    <row r="1911" spans="1:14" ht="15.75" customHeight="1" x14ac:dyDescent="0.2">
      <c r="A1911" s="2">
        <v>42296</v>
      </c>
      <c r="B1911">
        <v>135.75297499999999</v>
      </c>
      <c r="C1911" s="10">
        <v>58.486820000000002</v>
      </c>
      <c r="D1911" s="10">
        <v>34.905850000000001</v>
      </c>
      <c r="E1911">
        <v>2033.660034</v>
      </c>
      <c r="F1911" s="99">
        <v>1164.3000489999999</v>
      </c>
      <c r="G1911">
        <f t="shared" ref="G1911:J1911" si="1967">B1911/B1910-1</f>
        <v>-7.7796628860744566E-3</v>
      </c>
      <c r="H1911">
        <f t="shared" si="1967"/>
        <v>-3.3637662731139661E-3</v>
      </c>
      <c r="I1911">
        <f t="shared" si="1967"/>
        <v>3.0759672529030446E-3</v>
      </c>
      <c r="J1911">
        <f t="shared" si="1967"/>
        <v>2.7054561930150989E-4</v>
      </c>
      <c r="K1911" s="38">
        <f t="shared" si="1965"/>
        <v>1.712099094894004E-3</v>
      </c>
      <c r="L1911" s="22">
        <f t="shared" si="1946"/>
        <v>0.98039173716296757</v>
      </c>
      <c r="M1911" s="22">
        <f t="shared" si="1947"/>
        <v>1.0672194723523813</v>
      </c>
      <c r="N1911" s="22">
        <f>COVAR(I1881:I1911,$K1881:K1911)/VAR($K1881:$K1911)</f>
        <v>0.49746935954733423</v>
      </c>
    </row>
    <row r="1912" spans="1:14" ht="15.75" customHeight="1" x14ac:dyDescent="0.2">
      <c r="A1912" s="2">
        <v>42297</v>
      </c>
      <c r="B1912">
        <v>127.94731899999999</v>
      </c>
      <c r="C1912" s="10">
        <v>58.768819999999998</v>
      </c>
      <c r="D1912" s="10">
        <v>35.042079999999999</v>
      </c>
      <c r="E1912">
        <v>2030.7700199999999</v>
      </c>
      <c r="F1912" s="99">
        <v>1163.2700199999999</v>
      </c>
      <c r="G1912">
        <f t="shared" ref="G1912:J1912" si="1968">B1912/B1911-1</f>
        <v>-5.7498968254655169E-2</v>
      </c>
      <c r="H1912">
        <f t="shared" si="1968"/>
        <v>4.8215991226741028E-3</v>
      </c>
      <c r="I1912">
        <f t="shared" si="1968"/>
        <v>3.9027842037937521E-3</v>
      </c>
      <c r="J1912">
        <f t="shared" si="1968"/>
        <v>-1.421090030626071E-3</v>
      </c>
      <c r="K1912" s="38">
        <f t="shared" si="1965"/>
        <v>-8.8467659250268671E-4</v>
      </c>
      <c r="L1912" s="22">
        <f t="shared" si="1946"/>
        <v>1.0081139851439986</v>
      </c>
      <c r="M1912" s="22">
        <f t="shared" si="1947"/>
        <v>1.0578869079391753</v>
      </c>
      <c r="N1912" s="22">
        <f>COVAR(I1882:I1912,$K1882:K1912)/VAR($K1882:$K1912)</f>
        <v>0.51857496158367267</v>
      </c>
    </row>
    <row r="1913" spans="1:14" ht="15.75" customHeight="1" x14ac:dyDescent="0.2">
      <c r="A1913" s="2">
        <v>42298</v>
      </c>
      <c r="B1913">
        <v>128.20204200000001</v>
      </c>
      <c r="C1913" s="10">
        <v>58.336419999999997</v>
      </c>
      <c r="D1913" s="10">
        <v>34.720959999999998</v>
      </c>
      <c r="E1913">
        <v>2018.9399410000001</v>
      </c>
      <c r="F1913" s="99">
        <v>1144.9499510000001</v>
      </c>
      <c r="G1913">
        <f t="shared" ref="G1913:J1913" si="1969">B1913/B1912-1</f>
        <v>1.9908428092971775E-3</v>
      </c>
      <c r="H1913">
        <f t="shared" si="1969"/>
        <v>-7.3576430494945999E-3</v>
      </c>
      <c r="I1913">
        <f t="shared" si="1969"/>
        <v>-9.1638395894307889E-3</v>
      </c>
      <c r="J1913">
        <f t="shared" si="1969"/>
        <v>-5.8254154254255841E-3</v>
      </c>
      <c r="K1913" s="38">
        <f t="shared" si="1965"/>
        <v>-1.574876742718756E-2</v>
      </c>
      <c r="L1913" s="22">
        <f t="shared" si="1946"/>
        <v>0.97821954880920747</v>
      </c>
      <c r="M1913" s="22">
        <f t="shared" si="1947"/>
        <v>1.0518976933235</v>
      </c>
      <c r="N1913" s="22">
        <f>COVAR(I1883:I1913,$K1883:K1913)/VAR($K1883:$K1913)</f>
        <v>0.56935152084831364</v>
      </c>
    </row>
    <row r="1914" spans="1:14" ht="15.75" customHeight="1" x14ac:dyDescent="0.2">
      <c r="A1914" s="2">
        <v>42299</v>
      </c>
      <c r="B1914">
        <v>131.08596800000001</v>
      </c>
      <c r="C1914" s="10">
        <v>59.398609999999998</v>
      </c>
      <c r="D1914" s="10">
        <v>35.31456</v>
      </c>
      <c r="E1914">
        <v>2052.51001</v>
      </c>
      <c r="F1914" s="99">
        <v>1154.5200199999999</v>
      </c>
      <c r="G1914">
        <f t="shared" ref="G1914:J1914" si="1970">B1914/B1913-1</f>
        <v>2.2495164312593463E-2</v>
      </c>
      <c r="H1914">
        <f t="shared" si="1970"/>
        <v>1.8208007964835682E-2</v>
      </c>
      <c r="I1914">
        <f t="shared" si="1970"/>
        <v>1.7096301484751608E-2</v>
      </c>
      <c r="J1914">
        <f t="shared" si="1970"/>
        <v>1.6627571884764603E-2</v>
      </c>
      <c r="K1914" s="38">
        <f t="shared" si="1965"/>
        <v>8.3585042225133854E-3</v>
      </c>
      <c r="L1914" s="22">
        <f t="shared" si="1946"/>
        <v>1.0226196055851344</v>
      </c>
      <c r="M1914" s="22">
        <f t="shared" si="1947"/>
        <v>1.0618941886734738</v>
      </c>
      <c r="N1914" s="22">
        <f>COVAR(I1884:I1914,$K1884:K1914)/VAR($K1884:$K1914)</f>
        <v>0.73341775636977635</v>
      </c>
    </row>
    <row r="1915" spans="1:14" ht="15.75" customHeight="1" x14ac:dyDescent="0.2">
      <c r="A1915" s="2">
        <v>42300</v>
      </c>
      <c r="B1915">
        <v>131.622726</v>
      </c>
      <c r="C1915" s="10">
        <v>60.037820000000004</v>
      </c>
      <c r="D1915" s="10">
        <v>36.579619999999998</v>
      </c>
      <c r="E1915">
        <v>2075.1499020000001</v>
      </c>
      <c r="F1915" s="99">
        <v>1166.0600589999999</v>
      </c>
      <c r="G1915">
        <f t="shared" ref="G1915:J1915" si="1971">B1915/B1914-1</f>
        <v>4.094702188109034E-3</v>
      </c>
      <c r="H1915">
        <f t="shared" si="1971"/>
        <v>1.0761362934250673E-2</v>
      </c>
      <c r="I1915">
        <f t="shared" si="1971"/>
        <v>3.5822618206201584E-2</v>
      </c>
      <c r="J1915">
        <f t="shared" si="1971"/>
        <v>1.1030344256396596E-2</v>
      </c>
      <c r="K1915" s="38">
        <f t="shared" si="1965"/>
        <v>9.9955295708080705E-3</v>
      </c>
      <c r="L1915" s="22">
        <f t="shared" si="1946"/>
        <v>1.0024471565947244</v>
      </c>
      <c r="M1915" s="22">
        <f t="shared" si="1947"/>
        <v>1.0582211873544662</v>
      </c>
      <c r="N1915" s="22">
        <f>COVAR(I1885:I1915,$K1885:K1915)/VAR($K1885:$K1915)</f>
        <v>0.85161913119026744</v>
      </c>
    </row>
    <row r="1916" spans="1:14" ht="15.75" customHeight="1" x14ac:dyDescent="0.2">
      <c r="A1916" s="2">
        <v>42303</v>
      </c>
      <c r="B1916">
        <v>130.694794</v>
      </c>
      <c r="C1916" s="10">
        <v>60.066020000000002</v>
      </c>
      <c r="D1916" s="10">
        <v>35.431330000000003</v>
      </c>
      <c r="E1916">
        <v>2071.179932</v>
      </c>
      <c r="F1916" s="99">
        <v>1159.5</v>
      </c>
      <c r="G1916">
        <f t="shared" ref="G1916:J1916" si="1972">B1916/B1915-1</f>
        <v>-7.0499375616943638E-3</v>
      </c>
      <c r="H1916">
        <f t="shared" si="1972"/>
        <v>4.6970392995615562E-4</v>
      </c>
      <c r="I1916">
        <f t="shared" si="1972"/>
        <v>-3.1391523476733685E-2</v>
      </c>
      <c r="J1916">
        <f t="shared" si="1972"/>
        <v>-1.9131003481598352E-3</v>
      </c>
      <c r="K1916" s="38">
        <f t="shared" si="1965"/>
        <v>-5.6258328628678855E-3</v>
      </c>
      <c r="L1916" s="22">
        <f t="shared" si="1946"/>
        <v>1.0009321175342178</v>
      </c>
      <c r="M1916" s="22">
        <f t="shared" si="1947"/>
        <v>1.0581448937875428</v>
      </c>
      <c r="N1916" s="22">
        <f>COVAR(I1886:I1916,$K1886:K1916)/VAR($K1886:$K1916)</f>
        <v>0.88142763025587234</v>
      </c>
    </row>
    <row r="1917" spans="1:14" ht="15.75" customHeight="1" x14ac:dyDescent="0.2">
      <c r="A1917" s="2">
        <v>42304</v>
      </c>
      <c r="B1917">
        <v>125.418205</v>
      </c>
      <c r="C1917" s="10">
        <v>59.82161</v>
      </c>
      <c r="D1917" s="10">
        <v>34.088430000000002</v>
      </c>
      <c r="E1917">
        <v>2065.889893</v>
      </c>
      <c r="F1917" s="99">
        <v>1145.290039</v>
      </c>
      <c r="G1917">
        <f t="shared" ref="G1917:J1917" si="1973">B1917/B1916-1</f>
        <v>-4.0373367894057099E-2</v>
      </c>
      <c r="H1917">
        <f t="shared" si="1973"/>
        <v>-4.0690227186686023E-3</v>
      </c>
      <c r="I1917">
        <f t="shared" si="1973"/>
        <v>-3.7901484364261773E-2</v>
      </c>
      <c r="J1917">
        <f t="shared" si="1973"/>
        <v>-2.5541185091011442E-3</v>
      </c>
      <c r="K1917" s="38">
        <f t="shared" si="1965"/>
        <v>-1.2255248814144082E-2</v>
      </c>
      <c r="L1917" s="22">
        <f t="shared" si="1946"/>
        <v>1.0407750738899892</v>
      </c>
      <c r="M1917" s="22">
        <f t="shared" si="1947"/>
        <v>1.0633864861392077</v>
      </c>
      <c r="N1917" s="22">
        <f>COVAR(I1887:I1917,$K1887:K1917)/VAR($K1887:$K1917)</f>
        <v>0.97683829263799504</v>
      </c>
    </row>
    <row r="1918" spans="1:14" ht="15.75" customHeight="1" x14ac:dyDescent="0.2">
      <c r="A1918" s="2">
        <v>42305</v>
      </c>
      <c r="B1918">
        <v>128.12016299999999</v>
      </c>
      <c r="C1918" s="10">
        <v>61.57002</v>
      </c>
      <c r="D1918" s="10">
        <v>35.577309999999997</v>
      </c>
      <c r="E1918">
        <v>2090.3500979999999</v>
      </c>
      <c r="F1918" s="99">
        <v>1178.719971</v>
      </c>
      <c r="G1918">
        <f t="shared" ref="G1918:J1918" si="1974">B1918/B1917-1</f>
        <v>2.1543586913877366E-2</v>
      </c>
      <c r="H1918">
        <f t="shared" si="1974"/>
        <v>2.9227063597920599E-2</v>
      </c>
      <c r="I1918">
        <f t="shared" si="1974"/>
        <v>4.3676989524011445E-2</v>
      </c>
      <c r="J1918">
        <f t="shared" si="1974"/>
        <v>1.1840033238402548E-2</v>
      </c>
      <c r="K1918" s="38">
        <f t="shared" si="1965"/>
        <v>2.9189053306696966E-2</v>
      </c>
      <c r="L1918" s="22">
        <f t="shared" si="1946"/>
        <v>1.0707475456702786</v>
      </c>
      <c r="M1918" s="22">
        <f t="shared" si="1947"/>
        <v>1.0966435329690503</v>
      </c>
      <c r="N1918" s="22">
        <f>COVAR(I1888:I1918,$K1888:K1918)/VAR($K1888:$K1918)</f>
        <v>1.1457561946443351</v>
      </c>
    </row>
    <row r="1919" spans="1:14" ht="15.75" customHeight="1" x14ac:dyDescent="0.2">
      <c r="A1919" s="2">
        <v>42306</v>
      </c>
      <c r="B1919">
        <v>127.86544000000001</v>
      </c>
      <c r="C1919" s="10">
        <v>61.297420000000002</v>
      </c>
      <c r="D1919" s="10">
        <v>35.226979999999998</v>
      </c>
      <c r="E1919">
        <v>2089.4099120000001</v>
      </c>
      <c r="F1919" s="99">
        <v>1165.630005</v>
      </c>
      <c r="G1919">
        <f t="shared" ref="G1919:J1919" si="1975">B1919/B1918-1</f>
        <v>-1.9881570085107381E-3</v>
      </c>
      <c r="H1919">
        <f t="shared" si="1975"/>
        <v>-4.4274794778367266E-3</v>
      </c>
      <c r="I1919">
        <f t="shared" si="1975"/>
        <v>-9.8470064206652719E-3</v>
      </c>
      <c r="J1919">
        <f t="shared" si="1975"/>
        <v>-4.4977441860072354E-4</v>
      </c>
      <c r="K1919" s="38">
        <f t="shared" si="1965"/>
        <v>-1.1105238158385267E-2</v>
      </c>
      <c r="L1919" s="22">
        <f t="shared" si="1946"/>
        <v>1.070227883012423</v>
      </c>
      <c r="M1919" s="22">
        <f t="shared" si="1947"/>
        <v>1.0992981648561571</v>
      </c>
      <c r="N1919" s="22">
        <f>COVAR(I1889:I1919,$K1889:K1919)/VAR($K1889:$K1919)</f>
        <v>1.1596206402177973</v>
      </c>
    </row>
    <row r="1920" spans="1:14" ht="15.75" customHeight="1" x14ac:dyDescent="0.2">
      <c r="A1920" s="2">
        <v>42307</v>
      </c>
      <c r="B1920">
        <v>127.43787399999999</v>
      </c>
      <c r="C1920" s="10">
        <v>60.395009999999999</v>
      </c>
      <c r="D1920" s="10">
        <v>35.95682</v>
      </c>
      <c r="E1920">
        <v>2079.360107</v>
      </c>
      <c r="F1920" s="99">
        <v>1161.8599850000001</v>
      </c>
      <c r="G1920">
        <f t="shared" ref="G1920:J1920" si="1976">B1920/B1919-1</f>
        <v>-3.3438746231977401E-3</v>
      </c>
      <c r="H1920">
        <f t="shared" si="1976"/>
        <v>-1.4721826791404991E-2</v>
      </c>
      <c r="I1920">
        <f t="shared" si="1976"/>
        <v>2.0718210871326637E-2</v>
      </c>
      <c r="J1920">
        <f t="shared" si="1976"/>
        <v>-4.809877153488018E-3</v>
      </c>
      <c r="K1920" s="38">
        <f t="shared" si="1965"/>
        <v>-3.2343196244334349E-3</v>
      </c>
      <c r="L1920" s="22">
        <f t="shared" si="1946"/>
        <v>1.0651958689408516</v>
      </c>
      <c r="M1920" s="22">
        <f t="shared" si="1947"/>
        <v>1.0910888072318847</v>
      </c>
      <c r="N1920" s="22">
        <f>COVAR(I1890:I1920,$K1890:K1920)/VAR($K1890:$K1920)</f>
        <v>1.1463301661971743</v>
      </c>
    </row>
    <row r="1921" spans="1:14" ht="15.75" customHeight="1" x14ac:dyDescent="0.2">
      <c r="A1921" s="2">
        <v>42310</v>
      </c>
      <c r="B1921">
        <v>127.70167499999999</v>
      </c>
      <c r="C1921" s="10">
        <v>61.607619999999997</v>
      </c>
      <c r="D1921" s="10">
        <v>36.268219999999999</v>
      </c>
      <c r="E1921">
        <v>2104.0500489999999</v>
      </c>
      <c r="F1921" s="99">
        <v>1186.089966</v>
      </c>
      <c r="G1921">
        <f t="shared" ref="G1921:J1921" si="1977">B1921/B1920-1</f>
        <v>2.0700361024541536E-3</v>
      </c>
      <c r="H1921">
        <f t="shared" si="1977"/>
        <v>2.0077983263849131E-2</v>
      </c>
      <c r="I1921">
        <f t="shared" si="1977"/>
        <v>8.6603876538582369E-3</v>
      </c>
      <c r="J1921">
        <f t="shared" si="1977"/>
        <v>1.1873817294504763E-2</v>
      </c>
      <c r="K1921" s="38">
        <f t="shared" si="1965"/>
        <v>2.0854475851494136E-2</v>
      </c>
      <c r="L1921" s="22">
        <f t="shared" si="1946"/>
        <v>1.0176439848785488</v>
      </c>
      <c r="M1921" s="22">
        <f t="shared" si="1947"/>
        <v>1.0598546336233956</v>
      </c>
      <c r="N1921" s="22">
        <f>COVAR(I1891:I1921,$K1891:K1921)/VAR($K1891:$K1921)</f>
        <v>1.1025726500276194</v>
      </c>
    </row>
    <row r="1922" spans="1:14" ht="15.75" customHeight="1" x14ac:dyDescent="0.2">
      <c r="A1922" s="2">
        <v>42311</v>
      </c>
      <c r="B1922">
        <v>129.075424</v>
      </c>
      <c r="C1922" s="10">
        <v>61.833219999999997</v>
      </c>
      <c r="D1922" s="10">
        <v>36.209829999999997</v>
      </c>
      <c r="E1922">
        <v>2109.790039</v>
      </c>
      <c r="F1922" s="99">
        <v>1191.579956</v>
      </c>
      <c r="G1922">
        <f t="shared" ref="G1922:J1922" si="1978">B1922/B1921-1</f>
        <v>1.0757486148869955E-2</v>
      </c>
      <c r="H1922">
        <f t="shared" si="1978"/>
        <v>3.6618846824467699E-3</v>
      </c>
      <c r="I1922">
        <f t="shared" si="1978"/>
        <v>-1.6099494267984849E-3</v>
      </c>
      <c r="J1922">
        <f t="shared" si="1978"/>
        <v>2.7280672352485436E-3</v>
      </c>
      <c r="K1922" s="38">
        <f t="shared" si="1965"/>
        <v>4.6286455137249938E-3</v>
      </c>
      <c r="L1922" s="22">
        <f t="shared" si="1946"/>
        <v>1.0097953263621382</v>
      </c>
      <c r="M1922" s="22">
        <f t="shared" si="1947"/>
        <v>1.057369603643078</v>
      </c>
      <c r="N1922" s="22">
        <f>COVAR(I1892:I1922,$K1892:K1922)/VAR($K1892:$K1922)</f>
        <v>1.097577963961438</v>
      </c>
    </row>
    <row r="1923" spans="1:14" ht="15.75" customHeight="1" x14ac:dyDescent="0.2">
      <c r="A1923" s="2">
        <v>42312</v>
      </c>
      <c r="B1923">
        <v>128.84797699999999</v>
      </c>
      <c r="C1923" s="10">
        <v>61.899030000000003</v>
      </c>
      <c r="D1923" s="10">
        <v>36.229289999999999</v>
      </c>
      <c r="E1923">
        <v>2102.3100589999999</v>
      </c>
      <c r="F1923" s="99">
        <v>1190.380005</v>
      </c>
      <c r="G1923">
        <f t="shared" ref="G1923:J1923" si="1979">B1923/B1922-1</f>
        <v>-1.7621247558328168E-3</v>
      </c>
      <c r="H1923">
        <f t="shared" si="1979"/>
        <v>1.0643146192290676E-3</v>
      </c>
      <c r="I1923">
        <f t="shared" si="1979"/>
        <v>5.374231251569217E-4</v>
      </c>
      <c r="J1923">
        <f t="shared" si="1979"/>
        <v>-3.5453670089111711E-3</v>
      </c>
      <c r="K1923" s="38">
        <f t="shared" si="1965"/>
        <v>-1.0070251634881622E-3</v>
      </c>
      <c r="L1923" s="22">
        <f t="shared" si="1946"/>
        <v>1.0097957315142532</v>
      </c>
      <c r="M1923" s="22">
        <f t="shared" si="1947"/>
        <v>1.0719547813019537</v>
      </c>
      <c r="N1923" s="22">
        <f>COVAR(I1893:I1923,$K1893:K1923)/VAR($K1893:$K1923)</f>
        <v>1.0229873514620886</v>
      </c>
    </row>
    <row r="1924" spans="1:14" ht="15.75" customHeight="1" x14ac:dyDescent="0.2">
      <c r="A1924" s="2">
        <v>42313</v>
      </c>
      <c r="B1924">
        <v>127.26501500000001</v>
      </c>
      <c r="C1924" s="10">
        <v>62.453629999999997</v>
      </c>
      <c r="D1924" s="10">
        <v>35.966549999999998</v>
      </c>
      <c r="E1924">
        <v>2099.929932</v>
      </c>
      <c r="F1924" s="99">
        <v>1190.6899410000001</v>
      </c>
      <c r="G1924">
        <f t="shared" ref="G1924:J1924" si="1980">B1924/B1923-1</f>
        <v>-1.2285501385869479E-2</v>
      </c>
      <c r="H1924">
        <f t="shared" si="1980"/>
        <v>8.9597526811000527E-3</v>
      </c>
      <c r="I1924">
        <f t="shared" si="1980"/>
        <v>-7.2521432244463391E-3</v>
      </c>
      <c r="J1924">
        <f t="shared" si="1980"/>
        <v>-1.1321484144598548E-3</v>
      </c>
      <c r="K1924" s="38">
        <f t="shared" si="1965"/>
        <v>2.6036727658240721E-4</v>
      </c>
      <c r="L1924" s="22">
        <f t="shared" si="1946"/>
        <v>1.0208318349362457</v>
      </c>
      <c r="M1924" s="22">
        <f t="shared" si="1947"/>
        <v>1.0539624155958982</v>
      </c>
      <c r="N1924" s="22">
        <f>COVAR(I1894:I1924,$K1894:K1924)/VAR($K1894:$K1924)</f>
        <v>1.0080968274837512</v>
      </c>
    </row>
    <row r="1925" spans="1:14" ht="15.75" customHeight="1" x14ac:dyDescent="0.2">
      <c r="A1925" s="2">
        <v>42314</v>
      </c>
      <c r="B1925">
        <v>126.952782</v>
      </c>
      <c r="C1925" s="10">
        <v>64.352410000000006</v>
      </c>
      <c r="D1925" s="10">
        <v>36.706130000000002</v>
      </c>
      <c r="E1925">
        <v>2099.1999510000001</v>
      </c>
      <c r="F1925" s="99">
        <v>1199.75</v>
      </c>
      <c r="G1925">
        <f t="shared" ref="G1925:K1940" si="1981">B1925/B1924-1</f>
        <v>-2.4534079534741515E-3</v>
      </c>
      <c r="H1925">
        <f t="shared" si="1981"/>
        <v>3.0403036620930024E-2</v>
      </c>
      <c r="I1925">
        <f t="shared" si="1981"/>
        <v>2.0562995338724521E-2</v>
      </c>
      <c r="J1925">
        <f t="shared" si="1981"/>
        <v>-3.4762159864287767E-4</v>
      </c>
      <c r="K1925" s="38">
        <f t="shared" si="1981"/>
        <v>7.6090833457371776E-3</v>
      </c>
      <c r="L1925" s="22">
        <f t="shared" si="1946"/>
        <v>1.0472048595885932</v>
      </c>
      <c r="M1925" s="22">
        <f t="shared" si="1947"/>
        <v>1.0105872334236539</v>
      </c>
      <c r="N1925" s="22">
        <f>COVAR(I1895:I1925,$K1895:K1925)/VAR($K1895:$K1925)</f>
        <v>1.0320021324769657</v>
      </c>
    </row>
    <row r="1926" spans="1:14" ht="15.75" customHeight="1" x14ac:dyDescent="0.2">
      <c r="A1926" s="2">
        <v>42317</v>
      </c>
      <c r="B1926">
        <v>124.253029</v>
      </c>
      <c r="C1926" s="10">
        <v>63.346620000000001</v>
      </c>
      <c r="D1926" s="10">
        <v>35.742730000000002</v>
      </c>
      <c r="E1926">
        <v>2078.580078</v>
      </c>
      <c r="F1926" s="99">
        <v>1184.4300539999999</v>
      </c>
      <c r="G1926">
        <f t="shared" ref="G1926:J1926" si="1982">B1926/B1925-1</f>
        <v>-2.1265804163314805E-2</v>
      </c>
      <c r="H1926">
        <f t="shared" si="1982"/>
        <v>-1.5629406886237929E-2</v>
      </c>
      <c r="I1926">
        <f t="shared" si="1982"/>
        <v>-2.6246297280590469E-2</v>
      </c>
      <c r="J1926">
        <f t="shared" si="1982"/>
        <v>-9.8227293641929281E-3</v>
      </c>
      <c r="K1926" s="38">
        <f t="shared" si="1981"/>
        <v>-1.2769281933736276E-2</v>
      </c>
      <c r="L1926" s="22">
        <f t="shared" si="1946"/>
        <v>1.0881993228046525</v>
      </c>
      <c r="M1926" s="22">
        <f t="shared" si="1947"/>
        <v>1.0611972135491774</v>
      </c>
      <c r="N1926" s="22">
        <f>COVAR(I1896:I1926,$K1896:K1926)/VAR($K1896:$K1926)</f>
        <v>1.0456211928473245</v>
      </c>
    </row>
    <row r="1927" spans="1:14" ht="15.75" customHeight="1" x14ac:dyDescent="0.2">
      <c r="A1927" s="2">
        <v>42318</v>
      </c>
      <c r="B1927">
        <v>124.399963</v>
      </c>
      <c r="C1927" s="10">
        <v>63.619230000000002</v>
      </c>
      <c r="D1927" s="10">
        <v>36.102789999999999</v>
      </c>
      <c r="E1927">
        <v>2081.719971</v>
      </c>
      <c r="F1927" s="99">
        <v>1187.6999510000001</v>
      </c>
      <c r="G1927">
        <f t="shared" ref="G1927:J1927" si="1983">B1927/B1926-1</f>
        <v>1.1825385761823348E-3</v>
      </c>
      <c r="H1927">
        <f t="shared" si="1983"/>
        <v>4.3034655992695292E-3</v>
      </c>
      <c r="I1927">
        <f t="shared" si="1983"/>
        <v>1.0073656936669284E-2</v>
      </c>
      <c r="J1927">
        <f t="shared" si="1983"/>
        <v>1.5105951573544107E-3</v>
      </c>
      <c r="K1927" s="38">
        <f t="shared" si="1981"/>
        <v>2.7607345735252142E-3</v>
      </c>
      <c r="L1927" s="22">
        <f t="shared" si="1946"/>
        <v>1.2828378093705795</v>
      </c>
      <c r="M1927" s="22">
        <f t="shared" si="1947"/>
        <v>1.1071574604305237</v>
      </c>
      <c r="N1927" s="22">
        <f>COVAR(I1897:I1927,$K1897:K1927)/VAR($K1897:$K1927)</f>
        <v>0.93316309577443757</v>
      </c>
    </row>
    <row r="1928" spans="1:14" ht="15.75" customHeight="1" x14ac:dyDescent="0.2">
      <c r="A1928" s="2">
        <v>42319</v>
      </c>
      <c r="B1928">
        <v>123.98674</v>
      </c>
      <c r="C1928" s="10">
        <v>63.309010000000001</v>
      </c>
      <c r="D1928" s="10">
        <v>36.618540000000003</v>
      </c>
      <c r="E1928">
        <v>2075</v>
      </c>
      <c r="F1928" s="99">
        <v>1178.0699460000001</v>
      </c>
      <c r="G1928">
        <f t="shared" ref="G1928:J1928" si="1984">B1928/B1927-1</f>
        <v>-3.3217292837941503E-3</v>
      </c>
      <c r="H1928">
        <f t="shared" si="1984"/>
        <v>-4.8761985959276943E-3</v>
      </c>
      <c r="I1928">
        <f t="shared" si="1984"/>
        <v>1.428559953399744E-2</v>
      </c>
      <c r="J1928">
        <f t="shared" si="1984"/>
        <v>-3.2280859546982565E-3</v>
      </c>
      <c r="K1928" s="38">
        <f t="shared" si="1981"/>
        <v>-8.1081126524353841E-3</v>
      </c>
      <c r="L1928" s="22">
        <f t="shared" si="1946"/>
        <v>1.2655849922761646</v>
      </c>
      <c r="M1928" s="22">
        <f t="shared" si="1947"/>
        <v>1.1083480073464309</v>
      </c>
      <c r="N1928" s="22">
        <f>COVAR(I1898:I1928,$K1898:K1928)/VAR($K1898:$K1928)</f>
        <v>0.91523609166525022</v>
      </c>
    </row>
    <row r="1929" spans="1:14" ht="15.75" customHeight="1" x14ac:dyDescent="0.2">
      <c r="A1929" s="2">
        <v>42320</v>
      </c>
      <c r="B1929">
        <v>122.16851</v>
      </c>
      <c r="C1929" s="10">
        <v>62.040030000000002</v>
      </c>
      <c r="D1929" s="10">
        <v>35.7622</v>
      </c>
      <c r="E1929">
        <v>2045.969971</v>
      </c>
      <c r="F1929" s="99">
        <v>1154.8100589999999</v>
      </c>
      <c r="G1929">
        <f t="shared" ref="G1929:J1929" si="1985">B1929/B1928-1</f>
        <v>-1.4664713339507141E-2</v>
      </c>
      <c r="H1929">
        <f t="shared" si="1985"/>
        <v>-2.0044224352900097E-2</v>
      </c>
      <c r="I1929">
        <f t="shared" si="1985"/>
        <v>-2.3385421701684561E-2</v>
      </c>
      <c r="J1929">
        <f t="shared" si="1985"/>
        <v>-1.3990375421686796E-2</v>
      </c>
      <c r="K1929" s="38">
        <f t="shared" si="1981"/>
        <v>-1.9744062802872109E-2</v>
      </c>
      <c r="L1929" s="22">
        <f t="shared" si="1946"/>
        <v>1.2103177187444665</v>
      </c>
      <c r="M1929" s="22">
        <f t="shared" si="1947"/>
        <v>1.1741050833503155</v>
      </c>
      <c r="N1929" s="22">
        <f>COVAR(I1899:I1929,$K1899:K1929)/VAR($K1899:$K1929)</f>
        <v>0.91881213585962962</v>
      </c>
    </row>
    <row r="1930" spans="1:14" ht="15.75" customHeight="1" x14ac:dyDescent="0.2">
      <c r="A1930" s="2">
        <v>42321</v>
      </c>
      <c r="B1930">
        <v>120.98395499999999</v>
      </c>
      <c r="C1930" s="10">
        <v>61.626420000000003</v>
      </c>
      <c r="D1930" s="10">
        <v>35.587029999999999</v>
      </c>
      <c r="E1930">
        <v>2023.040039</v>
      </c>
      <c r="F1930" s="99">
        <v>1146.5500489999999</v>
      </c>
      <c r="G1930">
        <f t="shared" ref="G1930:J1930" si="1986">B1930/B1929-1</f>
        <v>-9.6960747086135557E-3</v>
      </c>
      <c r="H1930">
        <f t="shared" si="1986"/>
        <v>-6.6668246291949895E-3</v>
      </c>
      <c r="I1930">
        <f t="shared" si="1986"/>
        <v>-4.8981885901874245E-3</v>
      </c>
      <c r="J1930">
        <f t="shared" si="1986"/>
        <v>-1.1207364880723381E-2</v>
      </c>
      <c r="K1930" s="38">
        <f t="shared" si="1981"/>
        <v>-7.1527000787927619E-3</v>
      </c>
      <c r="L1930" s="22">
        <f t="shared" si="1946"/>
        <v>1.1570613657097599</v>
      </c>
      <c r="M1930" s="22">
        <f t="shared" si="1947"/>
        <v>1.1348876548416267</v>
      </c>
      <c r="N1930" s="22">
        <f>COVAR(I1900:I1930,$K1900:K1930)/VAR($K1900:$K1930)</f>
        <v>0.91229182481512228</v>
      </c>
    </row>
    <row r="1931" spans="1:14" ht="15.75" customHeight="1" x14ac:dyDescent="0.2">
      <c r="A1931" s="2">
        <v>42324</v>
      </c>
      <c r="B1931">
        <v>122.783783</v>
      </c>
      <c r="C1931" s="10">
        <v>62.519419999999997</v>
      </c>
      <c r="D1931" s="10">
        <v>35.470260000000003</v>
      </c>
      <c r="E1931">
        <v>2053.1899410000001</v>
      </c>
      <c r="F1931" s="99">
        <v>1156.079956</v>
      </c>
      <c r="G1931">
        <f t="shared" ref="G1931:J1931" si="1987">B1931/B1930-1</f>
        <v>1.4876584254498892E-2</v>
      </c>
      <c r="H1931">
        <f t="shared" si="1987"/>
        <v>1.4490538311328072E-2</v>
      </c>
      <c r="I1931">
        <f t="shared" si="1987"/>
        <v>-3.281251624538406E-3</v>
      </c>
      <c r="J1931">
        <f t="shared" si="1987"/>
        <v>1.490326509548634E-2</v>
      </c>
      <c r="K1931" s="38">
        <f t="shared" si="1981"/>
        <v>8.311810730209146E-3</v>
      </c>
      <c r="L1931" s="22">
        <f t="shared" si="1946"/>
        <v>1.1990679472734349</v>
      </c>
      <c r="M1931" s="22">
        <f t="shared" si="1947"/>
        <v>1.2288645319684461</v>
      </c>
      <c r="N1931" s="22">
        <f>COVAR(I1901:I1931,$K1901:K1931)/VAR($K1901:$K1931)</f>
        <v>0.88613663968547551</v>
      </c>
    </row>
    <row r="1932" spans="1:14" ht="15.75" customHeight="1" x14ac:dyDescent="0.2">
      <c r="A1932" s="2">
        <v>42325</v>
      </c>
      <c r="B1932">
        <v>122.88479599999999</v>
      </c>
      <c r="C1932" s="10">
        <v>62.162219999999998</v>
      </c>
      <c r="D1932" s="10">
        <v>36.423920000000003</v>
      </c>
      <c r="E1932">
        <v>2050.4399410000001</v>
      </c>
      <c r="F1932" s="99">
        <v>1153.209961</v>
      </c>
      <c r="G1932">
        <f t="shared" ref="G1932:J1932" si="1988">B1932/B1931-1</f>
        <v>8.2269007789070869E-4</v>
      </c>
      <c r="H1932">
        <f t="shared" si="1988"/>
        <v>-5.7134247246695136E-3</v>
      </c>
      <c r="I1932">
        <f t="shared" si="1988"/>
        <v>2.6886185779297911E-2</v>
      </c>
      <c r="J1932">
        <f t="shared" si="1988"/>
        <v>-1.3393792484004408E-3</v>
      </c>
      <c r="K1932" s="38">
        <f t="shared" si="1981"/>
        <v>-2.482522930273845E-3</v>
      </c>
      <c r="L1932" s="22">
        <f t="shared" si="1946"/>
        <v>1.080026281152227</v>
      </c>
      <c r="M1932" s="22">
        <f t="shared" si="1947"/>
        <v>1.2725040860008063</v>
      </c>
      <c r="N1932" s="22">
        <f>COVAR(I1902:I1932,$K1902:K1932)/VAR($K1902:$K1932)</f>
        <v>0.92207621407468798</v>
      </c>
    </row>
    <row r="1933" spans="1:14" ht="15.75" customHeight="1" x14ac:dyDescent="0.2">
      <c r="A1933" s="2">
        <v>42326</v>
      </c>
      <c r="B1933">
        <v>124.721367</v>
      </c>
      <c r="C1933" s="10">
        <v>63.403019999999998</v>
      </c>
      <c r="D1933" s="10">
        <v>37.65005</v>
      </c>
      <c r="E1933">
        <v>2083.580078</v>
      </c>
      <c r="F1933" s="99">
        <v>1171.75</v>
      </c>
      <c r="G1933">
        <f t="shared" ref="G1933:J1933" si="1989">B1933/B1932-1</f>
        <v>1.4945469738990358E-2</v>
      </c>
      <c r="H1933">
        <f t="shared" si="1989"/>
        <v>1.996067708006577E-2</v>
      </c>
      <c r="I1933">
        <f t="shared" si="1989"/>
        <v>3.3662768861780767E-2</v>
      </c>
      <c r="J1933">
        <f t="shared" si="1989"/>
        <v>1.616245193889343E-2</v>
      </c>
      <c r="K1933" s="38">
        <f t="shared" si="1981"/>
        <v>1.607689807320356E-2</v>
      </c>
      <c r="L1933" s="22">
        <f t="shared" si="1946"/>
        <v>1.1037184053541595</v>
      </c>
      <c r="M1933" s="22">
        <f t="shared" si="1947"/>
        <v>1.2692462341204935</v>
      </c>
      <c r="N1933" s="22">
        <f>COVAR(I1903:I1933,$K1903:K1933)/VAR($K1903:$K1933)</f>
        <v>1.0073449714885225</v>
      </c>
    </row>
    <row r="1934" spans="1:14" ht="15.75" customHeight="1" x14ac:dyDescent="0.2">
      <c r="A1934" s="2">
        <v>42327</v>
      </c>
      <c r="B1934">
        <v>125.56617</v>
      </c>
      <c r="C1934" s="10">
        <v>63.600409999999997</v>
      </c>
      <c r="D1934" s="10">
        <v>38.749679999999998</v>
      </c>
      <c r="E1934">
        <v>2081.23999</v>
      </c>
      <c r="F1934" s="99">
        <v>1166.7299800000001</v>
      </c>
      <c r="G1934">
        <f t="shared" ref="G1934:J1934" si="1990">B1934/B1933-1</f>
        <v>6.7735226154153061E-3</v>
      </c>
      <c r="H1934">
        <f t="shared" si="1990"/>
        <v>3.1132586428848086E-3</v>
      </c>
      <c r="I1934">
        <f t="shared" si="1990"/>
        <v>2.9206601319254455E-2</v>
      </c>
      <c r="J1934">
        <f t="shared" si="1990"/>
        <v>-1.1231092218189076E-3</v>
      </c>
      <c r="K1934" s="38">
        <f t="shared" si="1981"/>
        <v>-4.2842073821206528E-3</v>
      </c>
      <c r="L1934" s="22">
        <f t="shared" si="1946"/>
        <v>1.0757487970336996</v>
      </c>
      <c r="M1934" s="22">
        <f t="shared" si="1947"/>
        <v>1.2958085577989769</v>
      </c>
      <c r="N1934" s="22">
        <f>COVAR(I1904:I1934,$K1904:K1934)/VAR($K1904:$K1934)</f>
        <v>1.0675224330414967</v>
      </c>
    </row>
    <row r="1935" spans="1:14" ht="15.75" customHeight="1" x14ac:dyDescent="0.2">
      <c r="A1935" s="2">
        <v>42328</v>
      </c>
      <c r="B1935">
        <v>127.182365</v>
      </c>
      <c r="C1935" s="10">
        <v>63.48762</v>
      </c>
      <c r="D1935" s="10">
        <v>38.564790000000002</v>
      </c>
      <c r="E1935">
        <v>2089.169922</v>
      </c>
      <c r="F1935" s="99">
        <v>1175.150024</v>
      </c>
      <c r="G1935">
        <f t="shared" ref="G1935:J1935" si="1991">B1935/B1934-1</f>
        <v>1.2871261423359481E-2</v>
      </c>
      <c r="H1935">
        <f t="shared" si="1991"/>
        <v>-1.7734162405556031E-3</v>
      </c>
      <c r="I1935">
        <f t="shared" si="1991"/>
        <v>-4.771394241190996E-3</v>
      </c>
      <c r="J1935">
        <f t="shared" si="1991"/>
        <v>3.8101958630922805E-3</v>
      </c>
      <c r="K1935" s="38">
        <f t="shared" si="1981"/>
        <v>7.2167889266032681E-3</v>
      </c>
      <c r="L1935" s="22">
        <f t="shared" si="1946"/>
        <v>1.0587203130880858</v>
      </c>
      <c r="M1935" s="22">
        <f t="shared" si="1947"/>
        <v>1.3336173562532285</v>
      </c>
      <c r="N1935" s="22">
        <f>COVAR(I1905:I1935,$K1905:K1935)/VAR($K1905:$K1935)</f>
        <v>1.0473799555056456</v>
      </c>
    </row>
    <row r="1936" spans="1:14" ht="15.75" customHeight="1" x14ac:dyDescent="0.2">
      <c r="A1936" s="2">
        <v>42331</v>
      </c>
      <c r="B1936">
        <v>127.14563</v>
      </c>
      <c r="C1936" s="10">
        <v>62.86721</v>
      </c>
      <c r="D1936" s="10">
        <v>37.815480000000001</v>
      </c>
      <c r="E1936">
        <v>2086.5900879999999</v>
      </c>
      <c r="F1936" s="99">
        <v>1180.3599850000001</v>
      </c>
      <c r="G1936">
        <f t="shared" ref="G1936:J1936" si="1992">B1936/B1935-1</f>
        <v>-2.8883721418460073E-4</v>
      </c>
      <c r="H1936">
        <f t="shared" si="1992"/>
        <v>-9.7721414033160592E-3</v>
      </c>
      <c r="I1936">
        <f t="shared" si="1992"/>
        <v>-1.9429899657174343E-2</v>
      </c>
      <c r="J1936">
        <f t="shared" si="1992"/>
        <v>-1.2348607802712408E-3</v>
      </c>
      <c r="K1936" s="38">
        <f t="shared" si="1981"/>
        <v>4.4334432996615547E-3</v>
      </c>
      <c r="L1936" s="22">
        <f t="shared" si="1946"/>
        <v>1.053645539989462</v>
      </c>
      <c r="M1936" s="22">
        <f t="shared" si="1947"/>
        <v>1.3432595815845303</v>
      </c>
      <c r="N1936" s="22">
        <f>COVAR(I1906:I1936,$K1906:K1936)/VAR($K1906:$K1936)</f>
        <v>1.0186777626405077</v>
      </c>
    </row>
    <row r="1937" spans="1:14" ht="15.75" customHeight="1" x14ac:dyDescent="0.2">
      <c r="A1937" s="2">
        <v>42332</v>
      </c>
      <c r="B1937">
        <v>127.27419999999999</v>
      </c>
      <c r="C1937" s="10">
        <v>62.773220000000002</v>
      </c>
      <c r="D1937" s="10">
        <v>38.399349999999998</v>
      </c>
      <c r="E1937">
        <v>2089.139893</v>
      </c>
      <c r="F1937" s="99">
        <v>1188.8100589999999</v>
      </c>
      <c r="G1937">
        <f t="shared" ref="G1937:J1937" si="1993">B1937/B1936-1</f>
        <v>1.0112026657935758E-3</v>
      </c>
      <c r="H1937">
        <f t="shared" si="1993"/>
        <v>-1.4950560077343633E-3</v>
      </c>
      <c r="I1937">
        <f t="shared" si="1993"/>
        <v>1.5439973259627982E-2</v>
      </c>
      <c r="J1937">
        <f t="shared" si="1993"/>
        <v>1.2219961240418353E-3</v>
      </c>
      <c r="K1937" s="38">
        <f t="shared" si="1981"/>
        <v>7.1588956821506677E-3</v>
      </c>
      <c r="L1937" s="22">
        <f t="shared" si="1946"/>
        <v>1.054082510958785</v>
      </c>
      <c r="M1937" s="22">
        <f t="shared" si="1947"/>
        <v>1.3434816624957648</v>
      </c>
      <c r="N1937" s="22">
        <f>COVAR(I1907:I1937,$K1907:K1937)/VAR($K1907:$K1937)</f>
        <v>1.0162831227205202</v>
      </c>
    </row>
    <row r="1938" spans="1:14" ht="15.75" customHeight="1" x14ac:dyDescent="0.2">
      <c r="A1938" s="2">
        <v>42333</v>
      </c>
      <c r="B1938">
        <v>126.723236</v>
      </c>
      <c r="C1938" s="10">
        <v>62.848410000000001</v>
      </c>
      <c r="D1938" s="10">
        <v>38.321510000000004</v>
      </c>
      <c r="E1938">
        <v>2088.8701169999999</v>
      </c>
      <c r="F1938" s="99">
        <v>1198.0200199999999</v>
      </c>
      <c r="G1938">
        <f t="shared" ref="G1938:J1938" si="1994">B1938/B1937-1</f>
        <v>-4.3289527649751358E-3</v>
      </c>
      <c r="H1938">
        <f t="shared" si="1994"/>
        <v>1.1978037768334282E-3</v>
      </c>
      <c r="I1938">
        <f t="shared" si="1994"/>
        <v>-2.0271176465225249E-3</v>
      </c>
      <c r="J1938">
        <f t="shared" si="1994"/>
        <v>-1.2913256833779752E-4</v>
      </c>
      <c r="K1938" s="38">
        <f t="shared" si="1981"/>
        <v>7.7472098509556719E-3</v>
      </c>
      <c r="L1938" s="22">
        <f t="shared" si="1946"/>
        <v>1.0586763402229455</v>
      </c>
      <c r="M1938" s="22">
        <f t="shared" si="1947"/>
        <v>1.3668503023509522</v>
      </c>
      <c r="N1938" s="22">
        <f>COVAR(I1908:I1938,$K1908:K1938)/VAR($K1908:$K1938)</f>
        <v>1.0850976924458513</v>
      </c>
    </row>
    <row r="1939" spans="1:14" ht="15.75" customHeight="1" x14ac:dyDescent="0.2">
      <c r="A1939" s="2">
        <v>42335</v>
      </c>
      <c r="B1939">
        <v>127.14563</v>
      </c>
      <c r="C1939" s="10">
        <v>63.139809999999997</v>
      </c>
      <c r="D1939" s="10">
        <v>38.370159999999998</v>
      </c>
      <c r="E1939">
        <v>2090.110107</v>
      </c>
      <c r="F1939" s="99">
        <v>1202.380005</v>
      </c>
      <c r="G1939">
        <f t="shared" ref="G1939:J1939" si="1995">B1939/B1938-1</f>
        <v>3.3332008661772772E-3</v>
      </c>
      <c r="H1939">
        <f t="shared" si="1995"/>
        <v>4.636553255682907E-3</v>
      </c>
      <c r="I1939">
        <f t="shared" si="1995"/>
        <v>1.2695219995244589E-3</v>
      </c>
      <c r="J1939">
        <f t="shared" si="1995"/>
        <v>5.9361756861209258E-4</v>
      </c>
      <c r="K1939" s="38">
        <f t="shared" si="1981"/>
        <v>3.6393256600169011E-3</v>
      </c>
      <c r="L1939" s="22">
        <f t="shared" si="1946"/>
        <v>1.0925940268386574</v>
      </c>
      <c r="M1939" s="22">
        <f t="shared" si="1947"/>
        <v>1.3022394543836464</v>
      </c>
      <c r="N1939" s="22">
        <f>COVAR(I1909:I1939,$K1909:K1939)/VAR($K1909:$K1939)</f>
        <v>1.1268322132765618</v>
      </c>
    </row>
    <row r="1940" spans="1:14" ht="15.75" customHeight="1" x14ac:dyDescent="0.2">
      <c r="A1940" s="2">
        <v>42338</v>
      </c>
      <c r="B1940">
        <v>128.02719099999999</v>
      </c>
      <c r="C1940" s="10">
        <v>62.679220000000001</v>
      </c>
      <c r="D1940" s="10">
        <v>38.25338</v>
      </c>
      <c r="E1940">
        <v>2080.4099120000001</v>
      </c>
      <c r="F1940" s="99">
        <v>1198.1099850000001</v>
      </c>
      <c r="G1940">
        <f t="shared" ref="G1940:J1940" si="1996">B1940/B1939-1</f>
        <v>6.9334746306262129E-3</v>
      </c>
      <c r="H1940">
        <f t="shared" si="1996"/>
        <v>-7.2947637948228561E-3</v>
      </c>
      <c r="I1940">
        <f t="shared" si="1996"/>
        <v>-3.0435108949246059E-3</v>
      </c>
      <c r="J1940">
        <f t="shared" si="1996"/>
        <v>-4.6409971261862637E-3</v>
      </c>
      <c r="K1940" s="38">
        <f t="shared" si="1981"/>
        <v>-3.551306560524492E-3</v>
      </c>
      <c r="L1940" s="22">
        <f t="shared" si="1946"/>
        <v>1.1390103630312145</v>
      </c>
      <c r="M1940" s="22">
        <f t="shared" si="1947"/>
        <v>1.2321278333824721</v>
      </c>
      <c r="N1940" s="22">
        <f>COVAR(I1910:I1940,$K1910:K1940)/VAR($K1910:$K1940)</f>
        <v>1.1430642104591209</v>
      </c>
    </row>
    <row r="1941" spans="1:14" ht="15.75" customHeight="1" x14ac:dyDescent="0.2">
      <c r="A1941" s="2">
        <v>42339</v>
      </c>
      <c r="B1941">
        <v>129.73519899999999</v>
      </c>
      <c r="C1941" s="10">
        <v>63.553420000000003</v>
      </c>
      <c r="D1941" s="10">
        <v>38.087960000000002</v>
      </c>
      <c r="E1941">
        <v>2102.6298830000001</v>
      </c>
      <c r="F1941" s="99">
        <v>1204.160034</v>
      </c>
      <c r="G1941">
        <f t="shared" ref="G1941:K1956" si="1997">B1941/B1940-1</f>
        <v>1.3340978480110621E-2</v>
      </c>
      <c r="H1941">
        <f t="shared" si="1997"/>
        <v>1.394720610754252E-2</v>
      </c>
      <c r="I1941">
        <f t="shared" si="1997"/>
        <v>-4.324323759103077E-3</v>
      </c>
      <c r="J1941">
        <f t="shared" si="1997"/>
        <v>1.0680573511899327E-2</v>
      </c>
      <c r="K1941" s="38">
        <f t="shared" si="1997"/>
        <v>5.0496607788474979E-3</v>
      </c>
      <c r="L1941" s="22">
        <f t="shared" si="1946"/>
        <v>1.1591749374604952</v>
      </c>
      <c r="M1941" s="22">
        <f t="shared" si="1947"/>
        <v>1.2242200699853285</v>
      </c>
      <c r="N1941" s="22">
        <f>COVAR(I1911:I1941,$K1911:K1941)/VAR($K1911:$K1941)</f>
        <v>1.1212540824379831</v>
      </c>
    </row>
    <row r="1942" spans="1:14" ht="15.75" customHeight="1" x14ac:dyDescent="0.2">
      <c r="A1942" s="2">
        <v>42340</v>
      </c>
      <c r="B1942">
        <v>128.284302</v>
      </c>
      <c r="C1942" s="10">
        <v>62.660420000000002</v>
      </c>
      <c r="D1942" s="10">
        <v>37.62086</v>
      </c>
      <c r="E1942">
        <v>2079.51001</v>
      </c>
      <c r="F1942" s="99">
        <v>1191.6899410000001</v>
      </c>
      <c r="G1942">
        <f t="shared" ref="G1942:J1942" si="1998">B1942/B1941-1</f>
        <v>-1.1183526222517282E-2</v>
      </c>
      <c r="H1942">
        <f t="shared" si="1998"/>
        <v>-1.4051171439711685E-2</v>
      </c>
      <c r="I1942">
        <f t="shared" si="1998"/>
        <v>-1.2263717983320821E-2</v>
      </c>
      <c r="J1942">
        <f t="shared" si="1998"/>
        <v>-1.0995693149292163E-2</v>
      </c>
      <c r="K1942" s="38">
        <f t="shared" si="1997"/>
        <v>-1.035584361538433E-2</v>
      </c>
      <c r="L1942" s="22">
        <f t="shared" si="1946"/>
        <v>1.1292582632202088</v>
      </c>
      <c r="M1942" s="22">
        <f t="shared" si="1947"/>
        <v>1.2311087679167063</v>
      </c>
      <c r="N1942" s="22">
        <f>COVAR(I1912:I1942,$K1912:K1942)/VAR($K1912:$K1942)</f>
        <v>1.1276307242413741</v>
      </c>
    </row>
    <row r="1943" spans="1:14" ht="15.75" customHeight="1" x14ac:dyDescent="0.2">
      <c r="A1943" s="2">
        <v>42341</v>
      </c>
      <c r="B1943">
        <v>127.568031</v>
      </c>
      <c r="C1943" s="10">
        <v>61.852029999999999</v>
      </c>
      <c r="D1943" s="10">
        <v>36.822899999999997</v>
      </c>
      <c r="E1943">
        <v>2049.6201169999999</v>
      </c>
      <c r="F1943" s="99">
        <v>1170.5699460000001</v>
      </c>
      <c r="G1943">
        <f t="shared" ref="G1943:J1943" si="1999">B1943/B1942-1</f>
        <v>-5.5834656994897536E-3</v>
      </c>
      <c r="H1943">
        <f t="shared" si="1999"/>
        <v>-1.2901126420793219E-2</v>
      </c>
      <c r="I1943">
        <f t="shared" si="1999"/>
        <v>-2.121057307036589E-2</v>
      </c>
      <c r="J1943">
        <f t="shared" si="1999"/>
        <v>-1.4373526867514363E-2</v>
      </c>
      <c r="K1943" s="38">
        <f t="shared" si="1997"/>
        <v>-1.7722726586310911E-2</v>
      </c>
      <c r="L1943" s="22">
        <f t="shared" si="1946"/>
        <v>0.99691371185004463</v>
      </c>
      <c r="M1943" s="22">
        <f t="shared" si="1947"/>
        <v>1.2086969183570215</v>
      </c>
      <c r="N1943" s="22">
        <f>COVAR(I1913:I1943,$K1913:K1943)/VAR($K1913:$K1943)</f>
        <v>1.1388570725674094</v>
      </c>
    </row>
    <row r="1944" spans="1:14" ht="15.75" customHeight="1" x14ac:dyDescent="0.2">
      <c r="A1944" s="2">
        <v>42342</v>
      </c>
      <c r="B1944">
        <v>128.95465100000001</v>
      </c>
      <c r="C1944" s="10">
        <v>63.81662</v>
      </c>
      <c r="D1944" s="10">
        <v>37.046720000000001</v>
      </c>
      <c r="E1944">
        <v>2091.6899410000001</v>
      </c>
      <c r="F1944" s="99">
        <v>1183.400024</v>
      </c>
      <c r="G1944">
        <f t="shared" ref="G1944:J1944" si="2000">B1944/B1943-1</f>
        <v>1.0869651190273499E-2</v>
      </c>
      <c r="H1944">
        <f t="shared" si="2000"/>
        <v>3.1762740851027926E-2</v>
      </c>
      <c r="I1944">
        <f t="shared" si="2000"/>
        <v>6.0782828077095008E-3</v>
      </c>
      <c r="J1944">
        <f t="shared" si="2000"/>
        <v>2.0525668952535936E-2</v>
      </c>
      <c r="K1944" s="38">
        <f t="shared" si="1997"/>
        <v>1.0960539388391144E-2</v>
      </c>
      <c r="L1944" s="22">
        <f t="shared" si="1946"/>
        <v>0.9455483356248704</v>
      </c>
      <c r="M1944" s="22">
        <f t="shared" si="1947"/>
        <v>1.2407922134037495</v>
      </c>
      <c r="N1944" s="22">
        <f>COVAR(I1914:I1944,$K1914:K1944)/VAR($K1914:$K1944)</f>
        <v>1.1525336430982416</v>
      </c>
    </row>
    <row r="1945" spans="1:14" ht="15.75" customHeight="1" x14ac:dyDescent="0.2">
      <c r="A1945" s="2">
        <v>42345</v>
      </c>
      <c r="B1945">
        <v>128.146545</v>
      </c>
      <c r="C1945" s="10">
        <v>62.98001</v>
      </c>
      <c r="D1945" s="10">
        <v>36.248759999999997</v>
      </c>
      <c r="E1945">
        <v>2077.070068</v>
      </c>
      <c r="F1945" s="99">
        <v>1164.3000489999999</v>
      </c>
      <c r="G1945">
        <f t="shared" ref="G1945:J1945" si="2001">B1945/B1944-1</f>
        <v>-6.2665905706651426E-3</v>
      </c>
      <c r="H1945">
        <f t="shared" si="2001"/>
        <v>-1.3109594334516639E-2</v>
      </c>
      <c r="I1945">
        <f t="shared" si="2001"/>
        <v>-2.1539288768344544E-2</v>
      </c>
      <c r="J1945">
        <f t="shared" si="2001"/>
        <v>-6.9895029437349043E-3</v>
      </c>
      <c r="K1945" s="38">
        <f t="shared" si="1997"/>
        <v>-1.6139914325369431E-2</v>
      </c>
      <c r="L1945" s="22">
        <f t="shared" si="1946"/>
        <v>0.8928351182598242</v>
      </c>
      <c r="M1945" s="22">
        <f t="shared" si="1947"/>
        <v>1.2891900976071609</v>
      </c>
      <c r="N1945" s="22">
        <f>COVAR(I1915:I1945,$K1915:K1945)/VAR($K1915:$K1945)</f>
        <v>1.1536031176852097</v>
      </c>
    </row>
    <row r="1946" spans="1:14" ht="15.75" customHeight="1" x14ac:dyDescent="0.2">
      <c r="A1946" s="2">
        <v>42346</v>
      </c>
      <c r="B1946">
        <v>126.769119</v>
      </c>
      <c r="C1946" s="10">
        <v>62.002420000000001</v>
      </c>
      <c r="D1946" s="10">
        <v>35.489719999999998</v>
      </c>
      <c r="E1946">
        <v>2063.5900879999999</v>
      </c>
      <c r="F1946" s="99">
        <v>1159.400024</v>
      </c>
      <c r="G1946">
        <f t="shared" ref="G1946:J1946" si="2002">B1946/B1945-1</f>
        <v>-1.0748834469161861E-2</v>
      </c>
      <c r="H1946">
        <f t="shared" si="2002"/>
        <v>-1.5522226814508322E-2</v>
      </c>
      <c r="I1946">
        <f t="shared" si="2002"/>
        <v>-2.0939750766646892E-2</v>
      </c>
      <c r="J1946">
        <f t="shared" si="2002"/>
        <v>-6.4899014278222422E-3</v>
      </c>
      <c r="K1946" s="38">
        <f t="shared" si="1997"/>
        <v>-4.2085586135708342E-3</v>
      </c>
      <c r="L1946" s="22">
        <f t="shared" si="1946"/>
        <v>0.92723354953965098</v>
      </c>
      <c r="M1946" s="22">
        <f t="shared" si="1947"/>
        <v>1.3376747864739544</v>
      </c>
      <c r="N1946" s="22">
        <f>COVAR(I1916:I1946,$K1916:K1946)/VAR($K1916:$K1946)</f>
        <v>1.1105134334838374</v>
      </c>
    </row>
    <row r="1947" spans="1:14" ht="15.75" customHeight="1" x14ac:dyDescent="0.2">
      <c r="A1947" s="2">
        <v>42347</v>
      </c>
      <c r="B1947">
        <v>125.446808</v>
      </c>
      <c r="C1947" s="10">
        <v>61.532429999999998</v>
      </c>
      <c r="D1947" s="10">
        <v>34.886389999999999</v>
      </c>
      <c r="E1947">
        <v>2047.619995</v>
      </c>
      <c r="F1947" s="99">
        <v>1145.869995</v>
      </c>
      <c r="G1947">
        <f t="shared" ref="G1947:J1947" si="2003">B1947/B1946-1</f>
        <v>-1.0430860531577824E-2</v>
      </c>
      <c r="H1947">
        <f t="shared" si="2003"/>
        <v>-7.5801879991136412E-3</v>
      </c>
      <c r="I1947">
        <f t="shared" si="2003"/>
        <v>-1.7000134123346111E-2</v>
      </c>
      <c r="J1947">
        <f t="shared" si="2003"/>
        <v>-7.738985127360154E-3</v>
      </c>
      <c r="K1947" s="38">
        <f t="shared" si="1997"/>
        <v>-1.1669853993378942E-2</v>
      </c>
      <c r="L1947" s="22">
        <f t="shared" si="1946"/>
        <v>0.93071240397518029</v>
      </c>
      <c r="M1947" s="22">
        <f t="shared" si="1947"/>
        <v>1.3333023643464967</v>
      </c>
      <c r="N1947" s="22">
        <f>COVAR(I1917:I1947,$K1917:K1947)/VAR($K1917:$K1947)</f>
        <v>1.0866835601886748</v>
      </c>
    </row>
    <row r="1948" spans="1:14" ht="15.75" customHeight="1" x14ac:dyDescent="0.2">
      <c r="A1948" s="2">
        <v>42348</v>
      </c>
      <c r="B1948">
        <v>125.60290500000001</v>
      </c>
      <c r="C1948" s="10">
        <v>61.673409999999997</v>
      </c>
      <c r="D1948" s="10">
        <v>34.633369999999999</v>
      </c>
      <c r="E1948">
        <v>2052.2299800000001</v>
      </c>
      <c r="F1948" s="99">
        <v>1149.0200199999999</v>
      </c>
      <c r="G1948">
        <f t="shared" ref="G1948:J1948" si="2004">B1948/B1947-1</f>
        <v>1.2443281936675987E-3</v>
      </c>
      <c r="H1948">
        <f t="shared" si="2004"/>
        <v>2.2911495612962796E-3</v>
      </c>
      <c r="I1948">
        <f t="shared" si="2004"/>
        <v>-7.2526850728894532E-3</v>
      </c>
      <c r="J1948">
        <f t="shared" si="2004"/>
        <v>2.2513869815967702E-3</v>
      </c>
      <c r="K1948" s="38">
        <f t="shared" si="1997"/>
        <v>2.7490247704757831E-3</v>
      </c>
      <c r="L1948" s="22">
        <f t="shared" si="1946"/>
        <v>0.89372470205590204</v>
      </c>
      <c r="M1948" s="22">
        <f t="shared" si="1947"/>
        <v>1.3292277908833843</v>
      </c>
      <c r="N1948" s="22">
        <f>COVAR(I1918:I1948,$K1918:K1948)/VAR($K1918:$K1948)</f>
        <v>1.0017564918626425</v>
      </c>
    </row>
    <row r="1949" spans="1:14" ht="15.75" customHeight="1" x14ac:dyDescent="0.2">
      <c r="A1949" s="2">
        <v>42349</v>
      </c>
      <c r="B1949">
        <v>123.573502</v>
      </c>
      <c r="C1949" s="10">
        <v>60.225819999999999</v>
      </c>
      <c r="D1949" s="10">
        <v>30.692240000000002</v>
      </c>
      <c r="E1949">
        <v>2012.369995</v>
      </c>
      <c r="F1949" s="99">
        <v>1123.6099850000001</v>
      </c>
      <c r="G1949">
        <f t="shared" ref="G1949:J1949" si="2005">B1949/B1948-1</f>
        <v>-1.6157293495719705E-2</v>
      </c>
      <c r="H1949">
        <f t="shared" si="2005"/>
        <v>-2.3471865752193621E-2</v>
      </c>
      <c r="I1949">
        <f t="shared" si="2005"/>
        <v>-0.11379574092847444</v>
      </c>
      <c r="J1949">
        <f t="shared" si="2005"/>
        <v>-1.9422767130611751E-2</v>
      </c>
      <c r="K1949" s="38">
        <f t="shared" si="1997"/>
        <v>-2.2114527647655646E-2</v>
      </c>
      <c r="L1949" s="22">
        <f t="shared" si="1946"/>
        <v>0.83066491596546732</v>
      </c>
      <c r="M1949" s="22">
        <f t="shared" si="1947"/>
        <v>1.2570974401951642</v>
      </c>
      <c r="N1949" s="22">
        <f>COVAR(I1919:I1949,$K1919:K1949)/VAR($K1919:$K1949)</f>
        <v>1.4383965887641428</v>
      </c>
    </row>
    <row r="1950" spans="1:14" ht="15.75" customHeight="1" x14ac:dyDescent="0.2">
      <c r="A1950" s="2">
        <v>42352</v>
      </c>
      <c r="B1950">
        <v>124.822357</v>
      </c>
      <c r="C1950" s="10">
        <v>60.413820000000001</v>
      </c>
      <c r="D1950" s="10">
        <v>31.44154</v>
      </c>
      <c r="E1950">
        <v>2021.9399410000001</v>
      </c>
      <c r="F1950" s="99">
        <v>1115.8599850000001</v>
      </c>
      <c r="G1950">
        <f t="shared" ref="G1950:J1950" si="2006">B1950/B1949-1</f>
        <v>1.0106171467083591E-2</v>
      </c>
      <c r="H1950">
        <f t="shared" si="2006"/>
        <v>3.1215847289418619E-3</v>
      </c>
      <c r="I1950">
        <f t="shared" si="2006"/>
        <v>2.4413337051971462E-2</v>
      </c>
      <c r="J1950">
        <f t="shared" si="2006"/>
        <v>4.7555598740678384E-3</v>
      </c>
      <c r="K1950" s="38">
        <f t="shared" si="1997"/>
        <v>-6.8974111154770368E-3</v>
      </c>
      <c r="L1950" s="22">
        <f t="shared" si="1946"/>
        <v>0.8445293645289994</v>
      </c>
      <c r="M1950" s="22">
        <f t="shared" si="1947"/>
        <v>1.2493450536625792</v>
      </c>
      <c r="N1950" s="22">
        <f>COVAR(I1920:I1950,$K1920:K1950)/VAR($K1920:$K1950)</f>
        <v>1.4030799136712289</v>
      </c>
    </row>
    <row r="1951" spans="1:14" ht="15.75" customHeight="1" x14ac:dyDescent="0.2">
      <c r="A1951" s="2">
        <v>42353</v>
      </c>
      <c r="B1951">
        <v>126.530396</v>
      </c>
      <c r="C1951" s="10">
        <v>62.134010000000004</v>
      </c>
      <c r="D1951" s="10">
        <v>31.50966</v>
      </c>
      <c r="E1951">
        <v>2043.410034</v>
      </c>
      <c r="F1951" s="99">
        <v>1131.5500489999999</v>
      </c>
      <c r="G1951">
        <f t="shared" ref="G1951:J1951" si="2007">B1951/B1950-1</f>
        <v>1.368375859141957E-2</v>
      </c>
      <c r="H1951">
        <f t="shared" si="2007"/>
        <v>2.8473451935335348E-2</v>
      </c>
      <c r="I1951">
        <f t="shared" si="2007"/>
        <v>2.1665605437901636E-3</v>
      </c>
      <c r="J1951">
        <f t="shared" si="2007"/>
        <v>1.0618561196917398E-2</v>
      </c>
      <c r="K1951" s="38">
        <f t="shared" si="1997"/>
        <v>1.4060961241476821E-2</v>
      </c>
      <c r="L1951" s="22">
        <f t="shared" si="1946"/>
        <v>0.86300310488475662</v>
      </c>
      <c r="M1951" s="22">
        <f t="shared" si="1947"/>
        <v>1.2909082971098989</v>
      </c>
      <c r="N1951" s="22">
        <f>COVAR(I1921:I1951,$K1921:K1951)/VAR($K1921:$K1951)</f>
        <v>1.3511422821735481</v>
      </c>
    </row>
    <row r="1952" spans="1:14" ht="15.75" customHeight="1" x14ac:dyDescent="0.2">
      <c r="A1952" s="2">
        <v>42354</v>
      </c>
      <c r="B1952">
        <v>127.90780599999999</v>
      </c>
      <c r="C1952" s="10">
        <v>63.47822</v>
      </c>
      <c r="D1952" s="10">
        <v>32.015680000000003</v>
      </c>
      <c r="E1952">
        <v>2073.070068</v>
      </c>
      <c r="F1952" s="99">
        <v>1148.969971</v>
      </c>
      <c r="G1952">
        <f t="shared" ref="G1952:J1952" si="2008">B1952/B1951-1</f>
        <v>1.0886000862591061E-2</v>
      </c>
      <c r="H1952">
        <f t="shared" si="2008"/>
        <v>2.163404550905379E-2</v>
      </c>
      <c r="I1952">
        <f t="shared" si="2008"/>
        <v>1.6059202162130637E-2</v>
      </c>
      <c r="J1952">
        <f t="shared" si="2008"/>
        <v>1.4514969343641715E-2</v>
      </c>
      <c r="K1952" s="38">
        <f t="shared" si="1997"/>
        <v>1.5394742826793095E-2</v>
      </c>
      <c r="L1952" s="22">
        <f t="shared" si="1946"/>
        <v>0.88915381529414084</v>
      </c>
      <c r="M1952" s="22">
        <f t="shared" si="1947"/>
        <v>1.2828027994408744</v>
      </c>
      <c r="N1952" s="22">
        <f>COVAR(I1922:I1952,$K1922:K1952)/VAR($K1922:$K1952)</f>
        <v>1.4530791973596489</v>
      </c>
    </row>
    <row r="1953" spans="1:14" ht="15.75" customHeight="1" x14ac:dyDescent="0.2">
      <c r="A1953" s="2">
        <v>42355</v>
      </c>
      <c r="B1953">
        <v>125.575356</v>
      </c>
      <c r="C1953" s="10">
        <v>62.303220000000003</v>
      </c>
      <c r="D1953" s="10">
        <v>31.451270000000001</v>
      </c>
      <c r="E1953">
        <v>2041.8900149999999</v>
      </c>
      <c r="F1953" s="99">
        <v>1135.3599850000001</v>
      </c>
      <c r="G1953">
        <f t="shared" ref="G1953:J1953" si="2009">B1953/B1952-1</f>
        <v>-1.8235399956746945E-2</v>
      </c>
      <c r="H1953">
        <f t="shared" si="2009"/>
        <v>-1.8510285890183997E-2</v>
      </c>
      <c r="I1953">
        <f t="shared" si="2009"/>
        <v>-1.762917420463983E-2</v>
      </c>
      <c r="J1953">
        <f t="shared" si="2009"/>
        <v>-1.5040520569611582E-2</v>
      </c>
      <c r="K1953" s="38">
        <f t="shared" si="1997"/>
        <v>-1.184538007390612E-2</v>
      </c>
      <c r="L1953" s="22">
        <f t="shared" si="1946"/>
        <v>0.90249508616640384</v>
      </c>
      <c r="M1953" s="22">
        <f t="shared" si="1947"/>
        <v>1.2858080853372222</v>
      </c>
      <c r="N1953" s="22">
        <f>COVAR(I1923:I1953,$K1923:K1953)/VAR($K1923:$K1953)</f>
        <v>1.4573092414424105</v>
      </c>
    </row>
    <row r="1954" spans="1:14" ht="15.75" customHeight="1" x14ac:dyDescent="0.2">
      <c r="A1954" s="2">
        <v>42356</v>
      </c>
      <c r="B1954">
        <v>123.876541</v>
      </c>
      <c r="C1954" s="10">
        <v>60.536020000000001</v>
      </c>
      <c r="D1954" s="10">
        <v>31.18853</v>
      </c>
      <c r="E1954">
        <v>2005.5500489999999</v>
      </c>
      <c r="F1954" s="99">
        <v>1121.0200199999999</v>
      </c>
      <c r="G1954">
        <f t="shared" ref="G1954:J1954" si="2010">B1954/B1953-1</f>
        <v>-1.3528251514572598E-2</v>
      </c>
      <c r="H1954">
        <f t="shared" si="2010"/>
        <v>-2.8364505076944657E-2</v>
      </c>
      <c r="I1954">
        <f t="shared" si="2010"/>
        <v>-8.3538756940498837E-3</v>
      </c>
      <c r="J1954">
        <f t="shared" si="2010"/>
        <v>-1.779722009170015E-2</v>
      </c>
      <c r="K1954" s="38">
        <f t="shared" si="1997"/>
        <v>-1.2630324469291687E-2</v>
      </c>
      <c r="L1954" s="22">
        <f t="shared" si="1946"/>
        <v>0.88867079006846406</v>
      </c>
      <c r="M1954" s="22">
        <f t="shared" si="1947"/>
        <v>1.3202872947915976</v>
      </c>
      <c r="N1954" s="22">
        <f>COVAR(I1924:I1954,$K1924:K1954)/VAR($K1924:$K1954)</f>
        <v>1.4183546705294281</v>
      </c>
    </row>
    <row r="1955" spans="1:14" ht="15.75" customHeight="1" x14ac:dyDescent="0.2">
      <c r="A1955" s="2">
        <v>42359</v>
      </c>
      <c r="B1955">
        <v>124.427521</v>
      </c>
      <c r="C1955" s="10">
        <v>61.607619999999997</v>
      </c>
      <c r="D1955" s="10">
        <v>31.684819999999998</v>
      </c>
      <c r="E1955">
        <v>2021.150024</v>
      </c>
      <c r="F1955" s="99">
        <v>1127.73999</v>
      </c>
      <c r="G1955">
        <f t="shared" ref="G1955:J1955" si="2011">B1955/B1954-1</f>
        <v>4.4478155068923275E-3</v>
      </c>
      <c r="H1955">
        <f t="shared" si="2011"/>
        <v>1.7701857505663554E-2</v>
      </c>
      <c r="I1955">
        <f t="shared" si="2011"/>
        <v>1.5912580682706068E-2</v>
      </c>
      <c r="J1955">
        <f t="shared" si="2011"/>
        <v>7.7784022432043631E-3</v>
      </c>
      <c r="K1955" s="38">
        <f t="shared" si="1997"/>
        <v>5.9945138178709723E-3</v>
      </c>
      <c r="L1955" s="22">
        <f t="shared" ref="L1955:L2018" si="2012">COVAR(G1925:G1955,$J1925:$J1955)/VAR($J1925:$J1955)</f>
        <v>0.88130133370976727</v>
      </c>
      <c r="M1955" s="22">
        <f t="shared" ref="M1955:M2018" si="2013">COVAR(H1925:H1955,$J1925:$J1955)/VAR($J1925:$J1955)</f>
        <v>1.3352780732533365</v>
      </c>
      <c r="N1955" s="22">
        <f>COVAR(I1925:I1955,$K1925:K1955)/VAR($K1925:$K1955)</f>
        <v>1.440328851177499</v>
      </c>
    </row>
    <row r="1956" spans="1:14" ht="15.75" customHeight="1" x14ac:dyDescent="0.2">
      <c r="A1956" s="2">
        <v>42360</v>
      </c>
      <c r="B1956">
        <v>126.658951</v>
      </c>
      <c r="C1956" s="10">
        <v>61.739220000000003</v>
      </c>
      <c r="D1956" s="10">
        <v>31.56804</v>
      </c>
      <c r="E1956">
        <v>2038.969971</v>
      </c>
      <c r="F1956" s="99">
        <v>1137.6899410000001</v>
      </c>
      <c r="G1956">
        <f t="shared" ref="G1956:J1956" si="2014">B1956/B1955-1</f>
        <v>1.7933572750356452E-2</v>
      </c>
      <c r="H1956">
        <f t="shared" si="2014"/>
        <v>2.1360993980941156E-3</v>
      </c>
      <c r="I1956">
        <f t="shared" si="2014"/>
        <v>-3.6856766110711092E-3</v>
      </c>
      <c r="J1956">
        <f t="shared" si="2014"/>
        <v>8.8167364066982223E-3</v>
      </c>
      <c r="K1956" s="38">
        <f t="shared" si="1997"/>
        <v>8.8229122743088695E-3</v>
      </c>
      <c r="L1956" s="22">
        <f t="shared" si="2012"/>
        <v>0.90827921445621207</v>
      </c>
      <c r="M1956" s="22">
        <f t="shared" si="2013"/>
        <v>1.2989612613550987</v>
      </c>
      <c r="N1956" s="22">
        <f>COVAR(I1926:I1956,$K1926:K1956)/VAR($K1926:$K1956)</f>
        <v>1.3689060027585767</v>
      </c>
    </row>
    <row r="1957" spans="1:14" ht="15.75" customHeight="1" x14ac:dyDescent="0.2">
      <c r="A1957" s="2">
        <v>42361</v>
      </c>
      <c r="B1957">
        <v>127.219093</v>
      </c>
      <c r="C1957" s="10">
        <v>62.726230000000001</v>
      </c>
      <c r="D1957" s="10">
        <v>32.054600000000001</v>
      </c>
      <c r="E1957">
        <v>2064.290039</v>
      </c>
      <c r="F1957" s="99">
        <v>1152.8199460000001</v>
      </c>
      <c r="G1957">
        <f t="shared" ref="G1957:K1972" si="2015">B1957/B1956-1</f>
        <v>4.4224430691834904E-3</v>
      </c>
      <c r="H1957">
        <f t="shared" si="2015"/>
        <v>1.5986758498082621E-2</v>
      </c>
      <c r="I1957">
        <f t="shared" si="2015"/>
        <v>1.5413057003222264E-2</v>
      </c>
      <c r="J1957">
        <f t="shared" si="2015"/>
        <v>1.2418068122691306E-2</v>
      </c>
      <c r="K1957" s="38">
        <f t="shared" si="2015"/>
        <v>1.329888263466672E-2</v>
      </c>
      <c r="L1957" s="22">
        <f t="shared" si="2012"/>
        <v>0.84477984504972803</v>
      </c>
      <c r="M1957" s="22">
        <f t="shared" si="2013"/>
        <v>1.2901411021421052</v>
      </c>
      <c r="N1957" s="22">
        <f>COVAR(I1927:I1957,$K1927:K1957)/VAR($K1927:$K1957)</f>
        <v>1.3449066636767053</v>
      </c>
    </row>
    <row r="1958" spans="1:14" ht="15.75" customHeight="1" x14ac:dyDescent="0.2">
      <c r="A1958" s="2">
        <v>42362</v>
      </c>
      <c r="B1958">
        <v>126.952782</v>
      </c>
      <c r="C1958" s="10">
        <v>62.604019999999998</v>
      </c>
      <c r="D1958" s="10">
        <v>31.60697</v>
      </c>
      <c r="E1958">
        <v>2060.98999</v>
      </c>
      <c r="F1958" s="99">
        <v>1154.76001</v>
      </c>
      <c r="G1958">
        <f t="shared" ref="G1958:J1958" si="2016">B1958/B1957-1</f>
        <v>-2.0933257243077596E-3</v>
      </c>
      <c r="H1958">
        <f t="shared" si="2016"/>
        <v>-1.9483077494056866E-3</v>
      </c>
      <c r="I1958">
        <f t="shared" si="2016"/>
        <v>-1.3964610383533138E-2</v>
      </c>
      <c r="J1958">
        <f t="shared" si="2016"/>
        <v>-1.5986363048084984E-3</v>
      </c>
      <c r="K1958" s="38">
        <f t="shared" si="2015"/>
        <v>1.6828855249524377E-3</v>
      </c>
      <c r="L1958" s="22">
        <f t="shared" si="2012"/>
        <v>0.84595084346101179</v>
      </c>
      <c r="M1958" s="22">
        <f t="shared" si="2013"/>
        <v>1.2889403220583537</v>
      </c>
      <c r="N1958" s="22">
        <f>COVAR(I1928:I1958,$K1928:K1958)/VAR($K1928:$K1958)</f>
        <v>1.327166913892041</v>
      </c>
    </row>
    <row r="1959" spans="1:14" ht="15.75" customHeight="1" x14ac:dyDescent="0.2">
      <c r="A1959" s="2">
        <v>42366</v>
      </c>
      <c r="B1959">
        <v>126.365089</v>
      </c>
      <c r="C1959" s="10">
        <v>62.397219999999997</v>
      </c>
      <c r="D1959" s="10">
        <v>31.752939999999999</v>
      </c>
      <c r="E1959">
        <v>2056.5</v>
      </c>
      <c r="F1959" s="99">
        <v>1148.209961</v>
      </c>
      <c r="G1959">
        <f t="shared" ref="G1959:J1959" si="2017">B1959/B1958-1</f>
        <v>-4.629225061015263E-3</v>
      </c>
      <c r="H1959">
        <f t="shared" si="2017"/>
        <v>-3.3033022480025709E-3</v>
      </c>
      <c r="I1959">
        <f t="shared" si="2017"/>
        <v>4.618285144067924E-3</v>
      </c>
      <c r="J1959">
        <f t="shared" si="2017"/>
        <v>-2.1785598289102426E-3</v>
      </c>
      <c r="K1959" s="38">
        <f t="shared" si="2015"/>
        <v>-5.6722166885567749E-3</v>
      </c>
      <c r="L1959" s="22">
        <f t="shared" si="2012"/>
        <v>0.84674462931050631</v>
      </c>
      <c r="M1959" s="22">
        <f t="shared" si="2013"/>
        <v>1.2886888278117892</v>
      </c>
      <c r="N1959" s="22">
        <f>COVAR(I1929:I1959,$K1929:K1959)/VAR($K1929:$K1959)</f>
        <v>1.3630652281033164</v>
      </c>
    </row>
    <row r="1960" spans="1:14" ht="15.75" customHeight="1" x14ac:dyDescent="0.2">
      <c r="A1960" s="2">
        <v>42367</v>
      </c>
      <c r="B1960">
        <v>128.35777300000001</v>
      </c>
      <c r="C1960" s="10">
        <v>63.045819999999999</v>
      </c>
      <c r="D1960" s="10">
        <v>31.967020000000002</v>
      </c>
      <c r="E1960">
        <v>2078.360107</v>
      </c>
      <c r="F1960" s="99">
        <v>1160.5200199999999</v>
      </c>
      <c r="G1960">
        <f t="shared" ref="G1960:J1960" si="2018">B1960/B1959-1</f>
        <v>1.576926044819249E-2</v>
      </c>
      <c r="H1960">
        <f t="shared" si="2018"/>
        <v>1.039469386616898E-2</v>
      </c>
      <c r="I1960">
        <f t="shared" si="2018"/>
        <v>6.7420528618769016E-3</v>
      </c>
      <c r="J1960">
        <f t="shared" si="2018"/>
        <v>1.0629762703622703E-2</v>
      </c>
      <c r="K1960" s="38">
        <f t="shared" si="2015"/>
        <v>1.0721087099156312E-2</v>
      </c>
      <c r="L1960" s="22">
        <f t="shared" si="2012"/>
        <v>0.84918549127308185</v>
      </c>
      <c r="M1960" s="22">
        <f t="shared" si="2013"/>
        <v>1.2720828735581047</v>
      </c>
      <c r="N1960" s="22">
        <f>COVAR(I1930:I1960,$K1930:K1960)/VAR($K1930:$K1960)</f>
        <v>1.3913571099572464</v>
      </c>
    </row>
    <row r="1961" spans="1:14" ht="15.75" customHeight="1" x14ac:dyDescent="0.2">
      <c r="A1961" s="2">
        <v>42368</v>
      </c>
      <c r="B1961">
        <v>127.953728</v>
      </c>
      <c r="C1961" s="10">
        <v>62.594610000000003</v>
      </c>
      <c r="D1961" s="10">
        <v>31.616700000000002</v>
      </c>
      <c r="E1961">
        <v>2063.360107</v>
      </c>
      <c r="F1961" s="99">
        <v>1149.6400149999999</v>
      </c>
      <c r="G1961">
        <f t="shared" ref="G1961:J1961" si="2019">B1961/B1960-1</f>
        <v>-3.1478031330444134E-3</v>
      </c>
      <c r="H1961">
        <f t="shared" si="2019"/>
        <v>-7.1568582976634376E-3</v>
      </c>
      <c r="I1961">
        <f t="shared" si="2019"/>
        <v>-1.0958794407486261E-2</v>
      </c>
      <c r="J1961">
        <f t="shared" si="2019"/>
        <v>-7.2172285974309025E-3</v>
      </c>
      <c r="K1961" s="38">
        <f t="shared" si="2015"/>
        <v>-9.3751118571827607E-3</v>
      </c>
      <c r="L1961" s="22">
        <f t="shared" si="2012"/>
        <v>0.84083054809728697</v>
      </c>
      <c r="M1961" s="22">
        <f t="shared" si="2013"/>
        <v>1.29522232435454</v>
      </c>
      <c r="N1961" s="22">
        <f>COVAR(I1931:I1961,$K1931:K1961)/VAR($K1931:$K1961)</f>
        <v>1.3934779147215934</v>
      </c>
    </row>
    <row r="1962" spans="1:14" ht="15.75" customHeight="1" x14ac:dyDescent="0.2">
      <c r="A1962" s="2">
        <v>42369</v>
      </c>
      <c r="B1962">
        <v>126.374252</v>
      </c>
      <c r="C1962" s="10">
        <v>62.068219999999997</v>
      </c>
      <c r="D1962" s="10">
        <v>31.529119999999999</v>
      </c>
      <c r="E1962">
        <v>2043.9399410000001</v>
      </c>
      <c r="F1962" s="99">
        <v>1135.8900149999999</v>
      </c>
      <c r="G1962">
        <f t="shared" ref="G1962:J1962" si="2020">B1962/B1961-1</f>
        <v>-1.2344118648891622E-2</v>
      </c>
      <c r="H1962">
        <f t="shared" si="2020"/>
        <v>-8.4095100201120321E-3</v>
      </c>
      <c r="I1962">
        <f t="shared" si="2020"/>
        <v>-2.7700550658354972E-3</v>
      </c>
      <c r="J1962">
        <f t="shared" si="2020"/>
        <v>-9.4119130897784009E-3</v>
      </c>
      <c r="K1962" s="38">
        <f t="shared" si="2015"/>
        <v>-1.1960265666292047E-2</v>
      </c>
      <c r="L1962" s="22">
        <f t="shared" si="2012"/>
        <v>0.85332316854253853</v>
      </c>
      <c r="M1962" s="22">
        <f t="shared" si="2013"/>
        <v>1.3060610770256766</v>
      </c>
      <c r="N1962" s="22">
        <f>COVAR(I1932:I1962,$K1932:K1962)/VAR($K1932:$K1962)</f>
        <v>1.3636294584640123</v>
      </c>
    </row>
    <row r="1963" spans="1:14" ht="15.75" customHeight="1" x14ac:dyDescent="0.2">
      <c r="A1963" s="2">
        <v>42373</v>
      </c>
      <c r="B1963">
        <v>124.84075199999999</v>
      </c>
      <c r="C1963" s="10">
        <v>60.204000000000001</v>
      </c>
      <c r="D1963" s="10">
        <v>31.82105</v>
      </c>
      <c r="E1963">
        <v>2012.660034</v>
      </c>
      <c r="F1963" s="99">
        <v>1108.619995</v>
      </c>
      <c r="G1963">
        <f t="shared" ref="G1963:J1963" si="2021">B1963/B1962-1</f>
        <v>-1.2134592100295882E-2</v>
      </c>
      <c r="H1963">
        <f t="shared" si="2021"/>
        <v>-3.0035016309473583E-2</v>
      </c>
      <c r="I1963">
        <f t="shared" si="2021"/>
        <v>9.2590595614467919E-3</v>
      </c>
      <c r="J1963">
        <f t="shared" si="2021"/>
        <v>-1.5303730981790165E-2</v>
      </c>
      <c r="K1963" s="38">
        <f t="shared" si="2015"/>
        <v>-2.400762366064102E-2</v>
      </c>
      <c r="L1963" s="22">
        <f t="shared" si="2012"/>
        <v>0.85228785669718954</v>
      </c>
      <c r="M1963" s="22">
        <f t="shared" si="2013"/>
        <v>1.3449755260877043</v>
      </c>
      <c r="N1963" s="22">
        <f>COVAR(I1933:I1963,$K1933:K1963)/VAR($K1933:$K1963)</f>
        <v>1.1179321378425811</v>
      </c>
    </row>
    <row r="1964" spans="1:14" ht="15.75" customHeight="1" x14ac:dyDescent="0.2">
      <c r="A1964" s="2">
        <v>42374</v>
      </c>
      <c r="B1964">
        <v>124.74891700000001</v>
      </c>
      <c r="C1964" s="10">
        <v>60.30809</v>
      </c>
      <c r="D1964" s="10">
        <v>31.032830000000001</v>
      </c>
      <c r="E1964">
        <v>2016.709961</v>
      </c>
      <c r="F1964" s="99">
        <v>1110.4399410000001</v>
      </c>
      <c r="G1964">
        <f t="shared" ref="G1964:J1964" si="2022">B1964/B1963-1</f>
        <v>-7.3561716449765946E-4</v>
      </c>
      <c r="H1964">
        <f t="shared" si="2022"/>
        <v>1.7289548867185367E-3</v>
      </c>
      <c r="I1964">
        <f t="shared" si="2022"/>
        <v>-2.4770395697187864E-2</v>
      </c>
      <c r="J1964">
        <f t="shared" si="2022"/>
        <v>2.0122260747390541E-3</v>
      </c>
      <c r="K1964" s="38">
        <f t="shared" si="2015"/>
        <v>1.6416319462109197E-3</v>
      </c>
      <c r="L1964" s="22">
        <f t="shared" si="2012"/>
        <v>0.85072172890375719</v>
      </c>
      <c r="M1964" s="22">
        <f t="shared" si="2013"/>
        <v>1.3567394182735795</v>
      </c>
      <c r="N1964" s="22">
        <f>COVAR(I1934:I1964,$K1934:K1964)/VAR($K1934:$K1964)</f>
        <v>1.0134503120091669</v>
      </c>
    </row>
    <row r="1965" spans="1:14" ht="15.75" customHeight="1" x14ac:dyDescent="0.2">
      <c r="A1965" s="2">
        <v>42375</v>
      </c>
      <c r="B1965">
        <v>124.12447400000001</v>
      </c>
      <c r="C1965" s="10">
        <v>59.437489999999997</v>
      </c>
      <c r="D1965" s="10">
        <v>31.460999999999999</v>
      </c>
      <c r="E1965">
        <v>1990.26001</v>
      </c>
      <c r="F1965" s="99">
        <v>1094.369995</v>
      </c>
      <c r="G1965">
        <f t="shared" ref="G1965:J1965" si="2023">B1965/B1964-1</f>
        <v>-5.0055985656372037E-3</v>
      </c>
      <c r="H1965">
        <f t="shared" si="2023"/>
        <v>-1.4435874192003095E-2</v>
      </c>
      <c r="I1965">
        <f t="shared" si="2023"/>
        <v>1.3797323673026218E-2</v>
      </c>
      <c r="J1965">
        <f t="shared" si="2023"/>
        <v>-1.3115396617015107E-2</v>
      </c>
      <c r="K1965" s="38">
        <f t="shared" si="2015"/>
        <v>-1.4471693071061886E-2</v>
      </c>
      <c r="L1965" s="22">
        <f t="shared" si="2012"/>
        <v>0.83054493204359425</v>
      </c>
      <c r="M1965" s="22">
        <f t="shared" si="2013"/>
        <v>1.3421248079600634</v>
      </c>
      <c r="N1965" s="22">
        <f>COVAR(I1935:I1965,$K1935:K1965)/VAR($K1935:$K1965)</f>
        <v>0.93041208195368019</v>
      </c>
    </row>
    <row r="1966" spans="1:14" ht="15.75" customHeight="1" x14ac:dyDescent="0.2">
      <c r="A1966" s="2">
        <v>42376</v>
      </c>
      <c r="B1966">
        <v>122.00324999999999</v>
      </c>
      <c r="C1966" s="10">
        <v>57.033880000000003</v>
      </c>
      <c r="D1966" s="10">
        <v>29.6218</v>
      </c>
      <c r="E1966">
        <v>1943.089966</v>
      </c>
      <c r="F1966" s="99">
        <v>1064.5699460000001</v>
      </c>
      <c r="G1966">
        <f t="shared" ref="G1966:J1966" si="2024">B1966/B1965-1</f>
        <v>-1.708949034499041E-2</v>
      </c>
      <c r="H1966">
        <f t="shared" si="2024"/>
        <v>-4.0439291766862895E-2</v>
      </c>
      <c r="I1966">
        <f t="shared" si="2024"/>
        <v>-5.8459680239026035E-2</v>
      </c>
      <c r="J1966">
        <f t="shared" si="2024"/>
        <v>-2.3700443039098129E-2</v>
      </c>
      <c r="K1966" s="38">
        <f t="shared" si="2015"/>
        <v>-2.7230323506813536E-2</v>
      </c>
      <c r="L1966" s="22">
        <f t="shared" si="2012"/>
        <v>0.80311424050007107</v>
      </c>
      <c r="M1966" s="22">
        <f t="shared" si="2013"/>
        <v>1.3951151052562432</v>
      </c>
      <c r="N1966" s="22">
        <f>COVAR(I1936:I1966,$K1936:K1966)/VAR($K1936:$K1966)</f>
        <v>1.0974053616811867</v>
      </c>
    </row>
    <row r="1967" spans="1:14" ht="15.75" customHeight="1" x14ac:dyDescent="0.2">
      <c r="A1967" s="2">
        <v>42377</v>
      </c>
      <c r="B1967">
        <v>120.873756</v>
      </c>
      <c r="C1967" s="10">
        <v>55.756360000000001</v>
      </c>
      <c r="D1967" s="10">
        <v>29.144970000000001</v>
      </c>
      <c r="E1967">
        <v>1922.030029</v>
      </c>
      <c r="F1967" s="99">
        <v>1046.1999510000001</v>
      </c>
      <c r="G1967">
        <f t="shared" ref="G1967:J1967" si="2025">B1967/B1966-1</f>
        <v>-9.2579009165738579E-3</v>
      </c>
      <c r="H1967">
        <f t="shared" si="2025"/>
        <v>-2.2399317738859836E-2</v>
      </c>
      <c r="I1967">
        <f t="shared" si="2025"/>
        <v>-1.6097266202593996E-2</v>
      </c>
      <c r="J1967">
        <f t="shared" si="2025"/>
        <v>-1.0838374634476344E-2</v>
      </c>
      <c r="K1967" s="38">
        <f t="shared" si="2015"/>
        <v>-1.7255789597501958E-2</v>
      </c>
      <c r="L1967" s="22">
        <f t="shared" si="2012"/>
        <v>0.80490886104209858</v>
      </c>
      <c r="M1967" s="22">
        <f t="shared" si="2013"/>
        <v>1.4122711868289888</v>
      </c>
      <c r="N1967" s="22">
        <f>COVAR(I1937:I1967,$K1937:K1967)/VAR($K1937:$K1967)</f>
        <v>1.1093970287166623</v>
      </c>
    </row>
    <row r="1968" spans="1:14" ht="15.75" customHeight="1" x14ac:dyDescent="0.2">
      <c r="A1968" s="2">
        <v>42380</v>
      </c>
      <c r="B1968">
        <v>122.34298699999999</v>
      </c>
      <c r="C1968" s="10">
        <v>55.671190000000003</v>
      </c>
      <c r="D1968" s="10">
        <v>29.631540000000001</v>
      </c>
      <c r="E1968">
        <v>1923.670044</v>
      </c>
      <c r="F1968" s="99">
        <v>1041.900024</v>
      </c>
      <c r="G1968">
        <f t="shared" ref="G1968:J1968" si="2026">B1968/B1967-1</f>
        <v>1.2155086832910111E-2</v>
      </c>
      <c r="H1968">
        <f t="shared" si="2026"/>
        <v>-1.527538741768586E-3</v>
      </c>
      <c r="I1968">
        <f t="shared" si="2026"/>
        <v>1.6694819037384567E-2</v>
      </c>
      <c r="J1968">
        <f t="shared" si="2026"/>
        <v>8.5327230857745739E-4</v>
      </c>
      <c r="K1968" s="38">
        <f t="shared" si="2015"/>
        <v>-4.1100432053069458E-3</v>
      </c>
      <c r="L1968" s="22">
        <f t="shared" si="2012"/>
        <v>0.81518561168753645</v>
      </c>
      <c r="M1968" s="22">
        <f t="shared" si="2013"/>
        <v>1.4130400478396765</v>
      </c>
      <c r="N1968" s="22">
        <f>COVAR(I1938:I1968,$K1938:K1968)/VAR($K1938:$K1968)</f>
        <v>1.0821196527271248</v>
      </c>
    </row>
    <row r="1969" spans="1:14" ht="15.75" customHeight="1" x14ac:dyDescent="0.2">
      <c r="A1969" s="2">
        <v>42381</v>
      </c>
      <c r="B1969">
        <v>122.03997</v>
      </c>
      <c r="C1969" s="10">
        <v>55.79421</v>
      </c>
      <c r="D1969" s="10">
        <v>29.00874</v>
      </c>
      <c r="E1969">
        <v>1938.6800539999999</v>
      </c>
      <c r="F1969" s="99">
        <v>1044.6999510000001</v>
      </c>
      <c r="G1969">
        <f t="shared" ref="G1969:J1969" si="2027">B1969/B1968-1</f>
        <v>-2.4767827517566676E-3</v>
      </c>
      <c r="H1969">
        <f t="shared" si="2027"/>
        <v>2.209760560174745E-3</v>
      </c>
      <c r="I1969">
        <f t="shared" si="2027"/>
        <v>-2.1018144855110554E-2</v>
      </c>
      <c r="J1969">
        <f t="shared" si="2027"/>
        <v>7.8027986383719661E-3</v>
      </c>
      <c r="K1969" s="38">
        <f t="shared" si="2015"/>
        <v>2.6873278966350611E-3</v>
      </c>
      <c r="L1969" s="22">
        <f t="shared" si="2012"/>
        <v>0.79247231911052818</v>
      </c>
      <c r="M1969" s="22">
        <f t="shared" si="2013"/>
        <v>1.3886588069650423</v>
      </c>
      <c r="N1969" s="22">
        <f>COVAR(I1939:I1969,$K1939:K1969)/VAR($K1939:$K1969)</f>
        <v>1.0692049227666325</v>
      </c>
    </row>
    <row r="1970" spans="1:14" ht="15.75" customHeight="1" x14ac:dyDescent="0.2">
      <c r="A1970" s="2">
        <v>42382</v>
      </c>
      <c r="B1970">
        <v>120.45133199999999</v>
      </c>
      <c r="C1970" s="10">
        <v>54.261189999999999</v>
      </c>
      <c r="D1970" s="10">
        <v>28.269159999999999</v>
      </c>
      <c r="E1970">
        <v>1890.280029</v>
      </c>
      <c r="F1970" s="99">
        <v>1010.190002</v>
      </c>
      <c r="G1970">
        <f t="shared" ref="G1970:J1970" si="2028">B1970/B1969-1</f>
        <v>-1.3017358165525628E-2</v>
      </c>
      <c r="H1970">
        <f t="shared" si="2028"/>
        <v>-2.7476327740817541E-2</v>
      </c>
      <c r="I1970">
        <f t="shared" si="2028"/>
        <v>-2.549507493258929E-2</v>
      </c>
      <c r="J1970">
        <f t="shared" si="2028"/>
        <v>-2.496545260273253E-2</v>
      </c>
      <c r="K1970" s="38">
        <f t="shared" si="2015"/>
        <v>-3.3033359451167477E-2</v>
      </c>
      <c r="L1970" s="22">
        <f t="shared" si="2012"/>
        <v>0.75818211477483477</v>
      </c>
      <c r="M1970" s="22">
        <f t="shared" si="2013"/>
        <v>1.3428494359246661</v>
      </c>
      <c r="N1970" s="22">
        <f>COVAR(I1940:I1970,$K1940:K1970)/VAR($K1940:$K1970)</f>
        <v>0.98752862624478566</v>
      </c>
    </row>
    <row r="1971" spans="1:14" ht="15.75" customHeight="1" x14ac:dyDescent="0.2">
      <c r="A1971" s="2">
        <v>42383</v>
      </c>
      <c r="B1971">
        <v>122.049171</v>
      </c>
      <c r="C1971" s="10">
        <v>55.075020000000002</v>
      </c>
      <c r="D1971" s="10">
        <v>28.78492</v>
      </c>
      <c r="E1971">
        <v>1921.839966</v>
      </c>
      <c r="F1971" s="99">
        <v>1025.670044</v>
      </c>
      <c r="G1971">
        <f t="shared" ref="G1971:J1971" si="2029">B1971/B1970-1</f>
        <v>1.3265432382267184E-2</v>
      </c>
      <c r="H1971">
        <f t="shared" si="2029"/>
        <v>1.4998380979112325E-2</v>
      </c>
      <c r="I1971">
        <f t="shared" si="2029"/>
        <v>1.8244617102170624E-2</v>
      </c>
      <c r="J1971">
        <f t="shared" si="2029"/>
        <v>1.6695905641396447E-2</v>
      </c>
      <c r="K1971" s="38">
        <f t="shared" si="2015"/>
        <v>1.5323891514816168E-2</v>
      </c>
      <c r="L1971" s="22">
        <f t="shared" si="2012"/>
        <v>0.76012793722255212</v>
      </c>
      <c r="M1971" s="22">
        <f t="shared" si="2013"/>
        <v>1.3116905924005051</v>
      </c>
      <c r="N1971" s="22">
        <f>COVAR(I1941:I1971,$K1941:K1971)/VAR($K1941:$K1971)</f>
        <v>1.0099602846177302</v>
      </c>
    </row>
    <row r="1972" spans="1:14" ht="15.75" customHeight="1" x14ac:dyDescent="0.2">
      <c r="A1972" s="2">
        <v>42384</v>
      </c>
      <c r="B1972">
        <v>119.404488</v>
      </c>
      <c r="C1972" s="10">
        <v>53.977310000000003</v>
      </c>
      <c r="D1972" s="10">
        <v>28.162120000000002</v>
      </c>
      <c r="E1972">
        <v>1880.329956</v>
      </c>
      <c r="F1972" s="99">
        <v>1007.719971</v>
      </c>
      <c r="G1972">
        <f t="shared" ref="G1972:J1972" si="2030">B1972/B1971-1</f>
        <v>-2.1668996014729158E-2</v>
      </c>
      <c r="H1972">
        <f t="shared" si="2030"/>
        <v>-1.993117751023965E-2</v>
      </c>
      <c r="I1972">
        <f t="shared" si="2030"/>
        <v>-2.1636329022279632E-2</v>
      </c>
      <c r="J1972">
        <f t="shared" si="2030"/>
        <v>-2.1599098121783955E-2</v>
      </c>
      <c r="K1972" s="38">
        <f t="shared" si="2015"/>
        <v>-1.7500826025879324E-2</v>
      </c>
      <c r="L1972" s="22">
        <f t="shared" si="2012"/>
        <v>0.76604597465121882</v>
      </c>
      <c r="M1972" s="22">
        <f t="shared" si="2013"/>
        <v>1.2753732895665646</v>
      </c>
      <c r="N1972" s="22">
        <f>COVAR(I1942:I1972,$K1942:K1972)/VAR($K1942:$K1972)</f>
        <v>1.0207470409544883</v>
      </c>
    </row>
    <row r="1973" spans="1:14" ht="15.75" customHeight="1" x14ac:dyDescent="0.2">
      <c r="A1973" s="2">
        <v>42388</v>
      </c>
      <c r="B1973">
        <v>117.64138800000001</v>
      </c>
      <c r="C1973" s="10">
        <v>53.948909999999998</v>
      </c>
      <c r="D1973" s="10">
        <v>28.142659999999999</v>
      </c>
      <c r="E1973">
        <v>1881.329956</v>
      </c>
      <c r="F1973" s="99">
        <v>994.86999500000002</v>
      </c>
      <c r="G1973">
        <f t="shared" ref="G1973:K1988" si="2031">B1973/B1972-1</f>
        <v>-1.4765776643169359E-2</v>
      </c>
      <c r="H1973">
        <f t="shared" si="2031"/>
        <v>-5.2614700510278389E-4</v>
      </c>
      <c r="I1973">
        <f t="shared" si="2031"/>
        <v>-6.9099911512349177E-4</v>
      </c>
      <c r="J1973">
        <f t="shared" si="2031"/>
        <v>5.318215544081184E-4</v>
      </c>
      <c r="K1973" s="38">
        <f t="shared" si="2031"/>
        <v>-1.2751534523274821E-2</v>
      </c>
      <c r="L1973" s="22">
        <f t="shared" si="2012"/>
        <v>0.75050363011511201</v>
      </c>
      <c r="M1973" s="22">
        <f t="shared" si="2013"/>
        <v>1.2762318532613723</v>
      </c>
      <c r="N1973" s="22">
        <f>COVAR(I1943:I1973,$K1943:K1973)/VAR($K1943:$K1973)</f>
        <v>1.0022061838435099</v>
      </c>
    </row>
    <row r="1974" spans="1:14" ht="15.75" customHeight="1" x14ac:dyDescent="0.2">
      <c r="A1974" s="2">
        <v>42389</v>
      </c>
      <c r="B1974">
        <v>111.90211499999999</v>
      </c>
      <c r="C1974" s="10">
        <v>52.529449999999997</v>
      </c>
      <c r="D1974" s="10">
        <v>28.541640000000001</v>
      </c>
      <c r="E1974">
        <v>1859.329956</v>
      </c>
      <c r="F1974" s="99">
        <v>999.30999799999995</v>
      </c>
      <c r="G1974">
        <f t="shared" ref="G1974:J1974" si="2032">B1974/B1973-1</f>
        <v>-4.8786172091067281E-2</v>
      </c>
      <c r="H1974">
        <f t="shared" si="2032"/>
        <v>-2.6311189605128238E-2</v>
      </c>
      <c r="I1974">
        <f t="shared" si="2032"/>
        <v>1.4177053626061031E-2</v>
      </c>
      <c r="J1974">
        <f t="shared" si="2032"/>
        <v>-1.1693855152753452E-2</v>
      </c>
      <c r="K1974" s="38">
        <f t="shared" si="2031"/>
        <v>4.4628976874510062E-3</v>
      </c>
      <c r="L1974" s="22">
        <f t="shared" si="2012"/>
        <v>0.83310920869123506</v>
      </c>
      <c r="M1974" s="22">
        <f t="shared" si="2013"/>
        <v>1.309526884381643</v>
      </c>
      <c r="N1974" s="22">
        <f>COVAR(I1944:I1974,$K1944:K1974)/VAR($K1944:$K1974)</f>
        <v>1.0240948635639833</v>
      </c>
    </row>
    <row r="1975" spans="1:14" ht="15.75" customHeight="1" x14ac:dyDescent="0.2">
      <c r="A1975" s="2">
        <v>42390</v>
      </c>
      <c r="B1975">
        <v>112.866325</v>
      </c>
      <c r="C1975" s="10">
        <v>52.283410000000003</v>
      </c>
      <c r="D1975" s="10">
        <v>28.454059999999998</v>
      </c>
      <c r="E1975">
        <v>1868.98999</v>
      </c>
      <c r="F1975" s="99">
        <v>997.34002699999996</v>
      </c>
      <c r="G1975">
        <f t="shared" ref="G1975:J1975" si="2033">B1975/B1974-1</f>
        <v>8.6165484897224864E-3</v>
      </c>
      <c r="H1975">
        <f t="shared" si="2033"/>
        <v>-4.6838487743541268E-3</v>
      </c>
      <c r="I1975">
        <f t="shared" si="2033"/>
        <v>-3.0684992172840264E-3</v>
      </c>
      <c r="J1975">
        <f t="shared" si="2033"/>
        <v>5.1954382646433039E-3</v>
      </c>
      <c r="K1975" s="38">
        <f t="shared" si="2031"/>
        <v>-1.9713312224861612E-3</v>
      </c>
      <c r="L1975" s="22">
        <f t="shared" si="2012"/>
        <v>0.87330834604150431</v>
      </c>
      <c r="M1975" s="22">
        <f t="shared" si="2013"/>
        <v>1.261180077405228</v>
      </c>
      <c r="N1975" s="22">
        <f>COVAR(I1945:I1975,$K1945:K1975)/VAR($K1945:$K1975)</f>
        <v>1.0343568947197295</v>
      </c>
    </row>
    <row r="1976" spans="1:14" ht="15.75" customHeight="1" x14ac:dyDescent="0.2">
      <c r="A1976" s="2">
        <v>42391</v>
      </c>
      <c r="B1976">
        <v>112.489807</v>
      </c>
      <c r="C1976" s="10">
        <v>53.892139999999998</v>
      </c>
      <c r="D1976" s="10">
        <v>28.62922</v>
      </c>
      <c r="E1976">
        <v>1906.900024</v>
      </c>
      <c r="F1976" s="99">
        <v>1020.659973</v>
      </c>
      <c r="G1976">
        <f t="shared" ref="G1976:J1976" si="2034">B1976/B1975-1</f>
        <v>-3.3359640264711832E-3</v>
      </c>
      <c r="H1976">
        <f t="shared" si="2034"/>
        <v>3.0769416149405648E-2</v>
      </c>
      <c r="I1976">
        <f t="shared" si="2034"/>
        <v>6.1558877713761007E-3</v>
      </c>
      <c r="J1976">
        <f t="shared" si="2034"/>
        <v>2.0283700930896931E-2</v>
      </c>
      <c r="K1976" s="38">
        <f t="shared" si="2031"/>
        <v>2.3382141866046036E-2</v>
      </c>
      <c r="L1976" s="22">
        <f t="shared" si="2012"/>
        <v>0.77858159663368276</v>
      </c>
      <c r="M1976" s="22">
        <f t="shared" si="2013"/>
        <v>1.2867830851385549</v>
      </c>
      <c r="N1976" s="22">
        <f>COVAR(I1946:I1976,$K1946:K1976)/VAR($K1946:$K1976)</f>
        <v>0.95443893324396667</v>
      </c>
    </row>
    <row r="1977" spans="1:14" ht="15.75" customHeight="1" x14ac:dyDescent="0.2">
      <c r="A1977" s="2">
        <v>42394</v>
      </c>
      <c r="B1977">
        <v>112.10414900000001</v>
      </c>
      <c r="C1977" s="10">
        <v>52.671399999999998</v>
      </c>
      <c r="D1977" s="10">
        <v>28.18158</v>
      </c>
      <c r="E1977">
        <v>1877.079956</v>
      </c>
      <c r="F1977" s="99">
        <v>997.36999500000002</v>
      </c>
      <c r="G1977">
        <f t="shared" ref="G1977:J1977" si="2035">B1977/B1976-1</f>
        <v>-3.4283817377337433E-3</v>
      </c>
      <c r="H1977">
        <f t="shared" si="2035"/>
        <v>-2.2651540651382529E-2</v>
      </c>
      <c r="I1977">
        <f t="shared" si="2035"/>
        <v>-1.5635773520899288E-2</v>
      </c>
      <c r="J1977">
        <f t="shared" si="2035"/>
        <v>-1.5637981868314221E-2</v>
      </c>
      <c r="K1977" s="38">
        <f t="shared" si="2031"/>
        <v>-2.2818547426273983E-2</v>
      </c>
      <c r="L1977" s="22">
        <f t="shared" si="2012"/>
        <v>0.74863593576512788</v>
      </c>
      <c r="M1977" s="22">
        <f t="shared" si="2013"/>
        <v>1.2843187470659969</v>
      </c>
      <c r="N1977" s="22">
        <f>COVAR(I1947:I1977,$K1947:K1977)/VAR($K1947:$K1977)</f>
        <v>0.92703196853051772</v>
      </c>
    </row>
    <row r="1978" spans="1:14" ht="15.75" customHeight="1" x14ac:dyDescent="0.2">
      <c r="A1978" s="2">
        <v>42395</v>
      </c>
      <c r="B1978">
        <v>112.572464</v>
      </c>
      <c r="C1978" s="10">
        <v>54.015160000000002</v>
      </c>
      <c r="D1978" s="10">
        <v>29.290939999999999</v>
      </c>
      <c r="E1978">
        <v>1903.630005</v>
      </c>
      <c r="F1978" s="99">
        <v>1017.969971</v>
      </c>
      <c r="G1978">
        <f t="shared" ref="G1978:J1978" si="2036">B1978/B1977-1</f>
        <v>4.177499264545359E-3</v>
      </c>
      <c r="H1978">
        <f t="shared" si="2036"/>
        <v>2.5512137516754851E-2</v>
      </c>
      <c r="I1978">
        <f t="shared" si="2036"/>
        <v>3.936471979214784E-2</v>
      </c>
      <c r="J1978">
        <f t="shared" si="2036"/>
        <v>1.4144335682203524E-2</v>
      </c>
      <c r="K1978" s="38">
        <f t="shared" si="2031"/>
        <v>2.0654296904129232E-2</v>
      </c>
      <c r="L1978" s="22">
        <f t="shared" si="2012"/>
        <v>0.72984067371490702</v>
      </c>
      <c r="M1978" s="22">
        <f t="shared" si="2013"/>
        <v>1.3122780015604152</v>
      </c>
      <c r="N1978" s="22">
        <f>COVAR(I1948:I1978,$K1948:K1978)/VAR($K1948:$K1978)</f>
        <v>1.0010303686095412</v>
      </c>
    </row>
    <row r="1979" spans="1:14" ht="15.75" customHeight="1" x14ac:dyDescent="0.2">
      <c r="A1979" s="2">
        <v>42396</v>
      </c>
      <c r="B1979">
        <v>111.075638</v>
      </c>
      <c r="C1979" s="10">
        <v>53.977310000000003</v>
      </c>
      <c r="D1979" s="10">
        <v>28.483250000000002</v>
      </c>
      <c r="E1979">
        <v>1882.9499510000001</v>
      </c>
      <c r="F1979" s="99">
        <v>1002.75</v>
      </c>
      <c r="G1979">
        <f t="shared" ref="G1979:J1979" si="2037">B1979/B1978-1</f>
        <v>-1.3296555363663365E-2</v>
      </c>
      <c r="H1979">
        <f t="shared" si="2037"/>
        <v>-7.0072920269048655E-4</v>
      </c>
      <c r="I1979">
        <f t="shared" si="2037"/>
        <v>-2.7574738127216003E-2</v>
      </c>
      <c r="J1979">
        <f t="shared" si="2037"/>
        <v>-1.0863483946818686E-2</v>
      </c>
      <c r="K1979" s="38">
        <f t="shared" si="2031"/>
        <v>-1.4951296633090916E-2</v>
      </c>
      <c r="L1979" s="22">
        <f t="shared" si="2012"/>
        <v>0.73387349119170331</v>
      </c>
      <c r="M1979" s="22">
        <f t="shared" si="2013"/>
        <v>1.2895494833220957</v>
      </c>
      <c r="N1979" s="22">
        <f>COVAR(I1949:I1979,$K1949:K1979)/VAR($K1949:$K1979)</f>
        <v>1.0261133896868866</v>
      </c>
    </row>
    <row r="1980" spans="1:14" ht="15.75" customHeight="1" x14ac:dyDescent="0.2">
      <c r="A1980" s="2">
        <v>42397</v>
      </c>
      <c r="B1980">
        <v>112.232697</v>
      </c>
      <c r="C1980" s="10">
        <v>54.204419999999999</v>
      </c>
      <c r="D1980" s="10">
        <v>28.707070000000002</v>
      </c>
      <c r="E1980">
        <v>1893.3599850000001</v>
      </c>
      <c r="F1980" s="99">
        <v>1003.27002</v>
      </c>
      <c r="G1980">
        <f t="shared" ref="G1980:J1980" si="2038">B1980/B1979-1</f>
        <v>1.0416856664825058E-2</v>
      </c>
      <c r="H1980">
        <f t="shared" si="2038"/>
        <v>4.2075086735517964E-3</v>
      </c>
      <c r="I1980">
        <f t="shared" si="2038"/>
        <v>7.8579516031351826E-3</v>
      </c>
      <c r="J1980">
        <f t="shared" si="2038"/>
        <v>5.5285771108635196E-3</v>
      </c>
      <c r="K1980" s="38">
        <f t="shared" si="2031"/>
        <v>5.1859386686614606E-4</v>
      </c>
      <c r="L1980" s="22">
        <f t="shared" si="2012"/>
        <v>0.74669885603959008</v>
      </c>
      <c r="M1980" s="22">
        <f t="shared" si="2013"/>
        <v>1.2957529181685485</v>
      </c>
      <c r="N1980" s="22">
        <f>COVAR(I1950:I1980,$K1950:K1980)/VAR($K1950:$K1980)</f>
        <v>0.78354503721463387</v>
      </c>
    </row>
    <row r="1981" spans="1:14" ht="15.75" customHeight="1" x14ac:dyDescent="0.2">
      <c r="A1981" s="2">
        <v>42398</v>
      </c>
      <c r="B1981">
        <v>114.59269</v>
      </c>
      <c r="C1981" s="10">
        <v>56.305210000000002</v>
      </c>
      <c r="D1981" s="10">
        <v>29.310410000000001</v>
      </c>
      <c r="E1981">
        <v>1940.23999</v>
      </c>
      <c r="F1981" s="99">
        <v>1035.380005</v>
      </c>
      <c r="G1981">
        <f t="shared" ref="G1981:J1981" si="2039">B1981/B1980-1</f>
        <v>2.1027677878934004E-2</v>
      </c>
      <c r="H1981">
        <f t="shared" si="2039"/>
        <v>3.8756802489538833E-2</v>
      </c>
      <c r="I1981">
        <f t="shared" si="2039"/>
        <v>2.1017122262912968E-2</v>
      </c>
      <c r="J1981">
        <f t="shared" si="2039"/>
        <v>2.476021748183288E-2</v>
      </c>
      <c r="K1981" s="38">
        <f t="shared" si="2031"/>
        <v>3.2005326940796941E-2</v>
      </c>
      <c r="L1981" s="22">
        <f t="shared" si="2012"/>
        <v>0.75393467742770937</v>
      </c>
      <c r="M1981" s="22">
        <f t="shared" si="2013"/>
        <v>1.3263188790572022</v>
      </c>
      <c r="N1981" s="22">
        <f>COVAR(I1951:I1981,$K1951:K1981)/VAR($K1951:$K1981)</f>
        <v>0.77535678288768273</v>
      </c>
    </row>
    <row r="1982" spans="1:14" ht="15.75" customHeight="1" x14ac:dyDescent="0.2">
      <c r="A1982" s="2">
        <v>42401</v>
      </c>
      <c r="B1982">
        <v>114.629425</v>
      </c>
      <c r="C1982" s="10">
        <v>55.699570000000001</v>
      </c>
      <c r="D1982" s="10">
        <v>29.651</v>
      </c>
      <c r="E1982">
        <v>1939.380005</v>
      </c>
      <c r="F1982" s="99">
        <v>1032.3900149999999</v>
      </c>
      <c r="G1982">
        <f t="shared" ref="G1982:J1982" si="2040">B1982/B1981-1</f>
        <v>3.2057018645770263E-4</v>
      </c>
      <c r="H1982">
        <f t="shared" si="2040"/>
        <v>-1.0756375830940024E-2</v>
      </c>
      <c r="I1982">
        <f t="shared" si="2040"/>
        <v>1.1620103574122576E-2</v>
      </c>
      <c r="J1982">
        <f t="shared" si="2040"/>
        <v>-4.4323640602828007E-4</v>
      </c>
      <c r="K1982" s="38">
        <f t="shared" si="2031"/>
        <v>-2.8878189510720409E-3</v>
      </c>
      <c r="L1982" s="22">
        <f t="shared" si="2012"/>
        <v>0.73923821055808214</v>
      </c>
      <c r="M1982" s="22">
        <f t="shared" si="2013"/>
        <v>1.2937887952323011</v>
      </c>
      <c r="N1982" s="22">
        <f>COVAR(I1952:I1982,$K1952:K1982)/VAR($K1952:$K1982)</f>
        <v>0.79488152592256311</v>
      </c>
    </row>
    <row r="1983" spans="1:14" ht="15.75" customHeight="1" x14ac:dyDescent="0.2">
      <c r="A1983" s="2">
        <v>42402</v>
      </c>
      <c r="B1983">
        <v>112.893867</v>
      </c>
      <c r="C1983" s="10">
        <v>53.967840000000002</v>
      </c>
      <c r="D1983" s="10">
        <v>29.709389999999999</v>
      </c>
      <c r="E1983">
        <v>1903.030029</v>
      </c>
      <c r="F1983" s="99">
        <v>1008.840027</v>
      </c>
      <c r="G1983">
        <f t="shared" ref="G1983:J1983" si="2041">B1983/B1982-1</f>
        <v>-1.5140597625784125E-2</v>
      </c>
      <c r="H1983">
        <f t="shared" si="2041"/>
        <v>-3.1090545223239618E-2</v>
      </c>
      <c r="I1983">
        <f t="shared" si="2041"/>
        <v>1.9692421840746821E-3</v>
      </c>
      <c r="J1983">
        <f t="shared" si="2041"/>
        <v>-1.8743091042644822E-2</v>
      </c>
      <c r="K1983" s="38">
        <f t="shared" si="2031"/>
        <v>-2.2811134995334048E-2</v>
      </c>
      <c r="L1983" s="22">
        <f t="shared" si="2012"/>
        <v>0.73131160203889878</v>
      </c>
      <c r="M1983" s="22">
        <f t="shared" si="2013"/>
        <v>1.2970304640531387</v>
      </c>
      <c r="N1983" s="22">
        <f>COVAR(I1953:I1983,$K1953:K1983)/VAR($K1953:$K1983)</f>
        <v>0.73822607756798286</v>
      </c>
    </row>
    <row r="1984" spans="1:14" ht="15.75" customHeight="1" x14ac:dyDescent="0.2">
      <c r="A1984" s="2">
        <v>42403</v>
      </c>
      <c r="B1984">
        <v>114.52840399999999</v>
      </c>
      <c r="C1984" s="10">
        <v>54.327440000000003</v>
      </c>
      <c r="D1984" s="10">
        <v>29.339600000000001</v>
      </c>
      <c r="E1984">
        <v>1912.530029</v>
      </c>
      <c r="F1984" s="99">
        <v>1010.299988</v>
      </c>
      <c r="G1984">
        <f t="shared" ref="G1984:J1984" si="2042">B1984/B1983-1</f>
        <v>1.4478527872554769E-2</v>
      </c>
      <c r="H1984">
        <f t="shared" si="2042"/>
        <v>6.6632275814633157E-3</v>
      </c>
      <c r="I1984">
        <f t="shared" si="2042"/>
        <v>-1.2446906516761169E-2</v>
      </c>
      <c r="J1984">
        <f t="shared" si="2042"/>
        <v>4.9920389353981243E-3</v>
      </c>
      <c r="K1984" s="38">
        <f t="shared" si="2031"/>
        <v>1.4471679958432127E-3</v>
      </c>
      <c r="L1984" s="22">
        <f t="shared" si="2012"/>
        <v>0.73556477672412779</v>
      </c>
      <c r="M1984" s="22">
        <f t="shared" si="2013"/>
        <v>1.3060655065274116</v>
      </c>
      <c r="N1984" s="22">
        <f>COVAR(I1954:I1984,$K1954:K1984)/VAR($K1954:$K1984)</f>
        <v>0.71836837393282582</v>
      </c>
    </row>
    <row r="1985" spans="1:14" ht="15.75" customHeight="1" x14ac:dyDescent="0.2">
      <c r="A1985" s="2">
        <v>42404</v>
      </c>
      <c r="B1985">
        <v>117.218979</v>
      </c>
      <c r="C1985" s="10">
        <v>55.264279999999999</v>
      </c>
      <c r="D1985" s="10">
        <v>29.154699999999998</v>
      </c>
      <c r="E1985">
        <v>1915.4499510000001</v>
      </c>
      <c r="F1985" s="99">
        <v>1014.789978</v>
      </c>
      <c r="G1985">
        <f t="shared" ref="G1985:J1985" si="2043">B1985/B1984-1</f>
        <v>2.3492643798651125E-2</v>
      </c>
      <c r="H1985">
        <f t="shared" si="2043"/>
        <v>1.7244324415065293E-2</v>
      </c>
      <c r="I1985">
        <f t="shared" si="2043"/>
        <v>-6.3020627411417562E-3</v>
      </c>
      <c r="J1985">
        <f t="shared" si="2043"/>
        <v>1.5267326294097217E-3</v>
      </c>
      <c r="K1985" s="38">
        <f t="shared" si="2031"/>
        <v>4.4442146425127671E-3</v>
      </c>
      <c r="L1985" s="22">
        <f t="shared" si="2012"/>
        <v>0.75258872222163842</v>
      </c>
      <c r="M1985" s="22">
        <f t="shared" si="2013"/>
        <v>1.3064661964711093</v>
      </c>
      <c r="N1985" s="22">
        <f>COVAR(I1955:I1985,$K1955:K1985)/VAR($K1955:$K1985)</f>
        <v>0.70866998585091034</v>
      </c>
    </row>
    <row r="1986" spans="1:14" ht="15.75" customHeight="1" x14ac:dyDescent="0.2">
      <c r="A1986" s="2">
        <v>42405</v>
      </c>
      <c r="B1986">
        <v>118.063828</v>
      </c>
      <c r="C1986" s="10">
        <v>54.649180000000001</v>
      </c>
      <c r="D1986" s="10">
        <v>28.794650000000001</v>
      </c>
      <c r="E1986">
        <v>1880.0500489999999</v>
      </c>
      <c r="F1986" s="99">
        <v>985.61999500000002</v>
      </c>
      <c r="G1986">
        <f t="shared" ref="G1986:J1986" si="2044">B1986/B1985-1</f>
        <v>7.2074420644800963E-3</v>
      </c>
      <c r="H1986">
        <f t="shared" si="2044"/>
        <v>-1.1130154957234573E-2</v>
      </c>
      <c r="I1986">
        <f t="shared" si="2044"/>
        <v>-1.2349638308746025E-2</v>
      </c>
      <c r="J1986">
        <f t="shared" si="2044"/>
        <v>-1.8481246133065898E-2</v>
      </c>
      <c r="K1986" s="38">
        <f t="shared" si="2031"/>
        <v>-2.8744847340224755E-2</v>
      </c>
      <c r="L1986" s="22">
        <f t="shared" si="2012"/>
        <v>0.68943477049499924</v>
      </c>
      <c r="M1986" s="22">
        <f t="shared" si="2013"/>
        <v>1.2487806410039743</v>
      </c>
      <c r="N1986" s="22">
        <f>COVAR(I1956:I1986,$K1956:K1986)/VAR($K1956:$K1986)</f>
        <v>0.66914736876102121</v>
      </c>
    </row>
    <row r="1987" spans="1:14" ht="15.75" customHeight="1" x14ac:dyDescent="0.2">
      <c r="A1987" s="2">
        <v>42408</v>
      </c>
      <c r="B1987">
        <v>117.794785</v>
      </c>
      <c r="C1987" s="10">
        <v>53.504150000000003</v>
      </c>
      <c r="D1987" s="10">
        <v>28.415130000000001</v>
      </c>
      <c r="E1987">
        <v>1853.4399410000001</v>
      </c>
      <c r="F1987" s="99">
        <v>969.34002699999996</v>
      </c>
      <c r="G1987">
        <f t="shared" ref="G1987:J1987" si="2045">B1987/B1986-1</f>
        <v>-2.2787927899474703E-3</v>
      </c>
      <c r="H1987">
        <f t="shared" si="2045"/>
        <v>-2.0952372935879371E-2</v>
      </c>
      <c r="I1987">
        <f t="shared" si="2045"/>
        <v>-1.3180226187850863E-2</v>
      </c>
      <c r="J1987">
        <f t="shared" si="2045"/>
        <v>-1.4153935962584518E-2</v>
      </c>
      <c r="K1987" s="38">
        <f t="shared" si="2031"/>
        <v>-1.6517489582787981E-2</v>
      </c>
      <c r="L1987" s="22">
        <f t="shared" si="2012"/>
        <v>0.64894070007169968</v>
      </c>
      <c r="M1987" s="22">
        <f t="shared" si="2013"/>
        <v>1.2706137464107037</v>
      </c>
      <c r="N1987" s="22">
        <f>COVAR(I1957:I1987,$K1957:K1987)/VAR($K1957:$K1987)</f>
        <v>0.68840059557919175</v>
      </c>
    </row>
    <row r="1988" spans="1:14" ht="15.75" customHeight="1" x14ac:dyDescent="0.2">
      <c r="A1988" s="2">
        <v>42409</v>
      </c>
      <c r="B1988">
        <v>115.095276</v>
      </c>
      <c r="C1988" s="10">
        <v>53.182400000000001</v>
      </c>
      <c r="D1988" s="10">
        <v>28.288630000000001</v>
      </c>
      <c r="E1988">
        <v>1852.209961</v>
      </c>
      <c r="F1988" s="99">
        <v>963.90002400000003</v>
      </c>
      <c r="G1988">
        <f t="shared" ref="G1988:J1988" si="2046">B1988/B1987-1</f>
        <v>-2.2917050190294996E-2</v>
      </c>
      <c r="H1988">
        <f t="shared" si="2046"/>
        <v>-6.0135522197810598E-3</v>
      </c>
      <c r="I1988">
        <f t="shared" si="2046"/>
        <v>-4.4518536427600175E-3</v>
      </c>
      <c r="J1988">
        <f t="shared" si="2046"/>
        <v>-6.6362010054477061E-4</v>
      </c>
      <c r="K1988" s="38">
        <f t="shared" si="2031"/>
        <v>-5.6120688803454888E-3</v>
      </c>
      <c r="L1988" s="22">
        <f t="shared" si="2012"/>
        <v>0.6483893329750996</v>
      </c>
      <c r="M1988" s="22">
        <f t="shared" si="2013"/>
        <v>1.2676343670245593</v>
      </c>
      <c r="N1988" s="22">
        <f>COVAR(I1958:I1988,$K1958:K1988)/VAR($K1958:$K1988)</f>
        <v>0.67472960972360385</v>
      </c>
    </row>
    <row r="1989" spans="1:14" ht="15.75" customHeight="1" x14ac:dyDescent="0.2">
      <c r="A1989" s="2">
        <v>42410</v>
      </c>
      <c r="B1989">
        <v>111.495949</v>
      </c>
      <c r="C1989" s="10">
        <v>52.538910000000001</v>
      </c>
      <c r="D1989" s="10">
        <v>28.347010000000001</v>
      </c>
      <c r="E1989">
        <v>1851.8599850000001</v>
      </c>
      <c r="F1989" s="99">
        <v>963.47997999999995</v>
      </c>
      <c r="G1989">
        <f t="shared" ref="G1989:K2004" si="2047">B1989/B1988-1</f>
        <v>-3.127258672197808E-2</v>
      </c>
      <c r="H1989">
        <f t="shared" si="2047"/>
        <v>-1.2099679593248869E-2</v>
      </c>
      <c r="I1989">
        <f t="shared" si="2047"/>
        <v>2.0637266633272144E-3</v>
      </c>
      <c r="J1989">
        <f t="shared" si="2047"/>
        <v>-1.8895050095235622E-4</v>
      </c>
      <c r="K1989" s="38">
        <f t="shared" si="2047"/>
        <v>-4.3577548453310744E-4</v>
      </c>
      <c r="L1989" s="22">
        <f t="shared" si="2012"/>
        <v>0.63030505409470261</v>
      </c>
      <c r="M1989" s="22">
        <f t="shared" si="2013"/>
        <v>1.2606705235025106</v>
      </c>
      <c r="N1989" s="22">
        <f>COVAR(I1959:I1989,$K1959:K1989)/VAR($K1959:$K1989)</f>
        <v>0.69086858153978836</v>
      </c>
    </row>
    <row r="1990" spans="1:14" ht="15.75" customHeight="1" x14ac:dyDescent="0.2">
      <c r="A1990" s="2">
        <v>42411</v>
      </c>
      <c r="B1990">
        <v>109.325203</v>
      </c>
      <c r="C1990" s="10">
        <v>50.220469999999999</v>
      </c>
      <c r="D1990" s="10">
        <v>27.948029999999999</v>
      </c>
      <c r="E1990">
        <v>1829.079956</v>
      </c>
      <c r="F1990" s="99">
        <v>953.71997099999999</v>
      </c>
      <c r="G1990">
        <f t="shared" ref="G1990:J1990" si="2048">B1990/B1989-1</f>
        <v>-1.9469281345818157E-2</v>
      </c>
      <c r="H1990">
        <f t="shared" si="2048"/>
        <v>-4.4128056710731167E-2</v>
      </c>
      <c r="I1990">
        <f t="shared" si="2048"/>
        <v>-1.4074853044465763E-2</v>
      </c>
      <c r="J1990">
        <f t="shared" si="2048"/>
        <v>-1.2301161634528213E-2</v>
      </c>
      <c r="K1990" s="38">
        <f t="shared" si="2047"/>
        <v>-1.0129955165233406E-2</v>
      </c>
      <c r="L1990" s="22">
        <f t="shared" si="2012"/>
        <v>0.64603490742404535</v>
      </c>
      <c r="M1990" s="22">
        <f t="shared" si="2013"/>
        <v>1.30374683374858</v>
      </c>
      <c r="N1990" s="22">
        <f>COVAR(I1960:I1990,$K1960:K1990)/VAR($K1960:$K1990)</f>
        <v>0.69488747042814625</v>
      </c>
    </row>
    <row r="1991" spans="1:14" ht="15.75" customHeight="1" x14ac:dyDescent="0.2">
      <c r="A1991" s="2">
        <v>42412</v>
      </c>
      <c r="B1991">
        <v>112.284462</v>
      </c>
      <c r="C1991" s="10">
        <v>54.40314</v>
      </c>
      <c r="D1991" s="10">
        <v>28.395669999999999</v>
      </c>
      <c r="E1991">
        <v>1864.780029</v>
      </c>
      <c r="F1991" s="99">
        <v>971.98999000000003</v>
      </c>
      <c r="G1991">
        <f t="shared" ref="G1991:J1991" si="2049">B1991/B1990-1</f>
        <v>2.7068406175289716E-2</v>
      </c>
      <c r="H1991">
        <f t="shared" si="2049"/>
        <v>8.3286158014849399E-2</v>
      </c>
      <c r="I1991">
        <f t="shared" si="2049"/>
        <v>1.6016871314364467E-2</v>
      </c>
      <c r="J1991">
        <f t="shared" si="2049"/>
        <v>1.9518049434029239E-2</v>
      </c>
      <c r="K1991" s="38">
        <f t="shared" si="2047"/>
        <v>1.915658637287776E-2</v>
      </c>
      <c r="L1991" s="22">
        <f t="shared" si="2012"/>
        <v>0.6842283669844591</v>
      </c>
      <c r="M1991" s="22">
        <f t="shared" si="2013"/>
        <v>1.5445246951249079</v>
      </c>
      <c r="N1991" s="22">
        <f>COVAR(I1961:I1991,$K1961:K1991)/VAR($K1961:$K1991)</f>
        <v>0.7034512246574165</v>
      </c>
    </row>
    <row r="1992" spans="1:14" ht="15.75" customHeight="1" x14ac:dyDescent="0.2">
      <c r="A1992" s="2">
        <v>42416</v>
      </c>
      <c r="B1992">
        <v>113.861473</v>
      </c>
      <c r="C1992" s="10">
        <v>55.21696</v>
      </c>
      <c r="D1992" s="10">
        <v>29.349329999999998</v>
      </c>
      <c r="E1992">
        <v>1895.579956</v>
      </c>
      <c r="F1992" s="99">
        <v>995.79998799999998</v>
      </c>
      <c r="G1992">
        <f t="shared" ref="G1992:J1992" si="2050">B1992/B1991-1</f>
        <v>1.4044783863327304E-2</v>
      </c>
      <c r="H1992">
        <f t="shared" si="2050"/>
        <v>1.4959063024670982E-2</v>
      </c>
      <c r="I1992">
        <f t="shared" si="2050"/>
        <v>3.3584697948666031E-2</v>
      </c>
      <c r="J1992">
        <f t="shared" si="2050"/>
        <v>1.6516654254666641E-2</v>
      </c>
      <c r="K1992" s="38">
        <f t="shared" si="2047"/>
        <v>2.449613498591674E-2</v>
      </c>
      <c r="L1992" s="22">
        <f t="shared" si="2012"/>
        <v>0.70000920471469097</v>
      </c>
      <c r="M1992" s="22">
        <f t="shared" si="2013"/>
        <v>1.5081093322081007</v>
      </c>
      <c r="N1992" s="22">
        <f>COVAR(I1962:I1992,$K1962:K1992)/VAR($K1962:$K1992)</f>
        <v>0.75057871538096821</v>
      </c>
    </row>
    <row r="1993" spans="1:14" ht="15.75" customHeight="1" x14ac:dyDescent="0.2">
      <c r="A1993" s="2">
        <v>42417</v>
      </c>
      <c r="B1993">
        <v>116.978432</v>
      </c>
      <c r="C1993" s="10">
        <v>55.614409999999999</v>
      </c>
      <c r="D1993" s="10">
        <v>30.176480000000002</v>
      </c>
      <c r="E1993">
        <v>1926.8199460000001</v>
      </c>
      <c r="F1993" s="99">
        <v>1011.130005</v>
      </c>
      <c r="G1993">
        <f t="shared" ref="G1993:J1993" si="2051">B1993/B1992-1</f>
        <v>2.7375010333829053E-2</v>
      </c>
      <c r="H1993">
        <f t="shared" si="2051"/>
        <v>7.1979696093373846E-3</v>
      </c>
      <c r="I1993">
        <f t="shared" si="2051"/>
        <v>2.8182926151977039E-2</v>
      </c>
      <c r="J1993">
        <f t="shared" si="2051"/>
        <v>1.6480439087318555E-2</v>
      </c>
      <c r="K1993" s="38">
        <f t="shared" si="2047"/>
        <v>1.5394674818975718E-2</v>
      </c>
      <c r="L1993" s="22">
        <f t="shared" si="2012"/>
        <v>0.74445594331072906</v>
      </c>
      <c r="M1993" s="22">
        <f t="shared" si="2013"/>
        <v>1.4612154361799936</v>
      </c>
      <c r="N1993" s="22">
        <f>COVAR(I1963:I1993,$K1963:K1993)/VAR($K1963:$K1993)</f>
        <v>0.78585157286516549</v>
      </c>
    </row>
    <row r="1994" spans="1:14" ht="15.75" customHeight="1" x14ac:dyDescent="0.2">
      <c r="A1994" s="2">
        <v>42418</v>
      </c>
      <c r="B1994">
        <v>122.86908699999999</v>
      </c>
      <c r="C1994" s="10">
        <v>54.705959999999997</v>
      </c>
      <c r="D1994" s="10">
        <v>30.079170000000001</v>
      </c>
      <c r="E1994">
        <v>1917.829956</v>
      </c>
      <c r="F1994" s="99">
        <v>1004.710022</v>
      </c>
      <c r="G1994">
        <f t="shared" ref="G1994:J1994" si="2052">B1994/B1993-1</f>
        <v>5.0356761492580171E-2</v>
      </c>
      <c r="H1994">
        <f t="shared" si="2052"/>
        <v>-1.6334795244613787E-2</v>
      </c>
      <c r="I1994">
        <f t="shared" si="2052"/>
        <v>-3.2246968499970441E-3</v>
      </c>
      <c r="J1994">
        <f t="shared" si="2052"/>
        <v>-4.6657135860892485E-3</v>
      </c>
      <c r="K1994" s="38">
        <f t="shared" si="2047"/>
        <v>-6.3493150912874441E-3</v>
      </c>
      <c r="L1994" s="22">
        <f t="shared" si="2012"/>
        <v>0.71746601623246853</v>
      </c>
      <c r="M1994" s="22">
        <f t="shared" si="2013"/>
        <v>1.4514386083040911</v>
      </c>
      <c r="N1994" s="22">
        <f>COVAR(I1964:I1994,$K1964:K1994)/VAR($K1964:$K1994)</f>
        <v>0.8497305113414515</v>
      </c>
    </row>
    <row r="1995" spans="1:14" ht="15.75" customHeight="1" x14ac:dyDescent="0.2">
      <c r="A1995" s="2">
        <v>42419</v>
      </c>
      <c r="B1995">
        <v>123.453537</v>
      </c>
      <c r="C1995" s="10">
        <v>54.715420000000002</v>
      </c>
      <c r="D1995" s="10">
        <v>29.952660000000002</v>
      </c>
      <c r="E1995">
        <v>1917.780029</v>
      </c>
      <c r="F1995" s="99">
        <v>1010.01001</v>
      </c>
      <c r="G1995">
        <f t="shared" ref="G1995:J1995" si="2053">B1995/B1994-1</f>
        <v>4.7566887186196727E-3</v>
      </c>
      <c r="H1995">
        <f t="shared" si="2053"/>
        <v>1.7292448574157682E-4</v>
      </c>
      <c r="I1995">
        <f t="shared" si="2053"/>
        <v>-4.2059006282421096E-3</v>
      </c>
      <c r="J1995">
        <f t="shared" si="2053"/>
        <v>-2.6033069221664817E-5</v>
      </c>
      <c r="K1995" s="38">
        <f t="shared" si="2047"/>
        <v>5.2751419652903309E-3</v>
      </c>
      <c r="L1995" s="22">
        <f t="shared" si="2012"/>
        <v>0.7201359797526965</v>
      </c>
      <c r="M1995" s="22">
        <f t="shared" si="2013"/>
        <v>1.452030563562769</v>
      </c>
      <c r="N1995" s="22">
        <f>COVAR(I1965:I1995,$K1965:K1995)/VAR($K1965:$K1995)</f>
        <v>0.85457634475081268</v>
      </c>
    </row>
    <row r="1996" spans="1:14" ht="15.75" customHeight="1" x14ac:dyDescent="0.2">
      <c r="A1996" s="2">
        <v>42422</v>
      </c>
      <c r="B1996">
        <v>124.093636</v>
      </c>
      <c r="C1996" s="10">
        <v>55.425150000000002</v>
      </c>
      <c r="D1996" s="10">
        <v>30.16675</v>
      </c>
      <c r="E1996">
        <v>1945.5</v>
      </c>
      <c r="F1996" s="99">
        <v>1021.73999</v>
      </c>
      <c r="G1996">
        <f t="shared" ref="G1996:J1996" si="2054">B1996/B1995-1</f>
        <v>5.1849385246856006E-3</v>
      </c>
      <c r="H1996">
        <f t="shared" si="2054"/>
        <v>1.2971297670748116E-2</v>
      </c>
      <c r="I1996">
        <f t="shared" si="2054"/>
        <v>7.1476122654883234E-3</v>
      </c>
      <c r="J1996">
        <f t="shared" si="2054"/>
        <v>1.4454197343192865E-2</v>
      </c>
      <c r="K1996" s="38">
        <f t="shared" si="2047"/>
        <v>1.1613726481780162E-2</v>
      </c>
      <c r="L1996" s="22">
        <f t="shared" si="2012"/>
        <v>0.71188903228637712</v>
      </c>
      <c r="M1996" s="22">
        <f t="shared" si="2013"/>
        <v>1.4439137714264365</v>
      </c>
      <c r="N1996" s="22">
        <f>COVAR(I1966:I1996,$K1966:K1996)/VAR($K1966:$K1996)</f>
        <v>0.88181920444174577</v>
      </c>
    </row>
    <row r="1997" spans="1:14" ht="15.75" customHeight="1" x14ac:dyDescent="0.2">
      <c r="A1997" s="2">
        <v>42423</v>
      </c>
      <c r="B1997">
        <v>122.822701</v>
      </c>
      <c r="C1997" s="10">
        <v>53.10669</v>
      </c>
      <c r="D1997" s="10">
        <v>29.923469999999998</v>
      </c>
      <c r="E1997">
        <v>1921.2700199999999</v>
      </c>
      <c r="F1997" s="99">
        <v>1012.150024</v>
      </c>
      <c r="G1997">
        <f t="shared" ref="G1997:J1997" si="2055">B1997/B1996-1</f>
        <v>-1.0241741969749474E-2</v>
      </c>
      <c r="H1997">
        <f t="shared" si="2055"/>
        <v>-4.1830468659083464E-2</v>
      </c>
      <c r="I1997">
        <f t="shared" si="2055"/>
        <v>-8.0645081090936488E-3</v>
      </c>
      <c r="J1997">
        <f t="shared" si="2055"/>
        <v>-1.2454371626831162E-2</v>
      </c>
      <c r="K1997" s="38">
        <f t="shared" si="2047"/>
        <v>-9.3859162740610458E-3</v>
      </c>
      <c r="L1997" s="22">
        <f t="shared" si="2012"/>
        <v>0.71424535719511584</v>
      </c>
      <c r="M1997" s="22">
        <f t="shared" si="2013"/>
        <v>1.4736461235653795</v>
      </c>
      <c r="N1997" s="22">
        <f>COVAR(I1967:I1997,$K1967:K1997)/VAR($K1967:$K1997)</f>
        <v>0.77624923885132124</v>
      </c>
    </row>
    <row r="1998" spans="1:14" ht="15.75" customHeight="1" x14ac:dyDescent="0.2">
      <c r="A1998" s="2">
        <v>42424</v>
      </c>
      <c r="B1998">
        <v>123.19380200000001</v>
      </c>
      <c r="C1998" s="10">
        <v>53.125619999999998</v>
      </c>
      <c r="D1998" s="10">
        <v>30.410029999999999</v>
      </c>
      <c r="E1998">
        <v>1929.8000489999999</v>
      </c>
      <c r="F1998" s="99">
        <v>1022.080017</v>
      </c>
      <c r="G1998">
        <f t="shared" ref="G1998:J1998" si="2056">B1998/B1997-1</f>
        <v>3.0214365665188758E-3</v>
      </c>
      <c r="H1998">
        <f t="shared" si="2056"/>
        <v>3.5645226618341574E-4</v>
      </c>
      <c r="I1998">
        <f t="shared" si="2056"/>
        <v>1.6260146299877709E-2</v>
      </c>
      <c r="J1998">
        <f t="shared" si="2056"/>
        <v>4.4397866573695488E-3</v>
      </c>
      <c r="K1998" s="38">
        <f t="shared" si="2047"/>
        <v>9.8107916460414835E-3</v>
      </c>
      <c r="L1998" s="22">
        <f t="shared" si="2012"/>
        <v>0.71006142783538118</v>
      </c>
      <c r="M1998" s="22">
        <f t="shared" si="2013"/>
        <v>1.4618912603406264</v>
      </c>
      <c r="N1998" s="22">
        <f>COVAR(I1968:I1998,$K1968:K1998)/VAR($K1968:$K1998)</f>
        <v>0.7768339724915071</v>
      </c>
    </row>
    <row r="1999" spans="1:14" ht="15.75" customHeight="1" x14ac:dyDescent="0.2">
      <c r="A1999" s="2">
        <v>42425</v>
      </c>
      <c r="B1999">
        <v>124.770813</v>
      </c>
      <c r="C1999" s="10">
        <v>53.948909999999998</v>
      </c>
      <c r="D1999" s="10">
        <v>31.100950000000001</v>
      </c>
      <c r="E1999">
        <v>1951.6999510000001</v>
      </c>
      <c r="F1999" s="99">
        <v>1031.579956</v>
      </c>
      <c r="G1999">
        <f t="shared" ref="G1999:J1999" si="2057">B1999/B1998-1</f>
        <v>1.2801057962315232E-2</v>
      </c>
      <c r="H1999">
        <f t="shared" si="2057"/>
        <v>1.5497042669808003E-2</v>
      </c>
      <c r="I1999">
        <f t="shared" si="2057"/>
        <v>2.2720135429001642E-2</v>
      </c>
      <c r="J1999">
        <f t="shared" si="2057"/>
        <v>1.1348275180813827E-2</v>
      </c>
      <c r="K1999" s="38">
        <f t="shared" si="2047"/>
        <v>9.294711609648898E-3</v>
      </c>
      <c r="L1999" s="22">
        <f t="shared" si="2012"/>
        <v>0.71650327831240934</v>
      </c>
      <c r="M1999" s="22">
        <f t="shared" si="2013"/>
        <v>1.4618438037763404</v>
      </c>
      <c r="N1999" s="22">
        <f>COVAR(I1969:I1999,$K1969:K1999)/VAR($K1969:$K1999)</f>
        <v>0.80046975899382256</v>
      </c>
    </row>
    <row r="2000" spans="1:14" ht="15.75" customHeight="1" x14ac:dyDescent="0.2">
      <c r="A2000" s="2">
        <v>42426</v>
      </c>
      <c r="B2000">
        <v>122.479485</v>
      </c>
      <c r="C2000" s="10">
        <v>54.45046</v>
      </c>
      <c r="D2000" s="10">
        <v>31.159330000000001</v>
      </c>
      <c r="E2000">
        <v>1948.0500489999999</v>
      </c>
      <c r="F2000" s="99">
        <v>1037.1800539999999</v>
      </c>
      <c r="G2000">
        <f t="shared" ref="G2000:J2000" si="2058">B2000/B1999-1</f>
        <v>-1.836429486117086E-2</v>
      </c>
      <c r="H2000">
        <f t="shared" si="2058"/>
        <v>9.2967587296943766E-3</v>
      </c>
      <c r="I2000">
        <f t="shared" si="2058"/>
        <v>1.8771130785393275E-3</v>
      </c>
      <c r="J2000">
        <f t="shared" si="2058"/>
        <v>-1.8701143063153403E-3</v>
      </c>
      <c r="K2000" s="38">
        <f t="shared" si="2047"/>
        <v>5.4286611206701973E-3</v>
      </c>
      <c r="L2000" s="22">
        <f t="shared" si="2012"/>
        <v>0.73391582049286375</v>
      </c>
      <c r="M2000" s="22">
        <f t="shared" si="2013"/>
        <v>1.467243394048459</v>
      </c>
      <c r="N2000" s="22">
        <f>COVAR(I1970:I2000,$K1970:K2000)/VAR($K1970:$K2000)</f>
        <v>0.80591156952576404</v>
      </c>
    </row>
    <row r="2001" spans="1:14" ht="15.75" customHeight="1" x14ac:dyDescent="0.2">
      <c r="A2001" s="2">
        <v>42429</v>
      </c>
      <c r="B2001">
        <v>121.551796</v>
      </c>
      <c r="C2001" s="10">
        <v>53.277030000000003</v>
      </c>
      <c r="D2001" s="10">
        <v>31.402619999999999</v>
      </c>
      <c r="E2001">
        <v>1932.2299800000001</v>
      </c>
      <c r="F2001" s="99">
        <v>1033.900024</v>
      </c>
      <c r="G2001">
        <f t="shared" ref="G2001:J2001" si="2059">B2001/B2000-1</f>
        <v>-7.5742398818872125E-3</v>
      </c>
      <c r="H2001">
        <f t="shared" si="2059"/>
        <v>-2.155041481743214E-2</v>
      </c>
      <c r="I2001">
        <f t="shared" si="2059"/>
        <v>7.8079342527581641E-3</v>
      </c>
      <c r="J2001">
        <f t="shared" si="2059"/>
        <v>-8.120976670040303E-3</v>
      </c>
      <c r="K2001" s="38">
        <f t="shared" si="2047"/>
        <v>-3.1624499404420137E-3</v>
      </c>
      <c r="L2001" s="22">
        <f t="shared" si="2012"/>
        <v>0.76477352600845716</v>
      </c>
      <c r="M2001" s="22">
        <f t="shared" si="2013"/>
        <v>1.536163765862318</v>
      </c>
      <c r="N2001" s="22">
        <f>COVAR(I1971:I2001,$K1971:K2001)/VAR($K1971:$K2001)</f>
        <v>0.79903209442158052</v>
      </c>
    </row>
    <row r="2002" spans="1:14" ht="15.75" customHeight="1" x14ac:dyDescent="0.2">
      <c r="A2002" s="2">
        <v>42430</v>
      </c>
      <c r="B2002">
        <v>124.6502</v>
      </c>
      <c r="C2002" s="10">
        <v>56.021320000000003</v>
      </c>
      <c r="D2002" s="10">
        <v>31.830780000000001</v>
      </c>
      <c r="E2002">
        <v>1978.349976</v>
      </c>
      <c r="F2002" s="99">
        <v>1054.48999</v>
      </c>
      <c r="G2002">
        <f t="shared" ref="G2002:J2002" si="2060">B2002/B2001-1</f>
        <v>2.549040081645515E-2</v>
      </c>
      <c r="H2002">
        <f t="shared" si="2060"/>
        <v>5.1509815768634226E-2</v>
      </c>
      <c r="I2002">
        <f t="shared" si="2060"/>
        <v>1.3634531131478944E-2</v>
      </c>
      <c r="J2002">
        <f t="shared" si="2060"/>
        <v>2.3868792264572836E-2</v>
      </c>
      <c r="K2002" s="38">
        <f t="shared" si="2047"/>
        <v>1.9914852037956843E-2</v>
      </c>
      <c r="L2002" s="22">
        <f t="shared" si="2012"/>
        <v>0.79195303166587838</v>
      </c>
      <c r="M2002" s="22">
        <f t="shared" si="2013"/>
        <v>1.6264429275838479</v>
      </c>
      <c r="N2002" s="22">
        <f>COVAR(I1972:I2002,$K1972:K2002)/VAR($K1972:$K2002)</f>
        <v>0.77912759219935102</v>
      </c>
    </row>
    <row r="2003" spans="1:14" ht="15.75" customHeight="1" x14ac:dyDescent="0.2">
      <c r="A2003" s="2">
        <v>42431</v>
      </c>
      <c r="B2003">
        <v>126.44059799999999</v>
      </c>
      <c r="C2003" s="10">
        <v>56.551250000000003</v>
      </c>
      <c r="D2003" s="10">
        <v>31.82105</v>
      </c>
      <c r="E2003">
        <v>1986.4499510000001</v>
      </c>
      <c r="F2003" s="99">
        <v>1065.670044</v>
      </c>
      <c r="G2003">
        <f t="shared" ref="G2003:J2003" si="2061">B2003/B2002-1</f>
        <v>1.4363378478333688E-2</v>
      </c>
      <c r="H2003">
        <f t="shared" si="2061"/>
        <v>9.4594343724854202E-3</v>
      </c>
      <c r="I2003">
        <f t="shared" si="2061"/>
        <v>-3.0567896859579058E-4</v>
      </c>
      <c r="J2003">
        <f t="shared" si="2061"/>
        <v>4.0943084379727601E-3</v>
      </c>
      <c r="K2003" s="38">
        <f t="shared" si="2047"/>
        <v>1.0602332981842544E-2</v>
      </c>
      <c r="L2003" s="22">
        <f t="shared" si="2012"/>
        <v>0.77801023191072183</v>
      </c>
      <c r="M2003" s="22">
        <f t="shared" si="2013"/>
        <v>1.7081862047028564</v>
      </c>
      <c r="N2003" s="22">
        <f>COVAR(I1973:I2003,$K1973:K2003)/VAR($K1973:$K2003)</f>
        <v>0.7372579030825267</v>
      </c>
    </row>
    <row r="2004" spans="1:14" ht="15.75" customHeight="1" x14ac:dyDescent="0.2">
      <c r="A2004" s="2">
        <v>42432</v>
      </c>
      <c r="B2004">
        <v>127.832123</v>
      </c>
      <c r="C2004" s="10">
        <v>56.740519999999997</v>
      </c>
      <c r="D2004" s="10">
        <v>32.122720000000001</v>
      </c>
      <c r="E2004">
        <v>1993.400024</v>
      </c>
      <c r="F2004" s="99">
        <v>1076.0500489999999</v>
      </c>
      <c r="G2004">
        <f t="shared" ref="G2004:J2004" si="2062">B2004/B2003-1</f>
        <v>1.1005365539318301E-2</v>
      </c>
      <c r="H2004">
        <f t="shared" si="2062"/>
        <v>3.3468756216705753E-3</v>
      </c>
      <c r="I2004">
        <f t="shared" si="2062"/>
        <v>9.4802025703111248E-3</v>
      </c>
      <c r="J2004">
        <f t="shared" si="2062"/>
        <v>3.4987405529653959E-3</v>
      </c>
      <c r="K2004" s="38">
        <f t="shared" si="2047"/>
        <v>9.7403554303154838E-3</v>
      </c>
      <c r="L2004" s="22">
        <f t="shared" si="2012"/>
        <v>0.77593637294573836</v>
      </c>
      <c r="M2004" s="22">
        <f t="shared" si="2013"/>
        <v>1.707741450276032</v>
      </c>
      <c r="N2004" s="22">
        <f>COVAR(I1974:I2004,$K1974:K2004)/VAR($K1974:$K2004)</f>
        <v>0.75107292255471281</v>
      </c>
    </row>
    <row r="2005" spans="1:14" ht="15.75" customHeight="1" x14ac:dyDescent="0.2">
      <c r="A2005" s="2">
        <v>42433</v>
      </c>
      <c r="B2005">
        <v>127.832123</v>
      </c>
      <c r="C2005" s="10">
        <v>56.825679999999998</v>
      </c>
      <c r="D2005" s="10">
        <v>32.122720000000001</v>
      </c>
      <c r="E2005">
        <v>1999.98999</v>
      </c>
      <c r="F2005" s="99">
        <v>1081.9300539999999</v>
      </c>
      <c r="G2005">
        <f t="shared" ref="G2005:K2020" si="2063">B2005/B2004-1</f>
        <v>0</v>
      </c>
      <c r="H2005">
        <f t="shared" si="2063"/>
        <v>1.5008674576828529E-3</v>
      </c>
      <c r="I2005">
        <f t="shared" si="2063"/>
        <v>0</v>
      </c>
      <c r="J2005">
        <f t="shared" si="2063"/>
        <v>3.305892405266686E-3</v>
      </c>
      <c r="K2005" s="38">
        <f t="shared" si="2063"/>
        <v>5.4644344893293173E-3</v>
      </c>
      <c r="L2005" s="22">
        <f t="shared" si="2012"/>
        <v>0.65609439880358633</v>
      </c>
      <c r="M2005" s="22">
        <f t="shared" si="2013"/>
        <v>1.694914799881388</v>
      </c>
      <c r="N2005" s="22">
        <f>COVAR(I1975:I2005,$K1975:K2005)/VAR($K1975:$K2005)</f>
        <v>0.74622575257676904</v>
      </c>
    </row>
    <row r="2006" spans="1:14" ht="15.75" customHeight="1" x14ac:dyDescent="0.2">
      <c r="A2006" s="2">
        <v>42436</v>
      </c>
      <c r="B2006">
        <v>130.0121</v>
      </c>
      <c r="C2006" s="10">
        <v>56.721589999999999</v>
      </c>
      <c r="D2006" s="10">
        <v>32.171379999999999</v>
      </c>
      <c r="E2006">
        <v>2001.76001</v>
      </c>
      <c r="F2006" s="99">
        <v>1094.150024</v>
      </c>
      <c r="G2006">
        <f t="shared" ref="G2006:J2006" si="2064">B2006/B2005-1</f>
        <v>1.7053436560699353E-2</v>
      </c>
      <c r="H2006">
        <f t="shared" si="2064"/>
        <v>-1.8317422686362494E-3</v>
      </c>
      <c r="I2006">
        <f t="shared" si="2064"/>
        <v>1.5148156818600711E-3</v>
      </c>
      <c r="J2006">
        <f t="shared" si="2064"/>
        <v>8.8501442949717735E-4</v>
      </c>
      <c r="K2006" s="38">
        <f t="shared" si="2063"/>
        <v>1.1294602599143611E-2</v>
      </c>
      <c r="L2006" s="22">
        <f t="shared" si="2012"/>
        <v>0.65073139112031531</v>
      </c>
      <c r="M2006" s="22">
        <f t="shared" si="2013"/>
        <v>1.7029565207843982</v>
      </c>
      <c r="N2006" s="22">
        <f>COVAR(I1976:I2006,$K1976:K2006)/VAR($K1976:$K2006)</f>
        <v>0.73300621698276403</v>
      </c>
    </row>
    <row r="2007" spans="1:14" ht="15.75" customHeight="1" x14ac:dyDescent="0.2">
      <c r="A2007" s="2">
        <v>42437</v>
      </c>
      <c r="B2007">
        <v>129.010254</v>
      </c>
      <c r="C2007" s="10">
        <v>55.623869999999997</v>
      </c>
      <c r="D2007" s="10">
        <v>31.169060000000002</v>
      </c>
      <c r="E2007">
        <v>1979.26001</v>
      </c>
      <c r="F2007" s="99">
        <v>1067.880005</v>
      </c>
      <c r="G2007">
        <f t="shared" ref="G2007:J2007" si="2065">B2007/B2006-1</f>
        <v>-7.705790461041695E-3</v>
      </c>
      <c r="H2007">
        <f t="shared" si="2065"/>
        <v>-1.9352772022081965E-2</v>
      </c>
      <c r="I2007">
        <f t="shared" si="2065"/>
        <v>-3.1155642064468414E-2</v>
      </c>
      <c r="J2007">
        <f t="shared" si="2065"/>
        <v>-1.1240108648189029E-2</v>
      </c>
      <c r="K2007" s="38">
        <f t="shared" si="2063"/>
        <v>-2.400952193371253E-2</v>
      </c>
      <c r="L2007" s="22">
        <f t="shared" si="2012"/>
        <v>0.7421947975227251</v>
      </c>
      <c r="M2007" s="22">
        <f t="shared" si="2013"/>
        <v>1.7146584662360762</v>
      </c>
      <c r="N2007" s="22">
        <f>COVAR(I1977:I2007,$K1977:K2007)/VAR($K1977:$K2007)</f>
        <v>0.82561225279464978</v>
      </c>
    </row>
    <row r="2008" spans="1:14" ht="15.75" customHeight="1" x14ac:dyDescent="0.2">
      <c r="A2008" s="2">
        <v>42438</v>
      </c>
      <c r="B2008">
        <v>130.253311</v>
      </c>
      <c r="C2008" s="10">
        <v>55.945610000000002</v>
      </c>
      <c r="D2008" s="10">
        <v>31.431809999999999</v>
      </c>
      <c r="E2008">
        <v>1989.26001</v>
      </c>
      <c r="F2008" s="99">
        <v>1072.7700199999999</v>
      </c>
      <c r="G2008">
        <f t="shared" ref="G2008:J2008" si="2066">B2008/B2007-1</f>
        <v>9.635334878109747E-3</v>
      </c>
      <c r="H2008">
        <f t="shared" si="2066"/>
        <v>5.7842073915390646E-3</v>
      </c>
      <c r="I2008">
        <f t="shared" si="2066"/>
        <v>8.4298339443023007E-3</v>
      </c>
      <c r="J2008">
        <f t="shared" si="2066"/>
        <v>5.0523932931882953E-3</v>
      </c>
      <c r="K2008" s="38">
        <f t="shared" si="2063"/>
        <v>4.5791802235308765E-3</v>
      </c>
      <c r="L2008" s="22">
        <f t="shared" si="2012"/>
        <v>0.76380169688042732</v>
      </c>
      <c r="M2008" s="22">
        <f t="shared" si="2013"/>
        <v>1.7372026854976188</v>
      </c>
      <c r="N2008" s="22">
        <f>COVAR(I1978:I2008,$K1978:K2008)/VAR($K1978:$K2008)</f>
        <v>0.83543105976747645</v>
      </c>
    </row>
    <row r="2009" spans="1:14" ht="15.75" customHeight="1" x14ac:dyDescent="0.2">
      <c r="A2009" s="2">
        <v>42439</v>
      </c>
      <c r="B2009">
        <v>130.04920999999999</v>
      </c>
      <c r="C2009" s="10">
        <v>55.463009999999997</v>
      </c>
      <c r="D2009" s="10">
        <v>30.779810000000001</v>
      </c>
      <c r="E2009">
        <v>1989.5699460000001</v>
      </c>
      <c r="F2009" s="99">
        <v>1063.98999</v>
      </c>
      <c r="G2009">
        <f t="shared" ref="G2009:J2009" si="2067">B2009/B2008-1</f>
        <v>-1.5669544093201981E-3</v>
      </c>
      <c r="H2009">
        <f t="shared" si="2067"/>
        <v>-8.6262353739642306E-3</v>
      </c>
      <c r="I2009">
        <f t="shared" si="2067"/>
        <v>-2.074331704092125E-2</v>
      </c>
      <c r="J2009">
        <f t="shared" si="2067"/>
        <v>1.5580467030051892E-4</v>
      </c>
      <c r="K2009" s="38">
        <f t="shared" si="2063"/>
        <v>-8.1844475855131771E-3</v>
      </c>
      <c r="L2009" s="22">
        <f t="shared" si="2012"/>
        <v>0.7970009213757312</v>
      </c>
      <c r="M2009" s="22">
        <f t="shared" si="2013"/>
        <v>1.7355692533585394</v>
      </c>
      <c r="N2009" s="22">
        <f>COVAR(I1979:I2009,$K1979:K2009)/VAR($K1979:$K2009)</f>
        <v>0.79817800199282296</v>
      </c>
    </row>
    <row r="2010" spans="1:14" ht="15.75" customHeight="1" x14ac:dyDescent="0.2">
      <c r="A2010" s="2">
        <v>42440</v>
      </c>
      <c r="B2010">
        <v>132.06225599999999</v>
      </c>
      <c r="C2010" s="10">
        <v>56.15381</v>
      </c>
      <c r="D2010" s="10">
        <v>32.200569999999999</v>
      </c>
      <c r="E2010">
        <v>2022.1899410000001</v>
      </c>
      <c r="F2010" s="99">
        <v>1087.5600589999999</v>
      </c>
      <c r="G2010">
        <f t="shared" ref="G2010:J2010" si="2068">B2010/B2009-1</f>
        <v>1.5479109792362555E-2</v>
      </c>
      <c r="H2010">
        <f t="shared" si="2068"/>
        <v>1.245514803469927E-2</v>
      </c>
      <c r="I2010">
        <f t="shared" si="2068"/>
        <v>4.6158829440467564E-2</v>
      </c>
      <c r="J2010">
        <f t="shared" si="2068"/>
        <v>1.6395500477669467E-2</v>
      </c>
      <c r="K2010" s="38">
        <f t="shared" si="2063"/>
        <v>2.2152528897381618E-2</v>
      </c>
      <c r="L2010" s="22">
        <f t="shared" si="2012"/>
        <v>0.76689009586236578</v>
      </c>
      <c r="M2010" s="22">
        <f t="shared" si="2013"/>
        <v>1.7478874294355244</v>
      </c>
      <c r="N2010" s="22">
        <f>COVAR(I1980:I2010,$K1980:K2010)/VAR($K1980:$K2010)</f>
        <v>0.83799084701712745</v>
      </c>
    </row>
    <row r="2011" spans="1:14" ht="15.75" customHeight="1" x14ac:dyDescent="0.2">
      <c r="A2011" s="2">
        <v>42443</v>
      </c>
      <c r="B2011">
        <v>132.45185900000001</v>
      </c>
      <c r="C2011" s="10">
        <v>55.945610000000002</v>
      </c>
      <c r="D2011" s="10">
        <v>32.327080000000002</v>
      </c>
      <c r="E2011">
        <v>2019.6400149999999</v>
      </c>
      <c r="F2011" s="99">
        <v>1084.25</v>
      </c>
      <c r="G2011">
        <f t="shared" ref="G2011:J2011" si="2069">B2011/B2010-1</f>
        <v>2.9501464824288615E-3</v>
      </c>
      <c r="H2011">
        <f t="shared" si="2069"/>
        <v>-3.707673620009011E-3</v>
      </c>
      <c r="I2011">
        <f t="shared" si="2069"/>
        <v>3.9288124402767632E-3</v>
      </c>
      <c r="J2011">
        <f t="shared" si="2069"/>
        <v>-1.2609725467921384E-3</v>
      </c>
      <c r="K2011" s="38">
        <f t="shared" si="2063"/>
        <v>-3.0435643278804436E-3</v>
      </c>
      <c r="L2011" s="22">
        <f t="shared" si="2012"/>
        <v>0.76509392166149959</v>
      </c>
      <c r="M2011" s="22">
        <f t="shared" si="2013"/>
        <v>1.7493158745736461</v>
      </c>
      <c r="N2011" s="22">
        <f>COVAR(I1981:I2011,$K1981:K2011)/VAR($K1981:$K2011)</f>
        <v>0.83559614825373096</v>
      </c>
    </row>
    <row r="2012" spans="1:14" ht="15.75" customHeight="1" x14ac:dyDescent="0.2">
      <c r="A2012" s="2">
        <v>42444</v>
      </c>
      <c r="B2012">
        <v>132.61883499999999</v>
      </c>
      <c r="C2012" s="10">
        <v>56.021320000000003</v>
      </c>
      <c r="D2012" s="10">
        <v>31.850249999999999</v>
      </c>
      <c r="E2012">
        <v>2015.9300539999999</v>
      </c>
      <c r="F2012" s="99">
        <v>1066.670044</v>
      </c>
      <c r="G2012">
        <f t="shared" ref="G2012:J2012" si="2070">B2012/B2011-1</f>
        <v>1.2606542577857649E-3</v>
      </c>
      <c r="H2012">
        <f t="shared" si="2070"/>
        <v>1.3532786576104794E-3</v>
      </c>
      <c r="I2012">
        <f t="shared" si="2070"/>
        <v>-1.4750172301364772E-2</v>
      </c>
      <c r="J2012">
        <f t="shared" si="2070"/>
        <v>-1.8369417185468695E-3</v>
      </c>
      <c r="K2012" s="38">
        <f t="shared" si="2063"/>
        <v>-1.6213932211205928E-2</v>
      </c>
      <c r="L2012" s="22">
        <f t="shared" si="2012"/>
        <v>0.78089593771933108</v>
      </c>
      <c r="M2012" s="22">
        <f t="shared" si="2013"/>
        <v>1.764967585565216</v>
      </c>
      <c r="N2012" s="22">
        <f>COVAR(I1982:I2012,$K1982:K2012)/VAR($K1982:$K2012)</f>
        <v>0.88699987394004676</v>
      </c>
    </row>
    <row r="2013" spans="1:14" ht="15.75" customHeight="1" x14ac:dyDescent="0.2">
      <c r="A2013" s="2">
        <v>42445</v>
      </c>
      <c r="B2013">
        <v>134.31646699999999</v>
      </c>
      <c r="C2013" s="10">
        <v>55.756360000000001</v>
      </c>
      <c r="D2013" s="10">
        <v>31.908639999999998</v>
      </c>
      <c r="E2013">
        <v>2027.219971</v>
      </c>
      <c r="F2013" s="99">
        <v>1074.51001</v>
      </c>
      <c r="G2013">
        <f t="shared" ref="G2013:J2013" si="2071">B2013/B2012-1</f>
        <v>1.2800836321628095E-2</v>
      </c>
      <c r="H2013">
        <f t="shared" si="2071"/>
        <v>-4.7296279345078185E-3</v>
      </c>
      <c r="I2013">
        <f t="shared" si="2071"/>
        <v>1.8332666148617172E-3</v>
      </c>
      <c r="J2013">
        <f t="shared" si="2071"/>
        <v>5.6003515487050848E-3</v>
      </c>
      <c r="K2013" s="38">
        <f t="shared" si="2063"/>
        <v>7.3499448532370337E-3</v>
      </c>
      <c r="L2013" s="22">
        <f t="shared" si="2012"/>
        <v>0.78419452955314717</v>
      </c>
      <c r="M2013" s="22">
        <f t="shared" si="2013"/>
        <v>1.7469240119085625</v>
      </c>
      <c r="N2013" s="22">
        <f>COVAR(I1983:I2013,$K1983:K2013)/VAR($K1983:$K2013)</f>
        <v>0.88917543941040422</v>
      </c>
    </row>
    <row r="2014" spans="1:14" ht="15.75" customHeight="1" x14ac:dyDescent="0.2">
      <c r="A2014" s="2">
        <v>42446</v>
      </c>
      <c r="B2014">
        <v>136.403717</v>
      </c>
      <c r="C2014" s="10">
        <v>55.595489999999998</v>
      </c>
      <c r="D2014" s="10">
        <v>32.648209999999999</v>
      </c>
      <c r="E2014">
        <v>2040.589966</v>
      </c>
      <c r="F2014" s="99">
        <v>1091.25</v>
      </c>
      <c r="G2014">
        <f t="shared" ref="G2014:J2014" si="2072">B2014/B2013-1</f>
        <v>1.5539792302607269E-2</v>
      </c>
      <c r="H2014">
        <f t="shared" si="2072"/>
        <v>-2.8852313888496628E-3</v>
      </c>
      <c r="I2014">
        <f t="shared" si="2072"/>
        <v>2.3177734933234495E-2</v>
      </c>
      <c r="J2014">
        <f t="shared" si="2072"/>
        <v>6.5952364278478726E-3</v>
      </c>
      <c r="K2014" s="38">
        <f t="shared" si="2063"/>
        <v>1.557918478581688E-2</v>
      </c>
      <c r="L2014" s="22">
        <f t="shared" si="2012"/>
        <v>0.76657871074662043</v>
      </c>
      <c r="M2014" s="22">
        <f t="shared" si="2013"/>
        <v>1.7634087192453696</v>
      </c>
      <c r="N2014" s="22">
        <f>COVAR(I1984:I2014,$K1984:K2014)/VAR($K1984:$K2014)</f>
        <v>1.0092818072475203</v>
      </c>
    </row>
    <row r="2015" spans="1:14" ht="15.75" customHeight="1" x14ac:dyDescent="0.2">
      <c r="A2015" s="2">
        <v>42447</v>
      </c>
      <c r="B2015">
        <v>136.450073</v>
      </c>
      <c r="C2015" s="10">
        <v>57.232590000000002</v>
      </c>
      <c r="D2015" s="10">
        <v>33.913269999999997</v>
      </c>
      <c r="E2015">
        <v>2049.580078</v>
      </c>
      <c r="F2015" s="99">
        <v>1101.670044</v>
      </c>
      <c r="G2015">
        <f t="shared" ref="G2015:J2015" si="2073">B2015/B2014-1</f>
        <v>3.3984411143284099E-4</v>
      </c>
      <c r="H2015">
        <f t="shared" si="2073"/>
        <v>2.9446633171144043E-2</v>
      </c>
      <c r="I2015">
        <f t="shared" si="2073"/>
        <v>3.8748219274502338E-2</v>
      </c>
      <c r="J2015">
        <f t="shared" si="2073"/>
        <v>4.405643539266535E-3</v>
      </c>
      <c r="K2015" s="38">
        <f t="shared" si="2063"/>
        <v>9.5487230240549614E-3</v>
      </c>
      <c r="L2015" s="22">
        <f t="shared" si="2012"/>
        <v>0.75671409954651325</v>
      </c>
      <c r="M2015" s="22">
        <f t="shared" si="2013"/>
        <v>1.7786300513279565</v>
      </c>
      <c r="N2015" s="22">
        <f>COVAR(I1985:I2015,$K1985:K2015)/VAR($K1985:$K2015)</f>
        <v>1.0400703608007809</v>
      </c>
    </row>
    <row r="2016" spans="1:14" ht="15.75" customHeight="1" x14ac:dyDescent="0.2">
      <c r="A2016" s="2">
        <v>42450</v>
      </c>
      <c r="B2016">
        <v>137.878693</v>
      </c>
      <c r="C2016" s="10">
        <v>57.21367</v>
      </c>
      <c r="D2016" s="10">
        <v>33.55321</v>
      </c>
      <c r="E2016">
        <v>2051.6000979999999</v>
      </c>
      <c r="F2016" s="99">
        <v>1098.579956</v>
      </c>
      <c r="G2016">
        <f t="shared" ref="G2016:J2016" si="2074">B2016/B2015-1</f>
        <v>1.0469910118699577E-2</v>
      </c>
      <c r="H2016">
        <f t="shared" si="2074"/>
        <v>-3.3058088057869028E-4</v>
      </c>
      <c r="I2016">
        <f t="shared" si="2074"/>
        <v>-1.0617082929484489E-2</v>
      </c>
      <c r="J2016">
        <f t="shared" si="2074"/>
        <v>9.8557749545014062E-4</v>
      </c>
      <c r="K2016" s="38">
        <f t="shared" si="2063"/>
        <v>-2.8049124298417105E-3</v>
      </c>
      <c r="L2016" s="22">
        <f t="shared" si="2012"/>
        <v>0.75861481016587429</v>
      </c>
      <c r="M2016" s="22">
        <f t="shared" si="2013"/>
        <v>1.7823409566070245</v>
      </c>
      <c r="N2016" s="22">
        <f>COVAR(I1986:I2016,$K1986:K2016)/VAR($K1986:$K2016)</f>
        <v>1.0535225385775933</v>
      </c>
    </row>
    <row r="2017" spans="1:14" ht="15.75" customHeight="1" x14ac:dyDescent="0.2">
      <c r="A2017" s="2">
        <v>42451</v>
      </c>
      <c r="B2017">
        <v>137.38706999999999</v>
      </c>
      <c r="C2017" s="10">
        <v>57.005479999999999</v>
      </c>
      <c r="D2017" s="10">
        <v>33.514290000000003</v>
      </c>
      <c r="E2017">
        <v>2049.8000489999999</v>
      </c>
      <c r="F2017" s="99">
        <v>1097.339966</v>
      </c>
      <c r="G2017">
        <f t="shared" ref="G2017:J2017" si="2075">B2017/B2016-1</f>
        <v>-3.5656198162540287E-3</v>
      </c>
      <c r="H2017">
        <f t="shared" si="2075"/>
        <v>-3.6388156886283385E-3</v>
      </c>
      <c r="I2017">
        <f t="shared" si="2075"/>
        <v>-1.1599486308462303E-3</v>
      </c>
      <c r="J2017">
        <f t="shared" si="2075"/>
        <v>-8.7738785046598267E-4</v>
      </c>
      <c r="K2017" s="38">
        <f t="shared" si="2063"/>
        <v>-1.1287207573993374E-3</v>
      </c>
      <c r="L2017" s="22">
        <f t="shared" si="2012"/>
        <v>0.90208908831828738</v>
      </c>
      <c r="M2017" s="22">
        <f t="shared" si="2013"/>
        <v>1.9731503815797518</v>
      </c>
      <c r="N2017" s="22">
        <f>COVAR(I1987:I2017,$K1987:K2017)/VAR($K1987:$K2017)</f>
        <v>1.1792110827744751</v>
      </c>
    </row>
    <row r="2018" spans="1:14" ht="15.75" customHeight="1" x14ac:dyDescent="0.2">
      <c r="A2018" s="2">
        <v>42452</v>
      </c>
      <c r="B2018">
        <v>134.88237000000001</v>
      </c>
      <c r="C2018" s="10">
        <v>56.721589999999999</v>
      </c>
      <c r="D2018" s="10">
        <v>33.261279999999999</v>
      </c>
      <c r="E2018">
        <v>2036.709961</v>
      </c>
      <c r="F2018" s="99">
        <v>1075.6999510000001</v>
      </c>
      <c r="G2018">
        <f t="shared" ref="G2018:J2018" si="2076">B2018/B2017-1</f>
        <v>-1.8230973264077854E-2</v>
      </c>
      <c r="H2018">
        <f t="shared" si="2076"/>
        <v>-4.9800475322723248E-3</v>
      </c>
      <c r="I2018">
        <f t="shared" si="2076"/>
        <v>-7.5493170226790252E-3</v>
      </c>
      <c r="J2018">
        <f t="shared" si="2076"/>
        <v>-6.3860316553245866E-3</v>
      </c>
      <c r="K2018" s="38">
        <f t="shared" si="2063"/>
        <v>-1.9720429101731995E-2</v>
      </c>
      <c r="L2018" s="22">
        <f t="shared" si="2012"/>
        <v>1.0102541837087935</v>
      </c>
      <c r="M2018" s="22">
        <f t="shared" si="2013"/>
        <v>2.0081027991205933</v>
      </c>
      <c r="N2018" s="22">
        <f>COVAR(I1988:I2018,$K1988:K2018)/VAR($K1988:$K2018)</f>
        <v>1.1269965204262411</v>
      </c>
    </row>
    <row r="2019" spans="1:14" ht="15.75" customHeight="1" x14ac:dyDescent="0.2">
      <c r="A2019" s="2">
        <v>42453</v>
      </c>
      <c r="B2019">
        <v>137.247894</v>
      </c>
      <c r="C2019" s="10">
        <v>56.286279999999998</v>
      </c>
      <c r="D2019" s="10">
        <v>33.212620000000001</v>
      </c>
      <c r="E2019">
        <v>2035.9399410000001</v>
      </c>
      <c r="F2019" s="99">
        <v>1079.540039</v>
      </c>
      <c r="G2019">
        <f t="shared" ref="G2019:J2019" si="2077">B2019/B2018-1</f>
        <v>1.7537681166189367E-2</v>
      </c>
      <c r="H2019">
        <f t="shared" si="2077"/>
        <v>-7.6745027775138031E-3</v>
      </c>
      <c r="I2019">
        <f t="shared" si="2077"/>
        <v>-1.4629623393928037E-3</v>
      </c>
      <c r="J2019">
        <f t="shared" si="2077"/>
        <v>-3.7807052292404553E-4</v>
      </c>
      <c r="K2019" s="38">
        <f t="shared" si="2063"/>
        <v>3.5698504926304775E-3</v>
      </c>
      <c r="L2019" s="22">
        <f t="shared" ref="L2019:L2082" si="2078">COVAR(G1989:G2019,$J1989:$J2019)/VAR($J1989:$J2019)</f>
        <v>0.95488841919541168</v>
      </c>
      <c r="M2019" s="22">
        <f t="shared" ref="M2019:M2082" si="2079">COVAR(H1989:H2019,$J1989:$J2019)/VAR($J1989:$J2019)</f>
        <v>2.01102632792777</v>
      </c>
      <c r="N2019" s="22">
        <f>COVAR(I1989:I2019,$K1989:K2019)/VAR($K1989:$K2019)</f>
        <v>1.1290009587639873</v>
      </c>
    </row>
    <row r="2020" spans="1:14" ht="15.75" customHeight="1" x14ac:dyDescent="0.2">
      <c r="A2020" s="2">
        <v>42457</v>
      </c>
      <c r="B2020">
        <v>137.66532900000001</v>
      </c>
      <c r="C2020" s="10">
        <v>56.210590000000003</v>
      </c>
      <c r="D2020" s="10">
        <v>32.998530000000002</v>
      </c>
      <c r="E2020">
        <v>2037.0500489999999</v>
      </c>
      <c r="F2020" s="99">
        <v>1080.2299800000001</v>
      </c>
      <c r="G2020">
        <f t="shared" ref="G2020:J2020" si="2080">B2020/B2019-1</f>
        <v>3.0414674341014969E-3</v>
      </c>
      <c r="H2020">
        <f t="shared" si="2080"/>
        <v>-1.3447326773059487E-3</v>
      </c>
      <c r="I2020">
        <f t="shared" si="2080"/>
        <v>-6.4460437026647721E-3</v>
      </c>
      <c r="J2020">
        <f t="shared" si="2080"/>
        <v>5.4525576989994384E-4</v>
      </c>
      <c r="K2020" s="38">
        <f t="shared" si="2063"/>
        <v>6.3910644818609974E-4</v>
      </c>
      <c r="L2020" s="22">
        <f t="shared" si="2078"/>
        <v>0.91266270973642172</v>
      </c>
      <c r="M2020" s="22">
        <f t="shared" si="2079"/>
        <v>1.9999633977471207</v>
      </c>
      <c r="N2020" s="22">
        <f>COVAR(I1990:I2020,$K1990:K2020)/VAR($K1990:$K2020)</f>
        <v>1.1361472477796251</v>
      </c>
    </row>
    <row r="2021" spans="1:14" ht="15.75" customHeight="1" x14ac:dyDescent="0.2">
      <c r="A2021" s="2">
        <v>42458</v>
      </c>
      <c r="B2021">
        <v>138.52804599999999</v>
      </c>
      <c r="C2021" s="10">
        <v>55.86045</v>
      </c>
      <c r="D2021" s="10">
        <v>33.874339999999997</v>
      </c>
      <c r="E2021">
        <v>2055.01001</v>
      </c>
      <c r="F2021" s="99">
        <v>1109.079956</v>
      </c>
      <c r="G2021">
        <f t="shared" ref="G2021:K2036" si="2081">B2021/B2020-1</f>
        <v>6.2667703354704063E-3</v>
      </c>
      <c r="H2021">
        <f t="shared" si="2081"/>
        <v>-6.2290753397180598E-3</v>
      </c>
      <c r="I2021">
        <f t="shared" si="2081"/>
        <v>2.6540879245226856E-2</v>
      </c>
      <c r="J2021">
        <f t="shared" si="2081"/>
        <v>8.8166518092260837E-3</v>
      </c>
      <c r="K2021" s="38">
        <f t="shared" si="2081"/>
        <v>2.6707253579464574E-2</v>
      </c>
      <c r="L2021" s="22">
        <f t="shared" si="2078"/>
        <v>0.82087846810014276</v>
      </c>
      <c r="M2021" s="22">
        <f t="shared" si="2079"/>
        <v>1.8592145492963243</v>
      </c>
      <c r="N2021" s="22">
        <f>COVAR(I1991:I2021,$K1991:K2021)/VAR($K1991:$K2021)</f>
        <v>1.1026954331707888</v>
      </c>
    </row>
    <row r="2022" spans="1:14" ht="15.75" customHeight="1" x14ac:dyDescent="0.2">
      <c r="A2022" s="2">
        <v>42459</v>
      </c>
      <c r="B2022">
        <v>137.674622</v>
      </c>
      <c r="C2022" s="10">
        <v>56.503929999999997</v>
      </c>
      <c r="D2022" s="10">
        <v>33.835419999999999</v>
      </c>
      <c r="E2022">
        <v>2063.9499510000001</v>
      </c>
      <c r="F2022" s="99">
        <v>1110.4399410000001</v>
      </c>
      <c r="G2022">
        <f t="shared" ref="G2022:J2022" si="2082">B2022/B2021-1</f>
        <v>-6.1606586149348663E-3</v>
      </c>
      <c r="H2022">
        <f t="shared" si="2082"/>
        <v>1.1519420269618275E-2</v>
      </c>
      <c r="I2022">
        <f t="shared" si="2082"/>
        <v>-1.1489522747896164E-3</v>
      </c>
      <c r="J2022">
        <f t="shared" si="2082"/>
        <v>4.3503150624555342E-3</v>
      </c>
      <c r="K2022" s="38">
        <f t="shared" si="2081"/>
        <v>1.2262280935135816E-3</v>
      </c>
      <c r="L2022" s="22">
        <f t="shared" si="2078"/>
        <v>0.76882306300840886</v>
      </c>
      <c r="M2022" s="22">
        <f t="shared" si="2079"/>
        <v>1.4894639920617385</v>
      </c>
      <c r="N2022" s="22">
        <f>COVAR(I1992:I2022,$K1992:K2022)/VAR($K1992:$K2022)</f>
        <v>1.1258799047336803</v>
      </c>
    </row>
    <row r="2023" spans="1:14" ht="15.75" customHeight="1" x14ac:dyDescent="0.2">
      <c r="A2023" s="2">
        <v>42460</v>
      </c>
      <c r="B2023">
        <v>140.49470500000001</v>
      </c>
      <c r="C2023" s="10">
        <v>56.04025</v>
      </c>
      <c r="D2023" s="10">
        <v>34.214930000000003</v>
      </c>
      <c r="E2023">
        <v>2059.73999</v>
      </c>
      <c r="F2023" s="99">
        <v>1114.030029</v>
      </c>
      <c r="G2023">
        <f t="shared" ref="G2023:J2023" si="2083">B2023/B2022-1</f>
        <v>2.0483680717859665E-2</v>
      </c>
      <c r="H2023">
        <f t="shared" si="2083"/>
        <v>-8.2061548639182913E-3</v>
      </c>
      <c r="I2023">
        <f t="shared" si="2083"/>
        <v>1.1216352567812171E-2</v>
      </c>
      <c r="J2023">
        <f t="shared" si="2083"/>
        <v>-2.039759248018691E-3</v>
      </c>
      <c r="K2023" s="38">
        <f t="shared" si="2081"/>
        <v>3.2330321230762404E-3</v>
      </c>
      <c r="L2023" s="22">
        <f t="shared" si="2078"/>
        <v>0.74740905594646623</v>
      </c>
      <c r="M2023" s="22">
        <f t="shared" si="2079"/>
        <v>1.5392819312917303</v>
      </c>
      <c r="N2023" s="22">
        <f>COVAR(I1993:I2023,$K1993:K2023)/VAR($K1993:$K2023)</f>
        <v>1.1033928181305381</v>
      </c>
    </row>
    <row r="2024" spans="1:14" ht="15.75" customHeight="1" x14ac:dyDescent="0.2">
      <c r="A2024" s="2">
        <v>42461</v>
      </c>
      <c r="B2024">
        <v>141.48730499999999</v>
      </c>
      <c r="C2024" s="10">
        <v>56.655349999999999</v>
      </c>
      <c r="D2024" s="10">
        <v>34.12735</v>
      </c>
      <c r="E2024">
        <v>2072.780029</v>
      </c>
      <c r="F2024" s="99">
        <v>1117.6800539999999</v>
      </c>
      <c r="G2024">
        <f t="shared" ref="G2024:J2024" si="2084">B2024/B2023-1</f>
        <v>7.065034942064008E-3</v>
      </c>
      <c r="H2024">
        <f t="shared" si="2084"/>
        <v>1.0976039543006966E-2</v>
      </c>
      <c r="I2024">
        <f t="shared" si="2084"/>
        <v>-2.5597012766065408E-3</v>
      </c>
      <c r="J2024">
        <f t="shared" si="2084"/>
        <v>6.3309150976866846E-3</v>
      </c>
      <c r="K2024" s="38">
        <f t="shared" si="2081"/>
        <v>3.2764152715669681E-3</v>
      </c>
      <c r="L2024" s="22">
        <f t="shared" si="2078"/>
        <v>0.66453999630089378</v>
      </c>
      <c r="M2024" s="22">
        <f t="shared" si="2079"/>
        <v>1.6692459070589953</v>
      </c>
      <c r="N2024" s="22">
        <f>COVAR(I1994:I2024,$K1994:K2024)/VAR($K1994:$K2024)</f>
        <v>1.0741760451664211</v>
      </c>
    </row>
    <row r="2025" spans="1:14" ht="15.75" customHeight="1" x14ac:dyDescent="0.2">
      <c r="A2025" s="2">
        <v>42464</v>
      </c>
      <c r="B2025">
        <v>141.069885</v>
      </c>
      <c r="C2025" s="10">
        <v>56.43609</v>
      </c>
      <c r="D2025" s="10">
        <v>33.144500000000001</v>
      </c>
      <c r="E2025">
        <v>2066.1298830000001</v>
      </c>
      <c r="F2025" s="99">
        <v>1108.540039</v>
      </c>
      <c r="G2025">
        <f t="shared" ref="G2025:J2025" si="2085">B2025/B2024-1</f>
        <v>-2.9502293509654498E-3</v>
      </c>
      <c r="H2025">
        <f t="shared" si="2085"/>
        <v>-3.8700669927905773E-3</v>
      </c>
      <c r="I2025">
        <f t="shared" si="2085"/>
        <v>-2.8799481940437799E-2</v>
      </c>
      <c r="J2025">
        <f t="shared" si="2085"/>
        <v>-3.2083221118298644E-3</v>
      </c>
      <c r="K2025" s="38">
        <f t="shared" si="2081"/>
        <v>-8.1776667368173017E-3</v>
      </c>
      <c r="L2025" s="22">
        <f t="shared" si="2078"/>
        <v>0.87669921615031754</v>
      </c>
      <c r="M2025" s="22">
        <f t="shared" si="2079"/>
        <v>1.6337091101896699</v>
      </c>
      <c r="N2025" s="22">
        <f>COVAR(I1995:I2025,$K1995:K2025)/VAR($K1995:$K2025)</f>
        <v>1.1387266206728022</v>
      </c>
    </row>
    <row r="2026" spans="1:14" ht="15.75" customHeight="1" x14ac:dyDescent="0.2">
      <c r="A2026" s="2">
        <v>42465</v>
      </c>
      <c r="B2026">
        <v>139.14958200000001</v>
      </c>
      <c r="C2026" s="10">
        <v>55.635309999999997</v>
      </c>
      <c r="D2026" s="10">
        <v>32.959609999999998</v>
      </c>
      <c r="E2026">
        <v>2045.170044</v>
      </c>
      <c r="F2026" s="99">
        <v>1095.849976</v>
      </c>
      <c r="G2026">
        <f t="shared" ref="G2026:J2026" si="2086">B2026/B2025-1</f>
        <v>-1.3612423374414706E-2</v>
      </c>
      <c r="H2026">
        <f t="shared" si="2086"/>
        <v>-1.4189147405498925E-2</v>
      </c>
      <c r="I2026">
        <f t="shared" si="2086"/>
        <v>-5.5783010755933171E-3</v>
      </c>
      <c r="J2026">
        <f t="shared" si="2086"/>
        <v>-1.0144492450574583E-2</v>
      </c>
      <c r="K2026" s="38">
        <f t="shared" si="2081"/>
        <v>-1.1447545919448743E-2</v>
      </c>
      <c r="L2026" s="22">
        <f t="shared" si="2078"/>
        <v>0.92210652292677242</v>
      </c>
      <c r="M2026" s="22">
        <f t="shared" si="2079"/>
        <v>1.5997427831785895</v>
      </c>
      <c r="N2026" s="22">
        <f>COVAR(I1996:I2026,$K1996:K2026)/VAR($K1996:$K2026)</f>
        <v>1.1167845165747377</v>
      </c>
    </row>
    <row r="2027" spans="1:14" ht="15.75" customHeight="1" x14ac:dyDescent="0.2">
      <c r="A2027" s="2">
        <v>42466</v>
      </c>
      <c r="B2027">
        <v>139.16816700000001</v>
      </c>
      <c r="C2027" s="10">
        <v>56.06429</v>
      </c>
      <c r="D2027" s="10">
        <v>33.251550000000002</v>
      </c>
      <c r="E2027">
        <v>2066.6599120000001</v>
      </c>
      <c r="F2027" s="99">
        <v>1108.8100589999999</v>
      </c>
      <c r="G2027">
        <f t="shared" ref="G2027:J2027" si="2087">B2027/B2026-1</f>
        <v>1.335613067094954E-4</v>
      </c>
      <c r="H2027">
        <f t="shared" si="2087"/>
        <v>7.7105708586866495E-3</v>
      </c>
      <c r="I2027">
        <f t="shared" si="2087"/>
        <v>8.8575077192964979E-3</v>
      </c>
      <c r="J2027">
        <f t="shared" si="2087"/>
        <v>1.0507619189438877E-2</v>
      </c>
      <c r="K2027" s="38">
        <f t="shared" si="2081"/>
        <v>1.1826512099134323E-2</v>
      </c>
      <c r="L2027" s="22">
        <f t="shared" si="2078"/>
        <v>0.9385842506008677</v>
      </c>
      <c r="M2027" s="22">
        <f t="shared" si="2079"/>
        <v>1.6228590941829923</v>
      </c>
      <c r="N2027" s="22">
        <f>COVAR(I1997:I2027,$K1997:K2027)/VAR($K1997:$K2027)</f>
        <v>1.1195860019379427</v>
      </c>
    </row>
    <row r="2028" spans="1:14" ht="15.75" customHeight="1" x14ac:dyDescent="0.2">
      <c r="A2028" s="2">
        <v>42467</v>
      </c>
      <c r="B2028">
        <v>137.52619899999999</v>
      </c>
      <c r="C2028" s="10">
        <v>54.643859999999997</v>
      </c>
      <c r="D2028" s="10">
        <v>32.53143</v>
      </c>
      <c r="E2028">
        <v>2041.910034</v>
      </c>
      <c r="F2028" s="99">
        <v>1092.790039</v>
      </c>
      <c r="G2028">
        <f t="shared" ref="G2028:J2028" si="2088">B2028/B2027-1</f>
        <v>-1.1798445257959145E-2</v>
      </c>
      <c r="H2028">
        <f t="shared" si="2088"/>
        <v>-2.5335735099829226E-2</v>
      </c>
      <c r="I2028">
        <f t="shared" si="2088"/>
        <v>-2.1656734798829014E-2</v>
      </c>
      <c r="J2028">
        <f t="shared" si="2088"/>
        <v>-1.1975786560861179E-2</v>
      </c>
      <c r="K2028" s="38">
        <f t="shared" si="2081"/>
        <v>-1.4447938914305958E-2</v>
      </c>
      <c r="L2028" s="22">
        <f t="shared" si="2078"/>
        <v>0.95396734021997343</v>
      </c>
      <c r="M2028" s="22">
        <f t="shared" si="2079"/>
        <v>1.4986644469188153</v>
      </c>
      <c r="N2028" s="22">
        <f>COVAR(I1998:I2028,$K1998:K2028)/VAR($K1998:$K2028)</f>
        <v>1.146213712883021</v>
      </c>
    </row>
    <row r="2029" spans="1:14" ht="15.75" customHeight="1" x14ac:dyDescent="0.2">
      <c r="A2029" s="2">
        <v>42468</v>
      </c>
      <c r="B2029">
        <v>138.54663099999999</v>
      </c>
      <c r="C2029" s="10">
        <v>55.044249999999998</v>
      </c>
      <c r="D2029" s="10">
        <v>32.37574</v>
      </c>
      <c r="E2029">
        <v>2047.599976</v>
      </c>
      <c r="F2029" s="99">
        <v>1097.3100589999999</v>
      </c>
      <c r="G2029">
        <f t="shared" ref="G2029:J2029" si="2089">B2029/B2028-1</f>
        <v>7.4199098602296676E-3</v>
      </c>
      <c r="H2029">
        <f t="shared" si="2089"/>
        <v>7.3272642159614154E-3</v>
      </c>
      <c r="I2029">
        <f t="shared" si="2089"/>
        <v>-4.7858332695488448E-3</v>
      </c>
      <c r="J2029">
        <f t="shared" si="2089"/>
        <v>2.7865782063147826E-3</v>
      </c>
      <c r="K2029" s="38">
        <f t="shared" si="2081"/>
        <v>4.1362199861705307E-3</v>
      </c>
      <c r="L2029" s="22">
        <f t="shared" si="2078"/>
        <v>0.95955758450034201</v>
      </c>
      <c r="M2029" s="22">
        <f t="shared" si="2079"/>
        <v>1.507090925623747</v>
      </c>
      <c r="N2029" s="22">
        <f>COVAR(I1999:I2029,$K1999:K2029)/VAR($K1999:$K2029)</f>
        <v>1.1341869178543811</v>
      </c>
    </row>
    <row r="2030" spans="1:14" ht="15.75" customHeight="1" x14ac:dyDescent="0.2">
      <c r="A2030" s="2">
        <v>42471</v>
      </c>
      <c r="B2030">
        <v>138.45382699999999</v>
      </c>
      <c r="C2030" s="10">
        <v>55.482770000000002</v>
      </c>
      <c r="D2030" s="10">
        <v>31.73348</v>
      </c>
      <c r="E2030">
        <v>2041.98999</v>
      </c>
      <c r="F2030" s="99">
        <v>1094.339966</v>
      </c>
      <c r="G2030">
        <f t="shared" ref="G2030:J2030" si="2090">B2030/B2029-1</f>
        <v>-6.6983945643539489E-4</v>
      </c>
      <c r="H2030">
        <f t="shared" si="2090"/>
        <v>7.9666813518215474E-3</v>
      </c>
      <c r="I2030">
        <f t="shared" si="2090"/>
        <v>-1.9837693285157387E-2</v>
      </c>
      <c r="J2030">
        <f t="shared" si="2090"/>
        <v>-2.7397861231465148E-3</v>
      </c>
      <c r="K2030" s="38">
        <f t="shared" si="2081"/>
        <v>-2.7067035207046786E-3</v>
      </c>
      <c r="L2030" s="22">
        <f t="shared" si="2078"/>
        <v>0.961444634484656</v>
      </c>
      <c r="M2030" s="22">
        <f t="shared" si="2079"/>
        <v>1.4755839916552274</v>
      </c>
      <c r="N2030" s="22">
        <f>COVAR(I2000:I2030,$K2000:K2030)/VAR($K2000:$K2030)</f>
        <v>1.1305683871067773</v>
      </c>
    </row>
    <row r="2031" spans="1:14" ht="15.75" customHeight="1" x14ac:dyDescent="0.2">
      <c r="A2031" s="2">
        <v>42472</v>
      </c>
      <c r="B2031">
        <v>138.80635100000001</v>
      </c>
      <c r="C2031" s="10">
        <v>56.512349999999998</v>
      </c>
      <c r="D2031" s="10">
        <v>32.735790000000001</v>
      </c>
      <c r="E2031">
        <v>2061.719971</v>
      </c>
      <c r="F2031" s="99">
        <v>1105.709961</v>
      </c>
      <c r="G2031">
        <f t="shared" ref="G2031:J2031" si="2091">B2031/B2030-1</f>
        <v>2.546148471576748E-3</v>
      </c>
      <c r="H2031">
        <f t="shared" si="2091"/>
        <v>1.8556751942990557E-2</v>
      </c>
      <c r="I2031">
        <f t="shared" si="2091"/>
        <v>3.158525317740124E-2</v>
      </c>
      <c r="J2031">
        <f t="shared" si="2091"/>
        <v>9.6621340440556924E-3</v>
      </c>
      <c r="K2031" s="38">
        <f t="shared" si="2081"/>
        <v>1.0389819757345986E-2</v>
      </c>
      <c r="L2031" s="22">
        <f t="shared" si="2078"/>
        <v>0.88450051219408976</v>
      </c>
      <c r="M2031" s="22">
        <f t="shared" si="2079"/>
        <v>1.5252240709162155</v>
      </c>
      <c r="N2031" s="22">
        <f>COVAR(I2001:I2031,$K2001:K2031)/VAR($K2001:$K2031)</f>
        <v>1.1719722271512272</v>
      </c>
    </row>
    <row r="2032" spans="1:14" ht="15.75" customHeight="1" x14ac:dyDescent="0.2">
      <c r="A2032" s="2">
        <v>42473</v>
      </c>
      <c r="B2032">
        <v>140.29061899999999</v>
      </c>
      <c r="C2032" s="10">
        <v>58.905160000000002</v>
      </c>
      <c r="D2032" s="10">
        <v>32.94014</v>
      </c>
      <c r="E2032">
        <v>2082.419922</v>
      </c>
      <c r="F2032" s="99">
        <v>1129.9300539999999</v>
      </c>
      <c r="G2032">
        <f t="shared" ref="G2032:J2032" si="2092">B2032/B2031-1</f>
        <v>1.069308420909354E-2</v>
      </c>
      <c r="H2032">
        <f t="shared" si="2092"/>
        <v>4.2341364321250241E-2</v>
      </c>
      <c r="I2032">
        <f t="shared" si="2092"/>
        <v>6.2424031923469236E-3</v>
      </c>
      <c r="J2032">
        <f t="shared" si="2092"/>
        <v>1.0040137017230277E-2</v>
      </c>
      <c r="K2032" s="38">
        <f t="shared" si="2081"/>
        <v>2.1904562547393036E-2</v>
      </c>
      <c r="L2032" s="22">
        <f t="shared" si="2078"/>
        <v>0.86540260116096701</v>
      </c>
      <c r="M2032" s="22">
        <f t="shared" si="2079"/>
        <v>1.6037991753186012</v>
      </c>
      <c r="N2032" s="22">
        <f>COVAR(I2002:I2032,$K2002:K2032)/VAR($K2002:$K2032)</f>
        <v>1.11057757704299</v>
      </c>
    </row>
    <row r="2033" spans="1:14" ht="15.75" customHeight="1" x14ac:dyDescent="0.2">
      <c r="A2033" s="2">
        <v>42474</v>
      </c>
      <c r="B2033">
        <v>140.22569300000001</v>
      </c>
      <c r="C2033" s="10">
        <v>59.667810000000003</v>
      </c>
      <c r="D2033" s="10">
        <v>33.251550000000002</v>
      </c>
      <c r="E2033">
        <v>2082.780029</v>
      </c>
      <c r="F2033" s="99">
        <v>1128.589966</v>
      </c>
      <c r="G2033">
        <f t="shared" ref="G2033:J2033" si="2093">B2033/B2032-1</f>
        <v>-4.6279644685287558E-4</v>
      </c>
      <c r="H2033">
        <f t="shared" si="2093"/>
        <v>1.2947083073876708E-2</v>
      </c>
      <c r="I2033">
        <f t="shared" si="2093"/>
        <v>9.4538153146890291E-3</v>
      </c>
      <c r="J2033">
        <f t="shared" si="2093"/>
        <v>1.7292717774908262E-4</v>
      </c>
      <c r="K2033" s="38">
        <f t="shared" si="2081"/>
        <v>-1.1859919959257281E-3</v>
      </c>
      <c r="L2033" s="22">
        <f t="shared" si="2078"/>
        <v>0.84046132244407801</v>
      </c>
      <c r="M2033" s="22">
        <f t="shared" si="2079"/>
        <v>1.3679720951559431</v>
      </c>
      <c r="N2033" s="22">
        <f>COVAR(I2003:I2033,$K2003:K2033)/VAR($K2003:$K2033)</f>
        <v>1.1307222518086637</v>
      </c>
    </row>
    <row r="2034" spans="1:14" ht="15.75" customHeight="1" x14ac:dyDescent="0.2">
      <c r="A2034" s="2">
        <v>42475</v>
      </c>
      <c r="B2034">
        <v>140.745193</v>
      </c>
      <c r="C2034" s="10">
        <v>58.981430000000003</v>
      </c>
      <c r="D2034" s="10">
        <v>32.628740000000001</v>
      </c>
      <c r="E2034">
        <v>2080.7299800000001</v>
      </c>
      <c r="F2034" s="99">
        <v>1130.920044</v>
      </c>
      <c r="G2034">
        <f t="shared" ref="G2034:J2034" si="2094">B2034/B2033-1</f>
        <v>3.704741897763375E-3</v>
      </c>
      <c r="H2034">
        <f t="shared" si="2094"/>
        <v>-1.1503354991577508E-2</v>
      </c>
      <c r="I2034">
        <f t="shared" si="2094"/>
        <v>-1.8730254679857117E-2</v>
      </c>
      <c r="J2034">
        <f t="shared" si="2094"/>
        <v>-9.8428493237678882E-4</v>
      </c>
      <c r="K2034" s="38">
        <f t="shared" si="2081"/>
        <v>2.0645921638469122E-3</v>
      </c>
      <c r="L2034" s="22">
        <f t="shared" si="2078"/>
        <v>0.81919226578826343</v>
      </c>
      <c r="M2034" s="22">
        <f t="shared" si="2079"/>
        <v>1.3793716170415824</v>
      </c>
      <c r="N2034" s="22">
        <f>COVAR(I2004:I2034,$K2004:K2034)/VAR($K2004:$K2034)</f>
        <v>1.1531247350863219</v>
      </c>
    </row>
    <row r="2035" spans="1:14" ht="15.75" customHeight="1" x14ac:dyDescent="0.2">
      <c r="A2035" s="2">
        <v>42478</v>
      </c>
      <c r="B2035">
        <v>141.49659700000001</v>
      </c>
      <c r="C2035" s="10">
        <v>59.362760000000002</v>
      </c>
      <c r="D2035" s="10">
        <v>33.611600000000003</v>
      </c>
      <c r="E2035">
        <v>2094.3400879999999</v>
      </c>
      <c r="F2035" s="99">
        <v>1139.280029</v>
      </c>
      <c r="G2035">
        <f t="shared" ref="G2035:J2035" si="2095">B2035/B2034-1</f>
        <v>5.3387542692133749E-3</v>
      </c>
      <c r="H2035">
        <f t="shared" si="2095"/>
        <v>6.4652552506780925E-3</v>
      </c>
      <c r="I2035">
        <f t="shared" si="2095"/>
        <v>3.0122523885384611E-2</v>
      </c>
      <c r="J2035">
        <f t="shared" si="2095"/>
        <v>6.5410255683440166E-3</v>
      </c>
      <c r="K2035" s="38">
        <f t="shared" si="2081"/>
        <v>7.3921980995501624E-3</v>
      </c>
      <c r="L2035" s="22">
        <f t="shared" si="2078"/>
        <v>0.80153971609817909</v>
      </c>
      <c r="M2035" s="22">
        <f t="shared" si="2079"/>
        <v>1.3725791042525792</v>
      </c>
      <c r="N2035" s="22">
        <f>COVAR(I2005:I2035,$K2005:K2035)/VAR($K2005:$K2035)</f>
        <v>1.1829393375150967</v>
      </c>
    </row>
    <row r="2036" spans="1:14" ht="15.75" customHeight="1" x14ac:dyDescent="0.2">
      <c r="A2036" s="2">
        <v>42479</v>
      </c>
      <c r="B2036">
        <v>133.58363299999999</v>
      </c>
      <c r="C2036" s="10">
        <v>60.363729999999997</v>
      </c>
      <c r="D2036" s="10">
        <v>33.923000000000002</v>
      </c>
      <c r="E2036">
        <v>2100.8000489999999</v>
      </c>
      <c r="F2036" s="99">
        <v>1140.2299800000001</v>
      </c>
      <c r="G2036">
        <f t="shared" ref="G2036:J2036" si="2096">B2036/B2035-1</f>
        <v>-5.5923351994112025E-2</v>
      </c>
      <c r="H2036">
        <f t="shared" si="2096"/>
        <v>1.6861918145315347E-2</v>
      </c>
      <c r="I2036">
        <f t="shared" si="2096"/>
        <v>9.2646586297586708E-3</v>
      </c>
      <c r="J2036">
        <f t="shared" si="2096"/>
        <v>3.0844851975158072E-3</v>
      </c>
      <c r="K2036" s="38">
        <f t="shared" si="2081"/>
        <v>8.3381695089834729E-4</v>
      </c>
      <c r="L2036" s="22">
        <f t="shared" si="2078"/>
        <v>0.73883644734149589</v>
      </c>
      <c r="M2036" s="22">
        <f t="shared" si="2079"/>
        <v>1.3908567267028797</v>
      </c>
      <c r="N2036" s="22">
        <f>COVAR(I2006:I2036,$K2006:K2036)/VAR($K2006:$K2036)</f>
        <v>1.1861190655265261</v>
      </c>
    </row>
    <row r="2037" spans="1:14" ht="15.75" customHeight="1" x14ac:dyDescent="0.2">
      <c r="A2037" s="2">
        <v>42480</v>
      </c>
      <c r="B2037">
        <v>135.54096999999999</v>
      </c>
      <c r="C2037" s="10">
        <v>61.240769999999998</v>
      </c>
      <c r="D2037" s="10">
        <v>32.94014</v>
      </c>
      <c r="E2037">
        <v>2102.3999020000001</v>
      </c>
      <c r="F2037" s="99">
        <v>1142.290039</v>
      </c>
      <c r="G2037">
        <f t="shared" ref="G2037:K2052" si="2097">B2037/B2036-1</f>
        <v>1.4652521091412352E-2</v>
      </c>
      <c r="H2037">
        <f t="shared" si="2097"/>
        <v>1.452925457058396E-2</v>
      </c>
      <c r="I2037">
        <f t="shared" si="2097"/>
        <v>-2.8973262977920688E-2</v>
      </c>
      <c r="J2037">
        <f t="shared" si="2097"/>
        <v>7.6154463189470611E-4</v>
      </c>
      <c r="K2037" s="38">
        <f t="shared" si="2097"/>
        <v>1.8067048193206592E-3</v>
      </c>
      <c r="L2037" s="22">
        <f t="shared" si="2078"/>
        <v>0.73880307610946849</v>
      </c>
      <c r="M2037" s="22">
        <f t="shared" si="2079"/>
        <v>1.3803802200441955</v>
      </c>
      <c r="N2037" s="22">
        <f>COVAR(I2007:I2037,$K2007:K2037)/VAR($K2007:$K2037)</f>
        <v>1.2115506581616322</v>
      </c>
    </row>
    <row r="2038" spans="1:14" ht="15.75" customHeight="1" x14ac:dyDescent="0.2">
      <c r="A2038" s="2">
        <v>42481</v>
      </c>
      <c r="B2038">
        <v>138.500214</v>
      </c>
      <c r="C2038" s="10">
        <v>60.630659999999999</v>
      </c>
      <c r="D2038" s="10">
        <v>32.589820000000003</v>
      </c>
      <c r="E2038">
        <v>2091.4799800000001</v>
      </c>
      <c r="F2038" s="99">
        <v>1135.7700199999999</v>
      </c>
      <c r="G2038">
        <f t="shared" ref="G2038:J2038" si="2098">B2038/B2037-1</f>
        <v>2.183283770213551E-2</v>
      </c>
      <c r="H2038">
        <f t="shared" si="2098"/>
        <v>-9.9624808767100337E-3</v>
      </c>
      <c r="I2038">
        <f t="shared" si="2098"/>
        <v>-1.063504890993161E-2</v>
      </c>
      <c r="J2038">
        <f t="shared" si="2098"/>
        <v>-5.1940270685952861E-3</v>
      </c>
      <c r="K2038" s="38">
        <f t="shared" si="2097"/>
        <v>-5.7078489502612184E-3</v>
      </c>
      <c r="L2038" s="22">
        <f t="shared" si="2078"/>
        <v>0.59352449922430373</v>
      </c>
      <c r="M2038" s="22">
        <f t="shared" si="2079"/>
        <v>1.3572363015526905</v>
      </c>
      <c r="N2038" s="22">
        <f>COVAR(I2008:I2038,$K2008:K2038)/VAR($K2008:$K2038)</f>
        <v>1.2155066241070112</v>
      </c>
    </row>
    <row r="2039" spans="1:14" ht="15.75" customHeight="1" x14ac:dyDescent="0.2">
      <c r="A2039" s="2">
        <v>42482</v>
      </c>
      <c r="B2039">
        <v>137.758118</v>
      </c>
      <c r="C2039" s="10">
        <v>60.983379999999997</v>
      </c>
      <c r="D2039" s="10">
        <v>32.842829999999999</v>
      </c>
      <c r="E2039">
        <v>2091.580078</v>
      </c>
      <c r="F2039" s="99">
        <v>1146.6899410000001</v>
      </c>
      <c r="G2039">
        <f t="shared" ref="G2039:J2039" si="2099">B2039/B2038-1</f>
        <v>-5.3580855838967212E-3</v>
      </c>
      <c r="H2039">
        <f t="shared" si="2099"/>
        <v>5.8175187273237228E-3</v>
      </c>
      <c r="I2039">
        <f t="shared" si="2099"/>
        <v>7.7634672422246531E-3</v>
      </c>
      <c r="J2039">
        <f t="shared" si="2099"/>
        <v>4.78598891489046E-5</v>
      </c>
      <c r="K2039" s="38">
        <f t="shared" si="2097"/>
        <v>9.6145529532467577E-3</v>
      </c>
      <c r="L2039" s="22">
        <f t="shared" si="2078"/>
        <v>0.5872569201894704</v>
      </c>
      <c r="M2039" s="22">
        <f t="shared" si="2079"/>
        <v>1.3547023132932892</v>
      </c>
      <c r="N2039" s="22">
        <f>COVAR(I2009:I2039,$K2009:K2039)/VAR($K2009:$K2039)</f>
        <v>1.2064090288893741</v>
      </c>
    </row>
    <row r="2040" spans="1:14" ht="15.75" customHeight="1" x14ac:dyDescent="0.2">
      <c r="A2040" s="2">
        <v>42485</v>
      </c>
      <c r="B2040">
        <v>138.04568499999999</v>
      </c>
      <c r="C2040" s="10">
        <v>60.630659999999999</v>
      </c>
      <c r="D2040" s="10">
        <v>32.473050000000001</v>
      </c>
      <c r="E2040">
        <v>2087.790039</v>
      </c>
      <c r="F2040" s="99">
        <v>1138.099976</v>
      </c>
      <c r="G2040">
        <f t="shared" ref="G2040:J2040" si="2100">B2040/B2039-1</f>
        <v>2.0874777049435522E-3</v>
      </c>
      <c r="H2040">
        <f t="shared" si="2100"/>
        <v>-5.7838709497570751E-3</v>
      </c>
      <c r="I2040">
        <f t="shared" si="2100"/>
        <v>-1.1259078465528094E-2</v>
      </c>
      <c r="J2040">
        <f t="shared" si="2100"/>
        <v>-1.8120458498649405E-3</v>
      </c>
      <c r="K2040" s="38">
        <f t="shared" si="2097"/>
        <v>-7.4910964968516458E-3</v>
      </c>
      <c r="L2040" s="22">
        <f t="shared" si="2078"/>
        <v>0.57759302976875682</v>
      </c>
      <c r="M2040" s="22">
        <f t="shared" si="2079"/>
        <v>1.3543577783416916</v>
      </c>
      <c r="N2040" s="22">
        <f>COVAR(I2010:I2040,$K2010:K2040)/VAR($K2010:$K2040)</f>
        <v>1.181773837327518</v>
      </c>
    </row>
    <row r="2041" spans="1:14" ht="15.75" customHeight="1" x14ac:dyDescent="0.2">
      <c r="A2041" s="2">
        <v>42486</v>
      </c>
      <c r="B2041">
        <v>138.29617300000001</v>
      </c>
      <c r="C2041" s="10">
        <v>60.945250000000001</v>
      </c>
      <c r="D2041" s="10">
        <v>33.202889999999996</v>
      </c>
      <c r="E2041">
        <v>2091.6999510000001</v>
      </c>
      <c r="F2041" s="99">
        <v>1150.7299800000001</v>
      </c>
      <c r="G2041">
        <f t="shared" ref="G2041:J2041" si="2101">B2041/B2040-1</f>
        <v>1.8145297333995725E-3</v>
      </c>
      <c r="H2041">
        <f t="shared" si="2101"/>
        <v>5.1886289873803726E-3</v>
      </c>
      <c r="I2041">
        <f t="shared" si="2101"/>
        <v>2.2475252555580472E-2</v>
      </c>
      <c r="J2041">
        <f t="shared" si="2101"/>
        <v>1.8727515348586632E-3</v>
      </c>
      <c r="K2041" s="38">
        <f t="shared" si="2097"/>
        <v>1.1097446855582893E-2</v>
      </c>
      <c r="L2041" s="22">
        <f t="shared" si="2078"/>
        <v>0.50236258850833637</v>
      </c>
      <c r="M2041" s="22">
        <f t="shared" si="2079"/>
        <v>1.538932357062607</v>
      </c>
      <c r="N2041" s="22">
        <f>COVAR(I2011:I2041,$K2011:K2041)/VAR($K2011:$K2041)</f>
        <v>1.0874907709635437</v>
      </c>
    </row>
    <row r="2042" spans="1:14" ht="15.75" customHeight="1" x14ac:dyDescent="0.2">
      <c r="A2042" s="2">
        <v>42487</v>
      </c>
      <c r="B2042">
        <v>139.58560199999999</v>
      </c>
      <c r="C2042" s="10">
        <v>61.116849999999999</v>
      </c>
      <c r="D2042" s="10">
        <v>33.533749999999998</v>
      </c>
      <c r="E2042">
        <v>2095.1499020000001</v>
      </c>
      <c r="F2042" s="99">
        <v>1154.150024</v>
      </c>
      <c r="G2042">
        <f t="shared" ref="G2042:J2042" si="2102">B2042/B2041-1</f>
        <v>9.3236781035146432E-3</v>
      </c>
      <c r="H2042">
        <f t="shared" si="2102"/>
        <v>2.8156419081060147E-3</v>
      </c>
      <c r="I2042">
        <f t="shared" si="2102"/>
        <v>9.9647952331860523E-3</v>
      </c>
      <c r="J2042">
        <f t="shared" si="2102"/>
        <v>1.6493527182761536E-3</v>
      </c>
      <c r="K2042" s="38">
        <f t="shared" si="2097"/>
        <v>2.9720647410262924E-3</v>
      </c>
      <c r="L2042" s="22">
        <f t="shared" si="2078"/>
        <v>0.51277719563113366</v>
      </c>
      <c r="M2042" s="22">
        <f t="shared" si="2079"/>
        <v>1.5315101562618367</v>
      </c>
      <c r="N2042" s="22">
        <f>COVAR(I2012:I2042,$K2012:K2042)/VAR($K2012:$K2042)</f>
        <v>1.1024196941087052</v>
      </c>
    </row>
    <row r="2043" spans="1:14" ht="15.75" customHeight="1" x14ac:dyDescent="0.2">
      <c r="A2043" s="2">
        <v>42488</v>
      </c>
      <c r="B2043">
        <v>136.431534</v>
      </c>
      <c r="C2043" s="10">
        <v>60.630659999999999</v>
      </c>
      <c r="D2043" s="10">
        <v>33.514290000000003</v>
      </c>
      <c r="E2043">
        <v>2075.8100589999999</v>
      </c>
      <c r="F2043" s="99">
        <v>1140.400024</v>
      </c>
      <c r="G2043">
        <f t="shared" ref="G2043:J2043" si="2103">B2043/B2042-1</f>
        <v>-2.2595940804840287E-2</v>
      </c>
      <c r="H2043">
        <f t="shared" si="2103"/>
        <v>-7.9550893084313623E-3</v>
      </c>
      <c r="I2043">
        <f t="shared" si="2103"/>
        <v>-5.803108808288826E-4</v>
      </c>
      <c r="J2043">
        <f t="shared" si="2103"/>
        <v>-9.2307681572276756E-3</v>
      </c>
      <c r="K2043" s="38">
        <f t="shared" si="2097"/>
        <v>-1.1913529189512051E-2</v>
      </c>
      <c r="L2043" s="22">
        <f t="shared" si="2078"/>
        <v>0.70144287879177236</v>
      </c>
      <c r="M2043" s="22">
        <f t="shared" si="2079"/>
        <v>1.4849588644770677</v>
      </c>
      <c r="N2043" s="22">
        <f>COVAR(I2013:I2043,$K2013:K2043)/VAR($K2013:$K2043)</f>
        <v>1.0674929445375738</v>
      </c>
    </row>
    <row r="2044" spans="1:14" ht="15.75" customHeight="1" x14ac:dyDescent="0.2">
      <c r="A2044" s="2">
        <v>42489</v>
      </c>
      <c r="B2044">
        <v>135.383286</v>
      </c>
      <c r="C2044" s="10">
        <v>60.24933</v>
      </c>
      <c r="D2044" s="10">
        <v>33.261279999999999</v>
      </c>
      <c r="E2044">
        <v>2065.3000489999999</v>
      </c>
      <c r="F2044" s="99">
        <v>1130.849976</v>
      </c>
      <c r="G2044">
        <f t="shared" ref="G2044:J2044" si="2104">B2044/B2043-1</f>
        <v>-7.6833263488776948E-3</v>
      </c>
      <c r="H2044">
        <f t="shared" si="2104"/>
        <v>-6.2893921986004742E-3</v>
      </c>
      <c r="I2044">
        <f t="shared" si="2104"/>
        <v>-7.5493170226790252E-3</v>
      </c>
      <c r="J2044">
        <f t="shared" si="2104"/>
        <v>-5.0630884817385313E-3</v>
      </c>
      <c r="K2044" s="38">
        <f t="shared" si="2097"/>
        <v>-8.3742965617475962E-3</v>
      </c>
      <c r="L2044" s="22">
        <f t="shared" si="2078"/>
        <v>0.68494114768257763</v>
      </c>
      <c r="M2044" s="22">
        <f t="shared" si="2079"/>
        <v>1.5522607886469211</v>
      </c>
      <c r="N2044" s="22">
        <f>COVAR(I2014:I2044,$K2014:K2044)/VAR($K2014:$K2044)</f>
        <v>1.0700459218339264</v>
      </c>
    </row>
    <row r="2045" spans="1:14" ht="15.75" customHeight="1" x14ac:dyDescent="0.2">
      <c r="A2045" s="2">
        <v>42492</v>
      </c>
      <c r="B2045">
        <v>134.761765</v>
      </c>
      <c r="C2045" s="10">
        <v>60.811779999999999</v>
      </c>
      <c r="D2045" s="10">
        <v>33.572670000000002</v>
      </c>
      <c r="E2045">
        <v>2081.429932</v>
      </c>
      <c r="F2045" s="99">
        <v>1140.920044</v>
      </c>
      <c r="G2045">
        <f t="shared" ref="G2045:J2045" si="2105">B2045/B2044-1</f>
        <v>-4.5908251924096088E-3</v>
      </c>
      <c r="H2045">
        <f t="shared" si="2105"/>
        <v>9.3353735219960932E-3</v>
      </c>
      <c r="I2045">
        <f t="shared" si="2105"/>
        <v>9.3619367625059624E-3</v>
      </c>
      <c r="J2045">
        <f t="shared" si="2105"/>
        <v>7.809946553678726E-3</v>
      </c>
      <c r="K2045" s="38">
        <f t="shared" si="2097"/>
        <v>8.9048664400377397E-3</v>
      </c>
      <c r="L2045" s="22">
        <f t="shared" si="2078"/>
        <v>0.55617070813961389</v>
      </c>
      <c r="M2045" s="22">
        <f t="shared" si="2079"/>
        <v>1.6041827719828643</v>
      </c>
      <c r="N2045" s="22">
        <f>COVAR(I2015:I2045,$K2015:K2045)/VAR($K2015:$K2045)</f>
        <v>1.0409556971447047</v>
      </c>
    </row>
    <row r="2046" spans="1:14" ht="15.75" customHeight="1" x14ac:dyDescent="0.2">
      <c r="A2046" s="2">
        <v>42493</v>
      </c>
      <c r="B2046">
        <v>133.70422400000001</v>
      </c>
      <c r="C2046" s="10">
        <v>59.639209999999999</v>
      </c>
      <c r="D2046" s="10">
        <v>33.232080000000003</v>
      </c>
      <c r="E2046">
        <v>2063.3701169999999</v>
      </c>
      <c r="F2046" s="99">
        <v>1121.76001</v>
      </c>
      <c r="G2046">
        <f t="shared" ref="G2046:J2046" si="2106">B2046/B2045-1</f>
        <v>-7.8474855238055419E-3</v>
      </c>
      <c r="H2046">
        <f t="shared" si="2106"/>
        <v>-1.928195491070972E-2</v>
      </c>
      <c r="I2046">
        <f t="shared" si="2106"/>
        <v>-1.0144858898621933E-2</v>
      </c>
      <c r="J2046">
        <f t="shared" si="2106"/>
        <v>-8.6766384601026925E-3</v>
      </c>
      <c r="K2046" s="38">
        <f t="shared" si="2097"/>
        <v>-1.6793494075909132E-2</v>
      </c>
      <c r="L2046" s="22">
        <f t="shared" si="2078"/>
        <v>0.5790990897282321</v>
      </c>
      <c r="M2046" s="22">
        <f t="shared" si="2079"/>
        <v>1.5830764331837361</v>
      </c>
      <c r="N2046" s="22">
        <f>COVAR(I2016:I2046,$K2016:K2046)/VAR($K2016:$K2046)</f>
        <v>0.91969222762883307</v>
      </c>
    </row>
    <row r="2047" spans="1:14" ht="15.75" customHeight="1" x14ac:dyDescent="0.2">
      <c r="A2047" s="2">
        <v>42494</v>
      </c>
      <c r="B2047">
        <v>133.81553600000001</v>
      </c>
      <c r="C2047" s="10">
        <v>58.695430000000002</v>
      </c>
      <c r="D2047" s="10">
        <v>32.988799999999998</v>
      </c>
      <c r="E2047">
        <v>2051.1201169999999</v>
      </c>
      <c r="F2047" s="99">
        <v>1113.130005</v>
      </c>
      <c r="G2047">
        <f t="shared" ref="G2047:J2047" si="2107">B2047/B2046-1</f>
        <v>8.3252418412738116E-4</v>
      </c>
      <c r="H2047">
        <f t="shared" si="2107"/>
        <v>-1.5824823970672974E-2</v>
      </c>
      <c r="I2047">
        <f t="shared" si="2107"/>
        <v>-7.320637167460009E-3</v>
      </c>
      <c r="J2047">
        <f t="shared" si="2107"/>
        <v>-5.9368893147540014E-3</v>
      </c>
      <c r="K2047" s="38">
        <f t="shared" si="2097"/>
        <v>-7.6932721108501356E-3</v>
      </c>
      <c r="L2047" s="22">
        <f t="shared" si="2078"/>
        <v>0.54448954175993824</v>
      </c>
      <c r="M2047" s="22">
        <f t="shared" si="2079"/>
        <v>1.6218674059454377</v>
      </c>
      <c r="N2047" s="22">
        <f>COVAR(I2017:I2047,$K2017:K2047)/VAR($K2017:$K2047)</f>
        <v>0.91042855927296606</v>
      </c>
    </row>
    <row r="2048" spans="1:14" ht="15.75" customHeight="1" x14ac:dyDescent="0.2">
      <c r="A2048" s="2">
        <v>42495</v>
      </c>
      <c r="B2048">
        <v>135.874954</v>
      </c>
      <c r="C2048" s="10">
        <v>58.380839999999999</v>
      </c>
      <c r="D2048" s="10">
        <v>32.92069</v>
      </c>
      <c r="E2048">
        <v>2050.6298830000001</v>
      </c>
      <c r="F2048" s="99">
        <v>1107.9499510000001</v>
      </c>
      <c r="G2048">
        <f t="shared" ref="G2048:J2048" si="2108">B2048/B2047-1</f>
        <v>1.5389976840955111E-2</v>
      </c>
      <c r="H2048">
        <f t="shared" si="2108"/>
        <v>-5.3597017689452908E-3</v>
      </c>
      <c r="I2048">
        <f t="shared" si="2108"/>
        <v>-2.0646401202831788E-3</v>
      </c>
      <c r="J2048">
        <f t="shared" si="2108"/>
        <v>-2.390079429950287E-4</v>
      </c>
      <c r="K2048" s="38">
        <f t="shared" si="2097"/>
        <v>-4.6535930005767723E-3</v>
      </c>
      <c r="L2048" s="22">
        <f t="shared" si="2078"/>
        <v>0.53898531615287337</v>
      </c>
      <c r="M2048" s="22">
        <f t="shared" si="2079"/>
        <v>1.6208401181582088</v>
      </c>
      <c r="N2048" s="22">
        <f>COVAR(I2018:I2048,$K2018:K2048)/VAR($K2018:$K2048)</f>
        <v>0.90610457393242894</v>
      </c>
    </row>
    <row r="2049" spans="1:14" ht="15.75" customHeight="1" x14ac:dyDescent="0.2">
      <c r="A2049" s="2">
        <v>42496</v>
      </c>
      <c r="B2049">
        <v>137.954239</v>
      </c>
      <c r="C2049" s="10">
        <v>58.724040000000002</v>
      </c>
      <c r="D2049" s="10">
        <v>33.00826</v>
      </c>
      <c r="E2049">
        <v>2057.139893</v>
      </c>
      <c r="F2049" s="99">
        <v>1114.719971</v>
      </c>
      <c r="G2049">
        <f t="shared" ref="G2049:J2049" si="2109">B2049/B2048-1</f>
        <v>1.530293066373356E-2</v>
      </c>
      <c r="H2049">
        <f t="shared" si="2109"/>
        <v>5.8786410061932859E-3</v>
      </c>
      <c r="I2049">
        <f t="shared" si="2109"/>
        <v>2.6600293007223996E-3</v>
      </c>
      <c r="J2049">
        <f t="shared" si="2109"/>
        <v>3.1746391945073338E-3</v>
      </c>
      <c r="K2049" s="38">
        <f t="shared" si="2097"/>
        <v>6.1104023641949112E-3</v>
      </c>
      <c r="L2049" s="22">
        <f t="shared" si="2078"/>
        <v>0.48802026067707488</v>
      </c>
      <c r="M2049" s="22">
        <f t="shared" si="2079"/>
        <v>1.6493683851954393</v>
      </c>
      <c r="N2049" s="22">
        <f>COVAR(I2019:I2049,$K2019:K2049)/VAR($K2019:$K2049)</f>
        <v>0.98330935922325557</v>
      </c>
    </row>
    <row r="2050" spans="1:14" ht="15.75" customHeight="1" x14ac:dyDescent="0.2">
      <c r="A2050" s="2">
        <v>42499</v>
      </c>
      <c r="B2050">
        <v>138.00108299999999</v>
      </c>
      <c r="C2050" s="10">
        <v>58.352240000000002</v>
      </c>
      <c r="D2050" s="10">
        <v>32.794179999999997</v>
      </c>
      <c r="E2050">
        <v>2058.6899410000001</v>
      </c>
      <c r="F2050" s="99">
        <v>1118.25</v>
      </c>
      <c r="G2050">
        <f t="shared" ref="G2050:J2050" si="2110">B2050/B2049-1</f>
        <v>3.3956187457206966E-4</v>
      </c>
      <c r="H2050">
        <f t="shared" si="2110"/>
        <v>-6.3313082683003064E-3</v>
      </c>
      <c r="I2050">
        <f t="shared" si="2110"/>
        <v>-6.4856493495871748E-3</v>
      </c>
      <c r="J2050">
        <f t="shared" si="2110"/>
        <v>7.5349664127100091E-4</v>
      </c>
      <c r="K2050" s="38">
        <f t="shared" si="2097"/>
        <v>3.1667406091533401E-3</v>
      </c>
      <c r="L2050" s="22">
        <f t="shared" si="2078"/>
        <v>0.49914610047712965</v>
      </c>
      <c r="M2050" s="22">
        <f t="shared" si="2079"/>
        <v>1.6415265496316518</v>
      </c>
      <c r="N2050" s="22">
        <f>COVAR(I2020:I2050,$K2020:K2050)/VAR($K2020:$K2050)</f>
        <v>0.98078764494576043</v>
      </c>
    </row>
    <row r="2051" spans="1:14" ht="15.75" customHeight="1" x14ac:dyDescent="0.2">
      <c r="A2051" s="2">
        <v>42500</v>
      </c>
      <c r="B2051">
        <v>140.46433999999999</v>
      </c>
      <c r="C2051" s="10">
        <v>59.14349</v>
      </c>
      <c r="D2051" s="10">
        <v>33.368319999999997</v>
      </c>
      <c r="E2051">
        <v>2084.389893</v>
      </c>
      <c r="F2051" s="99">
        <v>1128.829956</v>
      </c>
      <c r="G2051">
        <f t="shared" ref="G2051:J2051" si="2111">B2051/B2050-1</f>
        <v>1.7849548325646003E-2</v>
      </c>
      <c r="H2051">
        <f t="shared" si="2111"/>
        <v>1.3559890759977655E-2</v>
      </c>
      <c r="I2051">
        <f t="shared" si="2111"/>
        <v>1.7507374784184293E-2</v>
      </c>
      <c r="J2051">
        <f t="shared" si="2111"/>
        <v>1.2483643839788838E-2</v>
      </c>
      <c r="K2051" s="38">
        <f t="shared" si="2097"/>
        <v>9.4611723675386283E-3</v>
      </c>
      <c r="L2051" s="22">
        <f t="shared" si="2078"/>
        <v>0.60333195251412841</v>
      </c>
      <c r="M2051" s="22">
        <f t="shared" si="2079"/>
        <v>1.5656863646800201</v>
      </c>
      <c r="N2051" s="22">
        <f>COVAR(I2021:I2051,$K2021:K2051)/VAR($K2021:$K2051)</f>
        <v>1.0035789348734665</v>
      </c>
    </row>
    <row r="2052" spans="1:14" ht="15.75" customHeight="1" x14ac:dyDescent="0.2">
      <c r="A2052" s="2">
        <v>42501</v>
      </c>
      <c r="B2052">
        <v>139.509018</v>
      </c>
      <c r="C2052" s="10">
        <v>58.924230000000001</v>
      </c>
      <c r="D2052" s="10">
        <v>32.88176</v>
      </c>
      <c r="E2052">
        <v>2064.459961</v>
      </c>
      <c r="F2052" s="99">
        <v>1114.73999</v>
      </c>
      <c r="G2052">
        <f t="shared" ref="G2052:J2052" si="2112">B2052/B2051-1</f>
        <v>-6.8011710303127471E-3</v>
      </c>
      <c r="H2052">
        <f t="shared" si="2112"/>
        <v>-3.7072550165706541E-3</v>
      </c>
      <c r="I2052">
        <f t="shared" si="2112"/>
        <v>-1.4581495262572353E-2</v>
      </c>
      <c r="J2052">
        <f t="shared" si="2112"/>
        <v>-9.5615182490236261E-3</v>
      </c>
      <c r="K2052" s="38">
        <f t="shared" si="2097"/>
        <v>-1.2481920704804583E-2</v>
      </c>
      <c r="L2052" s="22">
        <f t="shared" si="2078"/>
        <v>0.60842278369596481</v>
      </c>
      <c r="M2052" s="22">
        <f t="shared" si="2079"/>
        <v>1.6205499838865507</v>
      </c>
      <c r="N2052" s="22">
        <f>COVAR(I2022:I2052,$K2022:K2052)/VAR($K2022:$K2052)</f>
        <v>1.0076541673640034</v>
      </c>
    </row>
    <row r="2053" spans="1:14" ht="15.75" customHeight="1" x14ac:dyDescent="0.2">
      <c r="A2053" s="2">
        <v>42502</v>
      </c>
      <c r="B2053">
        <v>139.40600599999999</v>
      </c>
      <c r="C2053" s="10">
        <v>58.886099999999999</v>
      </c>
      <c r="D2053" s="10">
        <v>32.463320000000003</v>
      </c>
      <c r="E2053">
        <v>2064.110107</v>
      </c>
      <c r="F2053" s="99">
        <v>1108.599976</v>
      </c>
      <c r="G2053">
        <f t="shared" ref="G2053:K2068" si="2113">B2053/B2052-1</f>
        <v>-7.383895426745779E-4</v>
      </c>
      <c r="H2053">
        <f t="shared" si="2113"/>
        <v>-6.4710221923991451E-4</v>
      </c>
      <c r="I2053">
        <f t="shared" si="2113"/>
        <v>-1.272559619679714E-2</v>
      </c>
      <c r="J2053">
        <f t="shared" si="2113"/>
        <v>-1.694651417848414E-4</v>
      </c>
      <c r="K2053" s="38">
        <f t="shared" si="2113"/>
        <v>-5.508023445000898E-3</v>
      </c>
      <c r="L2053" s="22">
        <f t="shared" si="2078"/>
        <v>0.63908456388032275</v>
      </c>
      <c r="M2053" s="22">
        <f t="shared" si="2079"/>
        <v>1.6117826750092035</v>
      </c>
      <c r="N2053" s="22">
        <f>COVAR(I2023:I2053,$K2023:K2053)/VAR($K2023:$K2053)</f>
        <v>1.0207470555784666</v>
      </c>
    </row>
    <row r="2054" spans="1:14" ht="15.75" customHeight="1" x14ac:dyDescent="0.2">
      <c r="A2054" s="2">
        <v>42503</v>
      </c>
      <c r="B2054">
        <v>138.35701</v>
      </c>
      <c r="C2054" s="10">
        <v>58.342709999999997</v>
      </c>
      <c r="D2054" s="10">
        <v>31.840520000000001</v>
      </c>
      <c r="E2054">
        <v>2046.6099850000001</v>
      </c>
      <c r="F2054" s="99">
        <v>1102.4399410000001</v>
      </c>
      <c r="G2054">
        <f t="shared" ref="G2054:J2054" si="2114">B2054/B2053-1</f>
        <v>-7.5247547082009092E-3</v>
      </c>
      <c r="H2054">
        <f t="shared" si="2114"/>
        <v>-9.2278143738505625E-3</v>
      </c>
      <c r="I2054">
        <f t="shared" si="2114"/>
        <v>-1.9184729103492892E-2</v>
      </c>
      <c r="J2054">
        <f t="shared" si="2114"/>
        <v>-8.4782889927489391E-3</v>
      </c>
      <c r="K2054" s="38">
        <f t="shared" si="2113"/>
        <v>-5.5565895123200759E-3</v>
      </c>
      <c r="L2054" s="22">
        <f t="shared" si="2078"/>
        <v>0.68287359138387049</v>
      </c>
      <c r="M2054" s="22">
        <f t="shared" si="2079"/>
        <v>1.5819777060022702</v>
      </c>
      <c r="N2054" s="22">
        <f>COVAR(I2024:I2054,$K2024:K2054)/VAR($K2024:$K2054)</f>
        <v>1.0328580058130965</v>
      </c>
    </row>
    <row r="2055" spans="1:14" ht="15.75" customHeight="1" x14ac:dyDescent="0.2">
      <c r="A2055" s="2">
        <v>42506</v>
      </c>
      <c r="B2055">
        <v>139.98667900000001</v>
      </c>
      <c r="C2055" s="10">
        <v>58.781239999999997</v>
      </c>
      <c r="D2055" s="10">
        <v>32.521700000000003</v>
      </c>
      <c r="E2055">
        <v>2066.6599120000001</v>
      </c>
      <c r="F2055" s="99">
        <v>1116.209961</v>
      </c>
      <c r="G2055">
        <f t="shared" ref="G2055:J2055" si="2115">B2055/B2054-1</f>
        <v>1.1778723752414288E-2</v>
      </c>
      <c r="H2055">
        <f t="shared" si="2115"/>
        <v>7.5164489273809032E-3</v>
      </c>
      <c r="I2055">
        <f t="shared" si="2115"/>
        <v>2.1393494829858417E-2</v>
      </c>
      <c r="J2055">
        <f t="shared" si="2115"/>
        <v>9.7966525849819686E-3</v>
      </c>
      <c r="K2055" s="38">
        <f t="shared" si="2113"/>
        <v>1.24904944821842E-2</v>
      </c>
      <c r="L2055" s="22">
        <f t="shared" si="2078"/>
        <v>0.70561144600811909</v>
      </c>
      <c r="M2055" s="22">
        <f t="shared" si="2079"/>
        <v>1.5159918987565273</v>
      </c>
      <c r="N2055" s="22">
        <f>COVAR(I2025:I2055,$K2025:K2055)/VAR($K2025:$K2055)</f>
        <v>1.0822767725715112</v>
      </c>
    </row>
    <row r="2056" spans="1:14" ht="15.75" customHeight="1" x14ac:dyDescent="0.2">
      <c r="A2056" s="2">
        <v>42507</v>
      </c>
      <c r="B2056">
        <v>138.61923200000001</v>
      </c>
      <c r="C2056" s="10">
        <v>58.781239999999997</v>
      </c>
      <c r="D2056" s="10">
        <v>32.833100000000002</v>
      </c>
      <c r="E2056">
        <v>2047.209961</v>
      </c>
      <c r="F2056" s="99">
        <v>1097.6800539999999</v>
      </c>
      <c r="G2056">
        <f t="shared" ref="G2056:J2056" si="2116">B2056/B2055-1</f>
        <v>-9.7684080354530911E-3</v>
      </c>
      <c r="H2056">
        <f t="shared" si="2116"/>
        <v>0</v>
      </c>
      <c r="I2056">
        <f t="shared" si="2116"/>
        <v>9.5751452107362134E-3</v>
      </c>
      <c r="J2056">
        <f t="shared" si="2116"/>
        <v>-9.4112973726661053E-3</v>
      </c>
      <c r="K2056" s="38">
        <f t="shared" si="2113"/>
        <v>-1.6600736104701475E-2</v>
      </c>
      <c r="L2056" s="22">
        <f t="shared" si="2078"/>
        <v>0.72134589246153402</v>
      </c>
      <c r="M2056" s="22">
        <f t="shared" si="2079"/>
        <v>1.4341556096490047</v>
      </c>
      <c r="N2056" s="22">
        <f>COVAR(I2026:I2056,$K2026:K2056)/VAR($K2026:$K2056)</f>
        <v>0.87353424876383534</v>
      </c>
    </row>
    <row r="2057" spans="1:14" ht="15.75" customHeight="1" x14ac:dyDescent="0.2">
      <c r="A2057" s="2">
        <v>42508</v>
      </c>
      <c r="B2057">
        <v>138.00108299999999</v>
      </c>
      <c r="C2057" s="10">
        <v>61.050109999999997</v>
      </c>
      <c r="D2057" s="10">
        <v>32.589820000000003</v>
      </c>
      <c r="E2057">
        <v>2047.630005</v>
      </c>
      <c r="F2057" s="99">
        <v>1102.9499510000001</v>
      </c>
      <c r="G2057">
        <f t="shared" ref="G2057:J2057" si="2117">B2057/B2056-1</f>
        <v>-4.4593307225941903E-3</v>
      </c>
      <c r="H2057">
        <f t="shared" si="2117"/>
        <v>3.8598539261846199E-2</v>
      </c>
      <c r="I2057">
        <f t="shared" si="2117"/>
        <v>-7.4095958042340593E-3</v>
      </c>
      <c r="J2057">
        <f t="shared" si="2117"/>
        <v>2.0517875938574903E-4</v>
      </c>
      <c r="K2057" s="38">
        <f t="shared" si="2113"/>
        <v>4.8009408395428554E-3</v>
      </c>
      <c r="L2057" s="22">
        <f t="shared" si="2078"/>
        <v>0.67853373185505794</v>
      </c>
      <c r="M2057" s="22">
        <f t="shared" si="2079"/>
        <v>1.4309088677198496</v>
      </c>
      <c r="N2057" s="22">
        <f>COVAR(I2027:I2057,$K2027:K2057)/VAR($K2027:$K2057)</f>
        <v>0.87399753307769812</v>
      </c>
    </row>
    <row r="2058" spans="1:14" ht="15.75" customHeight="1" x14ac:dyDescent="0.2">
      <c r="A2058" s="2">
        <v>42509</v>
      </c>
      <c r="B2058">
        <v>135.74380500000001</v>
      </c>
      <c r="C2058" s="10">
        <v>60.43047</v>
      </c>
      <c r="D2058" s="10">
        <v>32.648209999999999</v>
      </c>
      <c r="E2058">
        <v>2040.040039</v>
      </c>
      <c r="F2058" s="99">
        <v>1094.780029</v>
      </c>
      <c r="G2058">
        <f t="shared" ref="G2058:J2058" si="2118">B2058/B2057-1</f>
        <v>-1.6356958589955339E-2</v>
      </c>
      <c r="H2058">
        <f t="shared" si="2118"/>
        <v>-1.0149695061974495E-2</v>
      </c>
      <c r="I2058">
        <f t="shared" si="2118"/>
        <v>1.7916637772161792E-3</v>
      </c>
      <c r="J2058">
        <f t="shared" si="2118"/>
        <v>-3.7067077457677566E-3</v>
      </c>
      <c r="K2058" s="38">
        <f t="shared" si="2113"/>
        <v>-7.4073370170538722E-3</v>
      </c>
      <c r="L2058" s="22">
        <f t="shared" si="2078"/>
        <v>0.77262937145619759</v>
      </c>
      <c r="M2058" s="22">
        <f t="shared" si="2079"/>
        <v>1.5422108843963858</v>
      </c>
      <c r="N2058" s="22">
        <f>COVAR(I2028:I2058,$K2028:K2058)/VAR($K2028:$K2058)</f>
        <v>0.85734684025598995</v>
      </c>
    </row>
    <row r="2059" spans="1:14" ht="15.75" customHeight="1" x14ac:dyDescent="0.2">
      <c r="A2059" s="2">
        <v>42510</v>
      </c>
      <c r="B2059">
        <v>137.91677899999999</v>
      </c>
      <c r="C2059" s="10">
        <v>60.54486</v>
      </c>
      <c r="D2059" s="10">
        <v>33.144500000000001</v>
      </c>
      <c r="E2059">
        <v>2052.320068</v>
      </c>
      <c r="F2059" s="99">
        <v>1112.280029</v>
      </c>
      <c r="G2059">
        <f t="shared" ref="G2059:J2059" si="2119">B2059/B2058-1</f>
        <v>1.6007905480474705E-2</v>
      </c>
      <c r="H2059">
        <f t="shared" si="2119"/>
        <v>1.8929192508347903E-3</v>
      </c>
      <c r="I2059">
        <f t="shared" si="2119"/>
        <v>1.5201139664318575E-2</v>
      </c>
      <c r="J2059">
        <f t="shared" si="2119"/>
        <v>6.0195039142563189E-3</v>
      </c>
      <c r="K2059" s="38">
        <f t="shared" si="2113"/>
        <v>1.5984946323861049E-2</v>
      </c>
      <c r="L2059" s="22">
        <f t="shared" si="2078"/>
        <v>0.81068482691036703</v>
      </c>
      <c r="M2059" s="22">
        <f t="shared" si="2079"/>
        <v>1.3919805232885325</v>
      </c>
      <c r="N2059" s="22">
        <f>COVAR(I2029:I2059,$K2029:K2059)/VAR($K2029:$K2059)</f>
        <v>0.81765590276964906</v>
      </c>
    </row>
    <row r="2060" spans="1:14" ht="15.75" customHeight="1" x14ac:dyDescent="0.2">
      <c r="A2060" s="2">
        <v>42513</v>
      </c>
      <c r="B2060">
        <v>137.467209</v>
      </c>
      <c r="C2060" s="10">
        <v>60.497199999999999</v>
      </c>
      <c r="D2060" s="10">
        <v>33.241810000000001</v>
      </c>
      <c r="E2060">
        <v>2048.040039</v>
      </c>
      <c r="F2060" s="99">
        <v>1111.369995</v>
      </c>
      <c r="G2060">
        <f t="shared" ref="G2060:J2060" si="2120">B2060/B2059-1</f>
        <v>-3.2597193993342266E-3</v>
      </c>
      <c r="H2060">
        <f t="shared" si="2120"/>
        <v>-7.8718490719109635E-4</v>
      </c>
      <c r="I2060">
        <f t="shared" si="2120"/>
        <v>2.9359320550921275E-3</v>
      </c>
      <c r="J2060">
        <f t="shared" si="2120"/>
        <v>-2.0854588262010365E-3</v>
      </c>
      <c r="K2060" s="38">
        <f t="shared" si="2113"/>
        <v>-8.1816986394889213E-4</v>
      </c>
      <c r="L2060" s="22">
        <f t="shared" si="2078"/>
        <v>0.8016859510105413</v>
      </c>
      <c r="M2060" s="22">
        <f t="shared" si="2079"/>
        <v>1.3932321022719101</v>
      </c>
      <c r="N2060" s="22">
        <f>COVAR(I2030:I2060,$K2030:K2060)/VAR($K2030:$K2060)</f>
        <v>0.82713004711804372</v>
      </c>
    </row>
    <row r="2061" spans="1:14" ht="15.75" customHeight="1" x14ac:dyDescent="0.2">
      <c r="A2061" s="2">
        <v>42514</v>
      </c>
      <c r="B2061">
        <v>138.90957599999999</v>
      </c>
      <c r="C2061" s="10">
        <v>61.526780000000002</v>
      </c>
      <c r="D2061" s="10">
        <v>33.631059999999998</v>
      </c>
      <c r="E2061">
        <v>2076.0600589999999</v>
      </c>
      <c r="F2061" s="99">
        <v>1135.3100589999999</v>
      </c>
      <c r="G2061">
        <f t="shared" ref="G2061:J2061" si="2121">B2061/B2060-1</f>
        <v>1.0492444056240169E-2</v>
      </c>
      <c r="H2061">
        <f t="shared" si="2121"/>
        <v>1.701863887915489E-2</v>
      </c>
      <c r="I2061">
        <f t="shared" si="2121"/>
        <v>1.1709651189270254E-2</v>
      </c>
      <c r="J2061">
        <f t="shared" si="2121"/>
        <v>1.3681382915580853E-2</v>
      </c>
      <c r="K2061" s="38">
        <f t="shared" si="2113"/>
        <v>2.1541038634932619E-2</v>
      </c>
      <c r="L2061" s="22">
        <f t="shared" si="2078"/>
        <v>0.79946081184414886</v>
      </c>
      <c r="M2061" s="22">
        <f t="shared" si="2079"/>
        <v>1.3586470828308954</v>
      </c>
      <c r="N2061" s="22">
        <f>COVAR(I2031:I2061,$K2031:K2061)/VAR($K2031:$K2061)</f>
        <v>0.75994463364795695</v>
      </c>
    </row>
    <row r="2062" spans="1:14" ht="15.75" customHeight="1" x14ac:dyDescent="0.2">
      <c r="A2062" s="2">
        <v>42515</v>
      </c>
      <c r="B2062">
        <v>142.07536300000001</v>
      </c>
      <c r="C2062" s="10">
        <v>62.461019999999998</v>
      </c>
      <c r="D2062" s="10">
        <v>33.699179999999998</v>
      </c>
      <c r="E2062">
        <v>2090.540039</v>
      </c>
      <c r="F2062" s="99">
        <v>1141.0200199999999</v>
      </c>
      <c r="G2062">
        <f t="shared" ref="G2062:J2062" si="2122">B2062/B2061-1</f>
        <v>2.2790271852820343E-2</v>
      </c>
      <c r="H2062">
        <f t="shared" si="2122"/>
        <v>1.5184282356398127E-2</v>
      </c>
      <c r="I2062">
        <f t="shared" si="2122"/>
        <v>2.0255085626204039E-3</v>
      </c>
      <c r="J2062">
        <f t="shared" si="2122"/>
        <v>6.974740416216374E-3</v>
      </c>
      <c r="K2062" s="38">
        <f t="shared" si="2113"/>
        <v>5.0294287051675379E-3</v>
      </c>
      <c r="L2062" s="22">
        <f t="shared" si="2078"/>
        <v>0.92133442826301026</v>
      </c>
      <c r="M2062" s="22">
        <f t="shared" si="2079"/>
        <v>1.3558536129748699</v>
      </c>
      <c r="N2062" s="22">
        <f>COVAR(I2032:I2062,$K2032:K2062)/VAR($K2032:$K2062)</f>
        <v>0.69072042614049933</v>
      </c>
    </row>
    <row r="2063" spans="1:14" ht="15.75" customHeight="1" x14ac:dyDescent="0.2">
      <c r="A2063" s="2">
        <v>42516</v>
      </c>
      <c r="B2063">
        <v>142.777817</v>
      </c>
      <c r="C2063" s="10">
        <v>61.993899999999996</v>
      </c>
      <c r="D2063" s="10">
        <v>33.4559</v>
      </c>
      <c r="E2063">
        <v>2090.1000979999999</v>
      </c>
      <c r="F2063" s="99">
        <v>1139.75</v>
      </c>
      <c r="G2063">
        <f t="shared" ref="G2063:J2063" si="2123">B2063/B2062-1</f>
        <v>4.9442351240023275E-3</v>
      </c>
      <c r="H2063">
        <f t="shared" si="2123"/>
        <v>-7.4785842434209604E-3</v>
      </c>
      <c r="I2063">
        <f t="shared" si="2123"/>
        <v>-7.2191667571732676E-3</v>
      </c>
      <c r="J2063">
        <f t="shared" si="2123"/>
        <v>-2.1044370918177346E-4</v>
      </c>
      <c r="K2063" s="38">
        <f t="shared" si="2113"/>
        <v>-1.1130567191975915E-3</v>
      </c>
      <c r="L2063" s="22">
        <f t="shared" si="2078"/>
        <v>0.91416887105716504</v>
      </c>
      <c r="M2063" s="22">
        <f t="shared" si="2079"/>
        <v>1.1501788064677023</v>
      </c>
      <c r="N2063" s="22">
        <f>COVAR(I2033:I2063,$K2033:K2063)/VAR($K2033:$K2063)</f>
        <v>0.77069555493571273</v>
      </c>
    </row>
    <row r="2064" spans="1:14" ht="15.75" customHeight="1" x14ac:dyDescent="0.2">
      <c r="A2064" s="2">
        <v>42517</v>
      </c>
      <c r="B2064">
        <v>143.15245100000001</v>
      </c>
      <c r="C2064" s="10">
        <v>62.375230000000002</v>
      </c>
      <c r="D2064" s="10">
        <v>33.300199999999997</v>
      </c>
      <c r="E2064">
        <v>2099.0600589999999</v>
      </c>
      <c r="F2064" s="99">
        <v>1150.4499510000001</v>
      </c>
      <c r="G2064">
        <f t="shared" ref="G2064:J2064" si="2124">B2064/B2063-1</f>
        <v>2.6238949990391447E-3</v>
      </c>
      <c r="H2064">
        <f t="shared" si="2124"/>
        <v>6.1510890587623823E-3</v>
      </c>
      <c r="I2064">
        <f t="shared" si="2124"/>
        <v>-4.6538876550923369E-3</v>
      </c>
      <c r="J2064">
        <f t="shared" si="2124"/>
        <v>4.2868573656227316E-3</v>
      </c>
      <c r="K2064" s="38">
        <f t="shared" si="2113"/>
        <v>9.3879806975214475E-3</v>
      </c>
      <c r="L2064" s="22">
        <f t="shared" si="2078"/>
        <v>0.90763853511424342</v>
      </c>
      <c r="M2064" s="22">
        <f t="shared" si="2079"/>
        <v>1.1494338563011188</v>
      </c>
      <c r="N2064" s="22">
        <f>COVAR(I2034:I2064,$K2034:K2064)/VAR($K2034:$K2064)</f>
        <v>0.73855607640672805</v>
      </c>
    </row>
    <row r="2065" spans="1:14" ht="15.75" customHeight="1" x14ac:dyDescent="0.2">
      <c r="A2065" s="2">
        <v>42521</v>
      </c>
      <c r="B2065">
        <v>143.99543800000001</v>
      </c>
      <c r="C2065" s="10">
        <v>62.222679999999997</v>
      </c>
      <c r="D2065" s="10">
        <v>33.767299999999999</v>
      </c>
      <c r="E2065">
        <v>2096.9499510000001</v>
      </c>
      <c r="F2065" s="99">
        <v>1154.790039</v>
      </c>
      <c r="G2065">
        <f t="shared" ref="G2065:J2065" si="2125">B2065/B2064-1</f>
        <v>5.8887360580364145E-3</v>
      </c>
      <c r="H2065">
        <f t="shared" si="2125"/>
        <v>-2.4456823646181736E-3</v>
      </c>
      <c r="I2065">
        <f t="shared" si="2125"/>
        <v>1.4026942781124596E-2</v>
      </c>
      <c r="J2065">
        <f t="shared" si="2125"/>
        <v>-1.0052632800822137E-3</v>
      </c>
      <c r="K2065" s="38">
        <f t="shared" si="2113"/>
        <v>3.7725135250146202E-3</v>
      </c>
      <c r="L2065" s="22">
        <f t="shared" si="2078"/>
        <v>0.90529061112782994</v>
      </c>
      <c r="M2065" s="22">
        <f t="shared" si="2079"/>
        <v>1.14024006124684</v>
      </c>
      <c r="N2065" s="22">
        <f>COVAR(I2035:I2065,$K2035:K2065)/VAR($K2035:$K2065)</f>
        <v>0.76060521500205469</v>
      </c>
    </row>
    <row r="2066" spans="1:14" ht="15.75" customHeight="1" x14ac:dyDescent="0.2">
      <c r="A2066" s="2">
        <v>42522</v>
      </c>
      <c r="B2066">
        <v>142.843369</v>
      </c>
      <c r="C2066" s="10">
        <v>62.623080000000002</v>
      </c>
      <c r="D2066" s="10">
        <v>33.319659999999999</v>
      </c>
      <c r="E2066">
        <v>2099.330078</v>
      </c>
      <c r="F2066" s="99">
        <v>1163.040039</v>
      </c>
      <c r="G2066">
        <f t="shared" ref="G2066:J2066" si="2126">B2066/B2065-1</f>
        <v>-8.0007326343214391E-3</v>
      </c>
      <c r="H2066">
        <f t="shared" si="2126"/>
        <v>6.4349526571341187E-3</v>
      </c>
      <c r="I2066">
        <f t="shared" si="2126"/>
        <v>-1.3256612166208104E-2</v>
      </c>
      <c r="J2066">
        <f t="shared" si="2126"/>
        <v>1.1350423498972528E-3</v>
      </c>
      <c r="K2066" s="38">
        <f t="shared" si="2113"/>
        <v>7.1441558390512583E-3</v>
      </c>
      <c r="L2066" s="22">
        <f t="shared" si="2078"/>
        <v>0.90432049620878086</v>
      </c>
      <c r="M2066" s="22">
        <f t="shared" si="2079"/>
        <v>1.1580836342319998</v>
      </c>
      <c r="N2066" s="22">
        <f>COVAR(I2036:I2066,$K2036:K2066)/VAR($K2036:$K2066)</f>
        <v>0.65962784699123678</v>
      </c>
    </row>
    <row r="2067" spans="1:14" ht="15.75" customHeight="1" x14ac:dyDescent="0.2">
      <c r="A2067" s="2">
        <v>42523</v>
      </c>
      <c r="B2067">
        <v>143.77061499999999</v>
      </c>
      <c r="C2067" s="10">
        <v>62.737479999999998</v>
      </c>
      <c r="D2067" s="10">
        <v>33.261279999999999</v>
      </c>
      <c r="E2067">
        <v>2105.26001</v>
      </c>
      <c r="F2067" s="99">
        <v>1170.579956</v>
      </c>
      <c r="G2067">
        <f t="shared" ref="G2067:J2067" si="2127">B2067/B2066-1</f>
        <v>6.4913478762882448E-3</v>
      </c>
      <c r="H2067">
        <f t="shared" si="2127"/>
        <v>1.8268025143444167E-3</v>
      </c>
      <c r="I2067">
        <f t="shared" si="2127"/>
        <v>-1.7521187190985277E-3</v>
      </c>
      <c r="J2067">
        <f t="shared" si="2127"/>
        <v>2.8246782448091423E-3</v>
      </c>
      <c r="K2067" s="38">
        <f t="shared" si="2113"/>
        <v>6.4829384605562534E-3</v>
      </c>
      <c r="L2067" s="22">
        <f t="shared" si="2078"/>
        <v>1.0612569720545533</v>
      </c>
      <c r="M2067" s="22">
        <f t="shared" si="2079"/>
        <v>1.1217287776826035</v>
      </c>
      <c r="N2067" s="22">
        <f>COVAR(I2037:I2067,$K2037:K2067)/VAR($K2037:$K2067)</f>
        <v>0.64904245864136123</v>
      </c>
    </row>
    <row r="2068" spans="1:14" ht="15.75" customHeight="1" x14ac:dyDescent="0.2">
      <c r="A2068" s="2">
        <v>42524</v>
      </c>
      <c r="B2068">
        <v>143.19929500000001</v>
      </c>
      <c r="C2068" s="10">
        <v>61.622100000000003</v>
      </c>
      <c r="D2068" s="10">
        <v>33.212620000000001</v>
      </c>
      <c r="E2068">
        <v>2099.1298830000001</v>
      </c>
      <c r="F2068" s="99">
        <v>1164.1400149999999</v>
      </c>
      <c r="G2068">
        <f t="shared" ref="G2068:J2068" si="2128">B2068/B2067-1</f>
        <v>-3.9738301182059566E-3</v>
      </c>
      <c r="H2068">
        <f t="shared" si="2128"/>
        <v>-1.7778527285443935E-2</v>
      </c>
      <c r="I2068">
        <f t="shared" si="2128"/>
        <v>-1.4629623393928037E-3</v>
      </c>
      <c r="J2068">
        <f t="shared" si="2128"/>
        <v>-2.9118146788909005E-3</v>
      </c>
      <c r="K2068" s="38">
        <f t="shared" si="2113"/>
        <v>-5.5014960464606633E-3</v>
      </c>
      <c r="L2068" s="22">
        <f t="shared" si="2078"/>
        <v>1.0611581677685336</v>
      </c>
      <c r="M2068" s="22">
        <f t="shared" si="2079"/>
        <v>1.1509907756130873</v>
      </c>
      <c r="N2068" s="22">
        <f>COVAR(I2038:I2068,$K2038:K2068)/VAR($K2038:$K2068)</f>
        <v>0.65339077593247064</v>
      </c>
    </row>
    <row r="2069" spans="1:14" ht="15.75" customHeight="1" x14ac:dyDescent="0.2">
      <c r="A2069" s="2">
        <v>42527</v>
      </c>
      <c r="B2069">
        <v>143.049408</v>
      </c>
      <c r="C2069" s="10">
        <v>62.232219999999998</v>
      </c>
      <c r="D2069" s="10">
        <v>33.183419999999998</v>
      </c>
      <c r="E2069">
        <v>2109.4099120000001</v>
      </c>
      <c r="F2069" s="99">
        <v>1176.869995</v>
      </c>
      <c r="G2069">
        <f t="shared" ref="G2069:K2084" si="2129">B2069/B2068-1</f>
        <v>-1.0467020804816318E-3</v>
      </c>
      <c r="H2069">
        <f t="shared" si="2129"/>
        <v>9.9009933124640792E-3</v>
      </c>
      <c r="I2069">
        <f t="shared" si="2129"/>
        <v>-8.7918387649044138E-4</v>
      </c>
      <c r="J2069">
        <f t="shared" si="2129"/>
        <v>4.8972810511886955E-3</v>
      </c>
      <c r="K2069" s="38">
        <f t="shared" si="2129"/>
        <v>1.0935093576351251E-2</v>
      </c>
      <c r="L2069" s="22">
        <f t="shared" si="2078"/>
        <v>1.1472000848102886</v>
      </c>
      <c r="M2069" s="22">
        <f t="shared" si="2079"/>
        <v>1.1467530578159335</v>
      </c>
      <c r="N2069" s="22">
        <f>COVAR(I2039:I2069,$K2039:K2069)/VAR($K2039:$K2069)</f>
        <v>0.61077199207136657</v>
      </c>
    </row>
    <row r="2070" spans="1:14" ht="15.75" customHeight="1" x14ac:dyDescent="0.2">
      <c r="A2070" s="2">
        <v>42528</v>
      </c>
      <c r="B2070">
        <v>143.61142000000001</v>
      </c>
      <c r="C2070" s="10">
        <v>62.022489999999998</v>
      </c>
      <c r="D2070" s="10">
        <v>33.387779999999999</v>
      </c>
      <c r="E2070">
        <v>2112.1298830000001</v>
      </c>
      <c r="F2070" s="99">
        <v>1179.969971</v>
      </c>
      <c r="G2070">
        <f t="shared" ref="G2070:J2070" si="2130">B2070/B2069-1</f>
        <v>3.9287964057845848E-3</v>
      </c>
      <c r="H2070">
        <f t="shared" si="2130"/>
        <v>-3.3701192083457343E-3</v>
      </c>
      <c r="I2070">
        <f t="shared" si="2130"/>
        <v>6.1584972254216108E-3</v>
      </c>
      <c r="J2070">
        <f t="shared" si="2130"/>
        <v>1.289446391868454E-3</v>
      </c>
      <c r="K2070" s="38">
        <f t="shared" si="2129"/>
        <v>2.6340853392221586E-3</v>
      </c>
      <c r="L2070" s="22">
        <f t="shared" si="2078"/>
        <v>1.1470463066103955</v>
      </c>
      <c r="M2070" s="22">
        <f t="shared" si="2079"/>
        <v>1.1436363374757408</v>
      </c>
      <c r="N2070" s="22">
        <f>COVAR(I2040:I2070,$K2040:K2070)/VAR($K2040:$K2070)</f>
        <v>0.60799903767379893</v>
      </c>
    </row>
    <row r="2071" spans="1:14" ht="15.75" customHeight="1" x14ac:dyDescent="0.2">
      <c r="A2071" s="2">
        <v>42529</v>
      </c>
      <c r="B2071">
        <v>144.23895300000001</v>
      </c>
      <c r="C2071" s="10">
        <v>62.203620000000001</v>
      </c>
      <c r="D2071" s="10">
        <v>38.856720000000003</v>
      </c>
      <c r="E2071">
        <v>2119.1201169999999</v>
      </c>
      <c r="F2071" s="99">
        <v>1188.9499510000001</v>
      </c>
      <c r="G2071">
        <f t="shared" ref="G2071:J2071" si="2131">B2071/B2070-1</f>
        <v>4.3696594602296024E-3</v>
      </c>
      <c r="H2071">
        <f t="shared" si="2131"/>
        <v>2.9203922641609648E-3</v>
      </c>
      <c r="I2071">
        <f t="shared" si="2131"/>
        <v>0.16380064802152172</v>
      </c>
      <c r="J2071">
        <f t="shared" si="2131"/>
        <v>3.3095663558677657E-3</v>
      </c>
      <c r="K2071" s="38">
        <f t="shared" si="2129"/>
        <v>7.6103462127852239E-3</v>
      </c>
      <c r="L2071" s="22">
        <f t="shared" si="2078"/>
        <v>1.1519959707129106</v>
      </c>
      <c r="M2071" s="22">
        <f t="shared" si="2079"/>
        <v>1.133367387891782</v>
      </c>
      <c r="N2071" s="22">
        <f>COVAR(I2041:I2071,$K2041:K2071)/VAR($K2041:$K2071)</f>
        <v>0.93299584426999937</v>
      </c>
    </row>
    <row r="2072" spans="1:14" ht="15.75" customHeight="1" x14ac:dyDescent="0.2">
      <c r="A2072" s="2">
        <v>42530</v>
      </c>
      <c r="B2072">
        <v>143.69567900000001</v>
      </c>
      <c r="C2072" s="10">
        <v>61.726970000000001</v>
      </c>
      <c r="D2072" s="10">
        <v>40.481830000000002</v>
      </c>
      <c r="E2072">
        <v>2115.4799800000001</v>
      </c>
      <c r="F2072" s="99">
        <v>1181.1999510000001</v>
      </c>
      <c r="G2072">
        <f t="shared" ref="G2072:J2072" si="2132">B2072/B2071-1</f>
        <v>-3.7664860199033701E-3</v>
      </c>
      <c r="H2072">
        <f t="shared" si="2132"/>
        <v>-7.6627373133588694E-3</v>
      </c>
      <c r="I2072">
        <f t="shared" si="2132"/>
        <v>4.1823138957688633E-2</v>
      </c>
      <c r="J2072">
        <f t="shared" si="2132"/>
        <v>-1.717758691825888E-3</v>
      </c>
      <c r="K2072" s="38">
        <f t="shared" si="2129"/>
        <v>-6.5183568017154192E-3</v>
      </c>
      <c r="L2072" s="22">
        <f t="shared" si="2078"/>
        <v>1.158137689312976</v>
      </c>
      <c r="M2072" s="22">
        <f t="shared" si="2079"/>
        <v>1.1404545781210353</v>
      </c>
      <c r="N2072" s="22">
        <f>COVAR(I2042:I2072,$K2042:K2072)/VAR($K2042:$K2072)</f>
        <v>0.79280036796324638</v>
      </c>
    </row>
    <row r="2073" spans="1:14" ht="15.75" customHeight="1" x14ac:dyDescent="0.2">
      <c r="A2073" s="2">
        <v>42531</v>
      </c>
      <c r="B2073">
        <v>142.71225000000001</v>
      </c>
      <c r="C2073" s="10">
        <v>60.859459999999999</v>
      </c>
      <c r="D2073" s="10">
        <v>41.805280000000003</v>
      </c>
      <c r="E2073">
        <v>2096.070068</v>
      </c>
      <c r="F2073" s="99">
        <v>1163.9300539999999</v>
      </c>
      <c r="G2073">
        <f t="shared" ref="G2073:J2073" si="2133">B2073/B2072-1</f>
        <v>-6.8438314001076916E-3</v>
      </c>
      <c r="H2073">
        <f t="shared" si="2133"/>
        <v>-1.4053986450331291E-2</v>
      </c>
      <c r="I2073">
        <f t="shared" si="2133"/>
        <v>3.2692444980871649E-2</v>
      </c>
      <c r="J2073">
        <f t="shared" si="2133"/>
        <v>-9.1751811331252098E-3</v>
      </c>
      <c r="K2073" s="38">
        <f t="shared" si="2129"/>
        <v>-1.4620638093812532E-2</v>
      </c>
      <c r="L2073" s="22">
        <f t="shared" si="2078"/>
        <v>1.1263518073291632</v>
      </c>
      <c r="M2073" s="22">
        <f t="shared" si="2079"/>
        <v>1.1627097869200975</v>
      </c>
      <c r="N2073" s="22">
        <f>COVAR(I2043:I2073,$K2043:K2073)/VAR($K2043:$K2073)</f>
        <v>0.60125998595815533</v>
      </c>
    </row>
    <row r="2074" spans="1:14" ht="15.75" customHeight="1" x14ac:dyDescent="0.2">
      <c r="A2074" s="2">
        <v>42534</v>
      </c>
      <c r="B2074">
        <v>141.69132999999999</v>
      </c>
      <c r="C2074" s="10">
        <v>60.31606</v>
      </c>
      <c r="D2074" s="10">
        <v>41.260330000000003</v>
      </c>
      <c r="E2074">
        <v>2079.0600589999999</v>
      </c>
      <c r="F2074" s="99">
        <v>1150.6999510000001</v>
      </c>
      <c r="G2074">
        <f t="shared" ref="G2074:J2074" si="2134">B2074/B2073-1</f>
        <v>-7.1536956357987069E-3</v>
      </c>
      <c r="H2074">
        <f t="shared" si="2134"/>
        <v>-8.9287680173304462E-3</v>
      </c>
      <c r="I2074">
        <f t="shared" si="2134"/>
        <v>-1.3035434758480235E-2</v>
      </c>
      <c r="J2074">
        <f t="shared" si="2134"/>
        <v>-8.1151910232802882E-3</v>
      </c>
      <c r="K2074" s="38">
        <f t="shared" si="2129"/>
        <v>-1.136675090958672E-2</v>
      </c>
      <c r="L2074" s="22">
        <f t="shared" si="2078"/>
        <v>1.0240885644578273</v>
      </c>
      <c r="M2074" s="22">
        <f t="shared" si="2079"/>
        <v>1.1804840793005811</v>
      </c>
      <c r="N2074" s="22">
        <f>COVAR(I2044:I2074,$K2044:K2074)/VAR($K2044:$K2074)</f>
        <v>0.65087904373486649</v>
      </c>
    </row>
    <row r="2075" spans="1:14" ht="15.75" customHeight="1" x14ac:dyDescent="0.2">
      <c r="A2075" s="2">
        <v>42535</v>
      </c>
      <c r="B2075">
        <v>141.48529099999999</v>
      </c>
      <c r="C2075" s="10">
        <v>59.181629999999998</v>
      </c>
      <c r="D2075" s="10">
        <v>40.287210000000002</v>
      </c>
      <c r="E2075">
        <v>2075.320068</v>
      </c>
      <c r="F2075" s="99">
        <v>1147.8199460000001</v>
      </c>
      <c r="G2075">
        <f t="shared" ref="G2075:J2075" si="2135">B2075/B2074-1</f>
        <v>-1.4541397839938908E-3</v>
      </c>
      <c r="H2075">
        <f t="shared" si="2135"/>
        <v>-1.8808091907860036E-2</v>
      </c>
      <c r="I2075">
        <f t="shared" si="2135"/>
        <v>-2.3584881652667367E-2</v>
      </c>
      <c r="J2075">
        <f t="shared" si="2135"/>
        <v>-1.7988855029992257E-3</v>
      </c>
      <c r="K2075" s="38">
        <f t="shared" si="2129"/>
        <v>-2.5028288195346748E-3</v>
      </c>
      <c r="L2075" s="22">
        <f t="shared" si="2078"/>
        <v>1.0104731509120906</v>
      </c>
      <c r="M2075" s="22">
        <f t="shared" si="2079"/>
        <v>1.2068348363178447</v>
      </c>
      <c r="N2075" s="22">
        <f>COVAR(I2045:I2075,$K2045:K2075)/VAR($K2045:$K2075)</f>
        <v>0.65373245466319718</v>
      </c>
    </row>
    <row r="2076" spans="1:14" ht="15.75" customHeight="1" x14ac:dyDescent="0.2">
      <c r="A2076" s="2">
        <v>42536</v>
      </c>
      <c r="B2076">
        <v>141.12936400000001</v>
      </c>
      <c r="C2076" s="10">
        <v>59.07676</v>
      </c>
      <c r="D2076" s="10">
        <v>41.240870000000001</v>
      </c>
      <c r="E2076">
        <v>2071.5</v>
      </c>
      <c r="F2076" s="99">
        <v>1149.3000489999999</v>
      </c>
      <c r="G2076">
        <f t="shared" ref="G2076:J2076" si="2136">B2076/B2075-1</f>
        <v>-2.5156466618143636E-3</v>
      </c>
      <c r="H2076">
        <f t="shared" si="2136"/>
        <v>-1.7720025622814939E-3</v>
      </c>
      <c r="I2076">
        <f t="shared" si="2136"/>
        <v>2.3671532478918289E-2</v>
      </c>
      <c r="J2076">
        <f t="shared" si="2136"/>
        <v>-1.8407126972377341E-3</v>
      </c>
      <c r="K2076" s="38">
        <f t="shared" si="2129"/>
        <v>1.2894905731146711E-3</v>
      </c>
      <c r="L2076" s="22">
        <f t="shared" si="2078"/>
        <v>1.1071347830101288</v>
      </c>
      <c r="M2076" s="22">
        <f t="shared" si="2079"/>
        <v>1.2029078138450198</v>
      </c>
      <c r="N2076" s="22">
        <f>COVAR(I2046:I2076,$K2046:K2076)/VAR($K2046:$K2076)</f>
        <v>0.66847367963260018</v>
      </c>
    </row>
    <row r="2077" spans="1:14" ht="15.75" customHeight="1" x14ac:dyDescent="0.2">
      <c r="A2077" s="2">
        <v>42537</v>
      </c>
      <c r="B2077">
        <v>141.48529099999999</v>
      </c>
      <c r="C2077" s="10">
        <v>59.315089999999998</v>
      </c>
      <c r="D2077" s="10">
        <v>40.647260000000003</v>
      </c>
      <c r="E2077">
        <v>2077.98999</v>
      </c>
      <c r="F2077" s="99">
        <v>1148.1899410000001</v>
      </c>
      <c r="G2077">
        <f t="shared" ref="G2077:J2077" si="2137">B2077/B2076-1</f>
        <v>2.5219911003069306E-3</v>
      </c>
      <c r="H2077">
        <f t="shared" si="2137"/>
        <v>4.0342429070245878E-3</v>
      </c>
      <c r="I2077">
        <f t="shared" si="2137"/>
        <v>-1.439373126706589E-2</v>
      </c>
      <c r="J2077">
        <f t="shared" si="2137"/>
        <v>3.1329905865316032E-3</v>
      </c>
      <c r="K2077" s="38">
        <f t="shared" si="2129"/>
        <v>-9.6589920183653977E-4</v>
      </c>
      <c r="L2077" s="22">
        <f t="shared" si="2078"/>
        <v>1.1031458430500605</v>
      </c>
      <c r="M2077" s="22">
        <f t="shared" si="2079"/>
        <v>1.1427486600863399</v>
      </c>
      <c r="N2077" s="22">
        <f>COVAR(I2047:I2077,$K2047:K2077)/VAR($K2047:$K2077)</f>
        <v>0.64496052779907942</v>
      </c>
    </row>
    <row r="2078" spans="1:14" ht="15.75" customHeight="1" x14ac:dyDescent="0.2">
      <c r="A2078" s="2">
        <v>42538</v>
      </c>
      <c r="B2078">
        <v>142.35633899999999</v>
      </c>
      <c r="C2078" s="10">
        <v>59.372280000000003</v>
      </c>
      <c r="D2078" s="10">
        <v>40.199629999999999</v>
      </c>
      <c r="E2078">
        <v>2071.219971</v>
      </c>
      <c r="F2078" s="99">
        <v>1144.6999510000001</v>
      </c>
      <c r="G2078">
        <f t="shared" ref="G2078:J2078" si="2138">B2078/B2077-1</f>
        <v>6.1564562213043406E-3</v>
      </c>
      <c r="H2078">
        <f t="shared" si="2138"/>
        <v>9.6417286056560414E-4</v>
      </c>
      <c r="I2078">
        <f t="shared" si="2138"/>
        <v>-1.101255041545246E-2</v>
      </c>
      <c r="J2078">
        <f t="shared" si="2138"/>
        <v>-3.2579651646926777E-3</v>
      </c>
      <c r="K2078" s="38">
        <f t="shared" si="2129"/>
        <v>-3.0395580690774082E-3</v>
      </c>
      <c r="L2078" s="22">
        <f t="shared" si="2078"/>
        <v>1.110444771555358</v>
      </c>
      <c r="M2078" s="22">
        <f t="shared" si="2079"/>
        <v>1.0772079691639318</v>
      </c>
      <c r="N2078" s="22">
        <f>COVAR(I2048:I2078,$K2048:K2078)/VAR($K2048:$K2078)</f>
        <v>0.63964627986841449</v>
      </c>
    </row>
    <row r="2079" spans="1:14" ht="15.75" customHeight="1" x14ac:dyDescent="0.2">
      <c r="A2079" s="2">
        <v>42541</v>
      </c>
      <c r="B2079">
        <v>143.87365700000001</v>
      </c>
      <c r="C2079" s="10">
        <v>59.458080000000002</v>
      </c>
      <c r="D2079" s="10">
        <v>40.569409999999998</v>
      </c>
      <c r="E2079">
        <v>2083.25</v>
      </c>
      <c r="F2079" s="99">
        <v>1157.6999510000001</v>
      </c>
      <c r="G2079">
        <f t="shared" ref="G2079:J2079" si="2139">B2079/B2078-1</f>
        <v>1.0658591044547805E-2</v>
      </c>
      <c r="H2079">
        <f t="shared" si="2139"/>
        <v>1.4451188332331721E-3</v>
      </c>
      <c r="I2079">
        <f t="shared" si="2139"/>
        <v>9.1985921263453285E-3</v>
      </c>
      <c r="J2079">
        <f t="shared" si="2139"/>
        <v>5.8081851123672479E-3</v>
      </c>
      <c r="K2079" s="38">
        <f t="shared" si="2129"/>
        <v>1.1356687827795753E-2</v>
      </c>
      <c r="L2079" s="22">
        <f t="shared" si="2078"/>
        <v>1.1310390806379744</v>
      </c>
      <c r="M2079" s="22">
        <f t="shared" si="2079"/>
        <v>1.0497077540483142</v>
      </c>
      <c r="N2079" s="22">
        <f>COVAR(I2049:I2079,$K2049:K2079)/VAR($K2049:$K2079)</f>
        <v>0.60958485770464843</v>
      </c>
    </row>
    <row r="2080" spans="1:14" ht="15.75" customHeight="1" x14ac:dyDescent="0.2">
      <c r="A2080" s="2">
        <v>42542</v>
      </c>
      <c r="B2080">
        <v>144.28578200000001</v>
      </c>
      <c r="C2080" s="10">
        <v>60.011009999999999</v>
      </c>
      <c r="D2080" s="10">
        <v>40.91001</v>
      </c>
      <c r="E2080">
        <v>2088.8999020000001</v>
      </c>
      <c r="F2080" s="99">
        <v>1153.869995</v>
      </c>
      <c r="G2080">
        <f t="shared" ref="G2080:J2080" si="2140">B2080/B2079-1</f>
        <v>2.8644924205964983E-3</v>
      </c>
      <c r="H2080">
        <f t="shared" si="2140"/>
        <v>9.2994930209653326E-3</v>
      </c>
      <c r="I2080">
        <f t="shared" si="2140"/>
        <v>8.3954881276311344E-3</v>
      </c>
      <c r="J2080">
        <f t="shared" si="2140"/>
        <v>2.712061442457836E-3</v>
      </c>
      <c r="K2080" s="38">
        <f t="shared" si="2129"/>
        <v>-3.3082457995198267E-3</v>
      </c>
      <c r="L2080" s="22">
        <f t="shared" si="2078"/>
        <v>1.1033358871804624</v>
      </c>
      <c r="M2080" s="22">
        <f t="shared" si="2079"/>
        <v>1.0564572200247269</v>
      </c>
      <c r="N2080" s="22">
        <f>COVAR(I2050:I2080,$K2050:K2080)/VAR($K2050:$K2080)</f>
        <v>0.61686667203968326</v>
      </c>
    </row>
    <row r="2081" spans="1:14" ht="15.75" customHeight="1" x14ac:dyDescent="0.2">
      <c r="A2081" s="2">
        <v>42543</v>
      </c>
      <c r="B2081">
        <v>143.227386</v>
      </c>
      <c r="C2081" s="10">
        <v>59.782209999999999</v>
      </c>
      <c r="D2081" s="10">
        <v>40.36506</v>
      </c>
      <c r="E2081">
        <v>2085.4499510000001</v>
      </c>
      <c r="F2081" s="99">
        <v>1148.969971</v>
      </c>
      <c r="G2081">
        <f t="shared" ref="G2081:J2081" si="2141">B2081/B2080-1</f>
        <v>-7.3354143792214721E-3</v>
      </c>
      <c r="H2081">
        <f t="shared" si="2141"/>
        <v>-3.8126337150465872E-3</v>
      </c>
      <c r="I2081">
        <f t="shared" si="2141"/>
        <v>-1.3320700728256973E-2</v>
      </c>
      <c r="J2081">
        <f t="shared" si="2141"/>
        <v>-1.6515635798043382E-3</v>
      </c>
      <c r="K2081" s="38">
        <f t="shared" si="2129"/>
        <v>-4.2465997220076934E-3</v>
      </c>
      <c r="L2081" s="22">
        <f t="shared" si="2078"/>
        <v>1.1155536827841537</v>
      </c>
      <c r="M2081" s="22">
        <f t="shared" si="2079"/>
        <v>1.062663835892079</v>
      </c>
      <c r="N2081" s="22">
        <f>COVAR(I2051:I2081,$K2051:K2081)/VAR($K2051:$K2081)</f>
        <v>0.66452968134687584</v>
      </c>
    </row>
    <row r="2082" spans="1:14" ht="15.75" customHeight="1" x14ac:dyDescent="0.2">
      <c r="A2082" s="2">
        <v>42544</v>
      </c>
      <c r="B2082">
        <v>145.50337200000001</v>
      </c>
      <c r="C2082" s="10">
        <v>61.059649999999998</v>
      </c>
      <c r="D2082" s="10">
        <v>40.55968</v>
      </c>
      <c r="E2082">
        <v>2113.320068</v>
      </c>
      <c r="F2082" s="99">
        <v>1172.219971</v>
      </c>
      <c r="G2082">
        <f t="shared" ref="G2082:J2082" si="2142">B2082/B2081-1</f>
        <v>1.5890717994392567E-2</v>
      </c>
      <c r="H2082">
        <f t="shared" si="2142"/>
        <v>2.1368229779394232E-2</v>
      </c>
      <c r="I2082">
        <f t="shared" si="2142"/>
        <v>4.8214966111781443E-3</v>
      </c>
      <c r="J2082">
        <f t="shared" si="2142"/>
        <v>1.3364078570495375E-2</v>
      </c>
      <c r="K2082" s="38">
        <f t="shared" si="2129"/>
        <v>2.0235515798349812E-2</v>
      </c>
      <c r="L2082" s="22">
        <f t="shared" si="2078"/>
        <v>1.084128583113255</v>
      </c>
      <c r="M2082" s="22">
        <f t="shared" si="2079"/>
        <v>1.1393837817625456</v>
      </c>
      <c r="N2082" s="22">
        <f>COVAR(I2052:I2082,$K2052:K2082)/VAR($K2052:$K2082)</f>
        <v>0.54953214641221848</v>
      </c>
    </row>
    <row r="2083" spans="1:14" ht="15.75" customHeight="1" x14ac:dyDescent="0.2">
      <c r="A2083" s="2">
        <v>42545</v>
      </c>
      <c r="B2083">
        <v>137.29861500000001</v>
      </c>
      <c r="C2083" s="10">
        <v>56.817410000000002</v>
      </c>
      <c r="D2083" s="10">
        <v>38.516129999999997</v>
      </c>
      <c r="E2083">
        <v>2037.410034</v>
      </c>
      <c r="F2083" s="99">
        <v>1127.540039</v>
      </c>
      <c r="G2083">
        <f t="shared" ref="G2083:J2083" si="2143">B2083/B2082-1</f>
        <v>-5.6388775649817924E-2</v>
      </c>
      <c r="H2083">
        <f t="shared" si="2143"/>
        <v>-6.9476978659392841E-2</v>
      </c>
      <c r="I2083">
        <f t="shared" si="2143"/>
        <v>-5.0383780148166912E-2</v>
      </c>
      <c r="J2083">
        <f t="shared" si="2143"/>
        <v>-3.591979991551375E-2</v>
      </c>
      <c r="K2083" s="38">
        <f t="shared" si="2129"/>
        <v>-3.8115655001069726E-2</v>
      </c>
      <c r="L2083" s="22">
        <f t="shared" ref="L2083:L2146" si="2144">COVAR(G2053:G2083,$J2053:$J2083)/VAR($J2053:$J2083)</f>
        <v>1.3469680310282064</v>
      </c>
      <c r="M2083" s="22">
        <f t="shared" ref="M2083:M2146" si="2145">COVAR(H2053:H2083,$J2053:$J2083)/VAR($J2053:$J2083)</f>
        <v>1.5794516019472431</v>
      </c>
      <c r="N2083" s="22">
        <f>COVAR(I2053:I2083,$K2053:K2083)/VAR($K2053:$K2083)</f>
        <v>0.82197216721411348</v>
      </c>
    </row>
    <row r="2084" spans="1:14" ht="15.75" customHeight="1" x14ac:dyDescent="0.2">
      <c r="A2084" s="2">
        <v>42548</v>
      </c>
      <c r="B2084">
        <v>134.404449</v>
      </c>
      <c r="C2084" s="10">
        <v>54.920319999999997</v>
      </c>
      <c r="D2084" s="10">
        <v>38.107419999999998</v>
      </c>
      <c r="E2084">
        <v>2000.540039</v>
      </c>
      <c r="F2084" s="99">
        <v>1089.650024</v>
      </c>
      <c r="G2084">
        <f t="shared" ref="G2084:J2084" si="2146">B2084/B2083-1</f>
        <v>-2.1079353203963591E-2</v>
      </c>
      <c r="H2084">
        <f t="shared" si="2146"/>
        <v>-3.3389237559403151E-2</v>
      </c>
      <c r="I2084">
        <f t="shared" si="2146"/>
        <v>-1.0611398393348459E-2</v>
      </c>
      <c r="J2084">
        <f t="shared" si="2146"/>
        <v>-1.8096502120201086E-2</v>
      </c>
      <c r="K2084" s="38">
        <f t="shared" si="2129"/>
        <v>-3.3604141484504746E-2</v>
      </c>
      <c r="L2084" s="22">
        <f t="shared" si="2144"/>
        <v>1.3217969476671041</v>
      </c>
      <c r="M2084" s="22">
        <f t="shared" si="2145"/>
        <v>1.6014041039494953</v>
      </c>
      <c r="N2084" s="22">
        <f>COVAR(I2054:I2084,$K2054:K2084)/VAR($K2054:$K2084)</f>
        <v>0.73218375031785221</v>
      </c>
    </row>
    <row r="2085" spans="1:14" ht="15.75" customHeight="1" x14ac:dyDescent="0.2">
      <c r="A2085" s="2">
        <v>42549</v>
      </c>
      <c r="B2085">
        <v>136.465012</v>
      </c>
      <c r="C2085" s="10">
        <v>56.741140000000001</v>
      </c>
      <c r="D2085" s="10">
        <v>38.087960000000002</v>
      </c>
      <c r="E2085">
        <v>2036.089966</v>
      </c>
      <c r="F2085" s="99">
        <v>1107.3000489999999</v>
      </c>
      <c r="G2085">
        <f t="shared" ref="G2085:K2100" si="2147">B2085/B2084-1</f>
        <v>1.5331062441244159E-2</v>
      </c>
      <c r="H2085">
        <f t="shared" si="2147"/>
        <v>3.3153849067157681E-2</v>
      </c>
      <c r="I2085">
        <f t="shared" si="2147"/>
        <v>-5.1066170315372528E-4</v>
      </c>
      <c r="J2085">
        <f t="shared" si="2147"/>
        <v>1.777016520887531E-2</v>
      </c>
      <c r="K2085" s="38">
        <f t="shared" si="2147"/>
        <v>1.6197884285092279E-2</v>
      </c>
      <c r="L2085" s="22">
        <f t="shared" si="2144"/>
        <v>1.2774067556026347</v>
      </c>
      <c r="M2085" s="22">
        <f t="shared" si="2145"/>
        <v>1.6416430693920718</v>
      </c>
      <c r="N2085" s="22">
        <f>COVAR(I2055:I2085,$K2055:K2085)/VAR($K2055:$K2085)</f>
        <v>0.65756817958621816</v>
      </c>
    </row>
    <row r="2086" spans="1:14" ht="15.75" customHeight="1" x14ac:dyDescent="0.2">
      <c r="A2086" s="2">
        <v>42550</v>
      </c>
      <c r="B2086">
        <v>139.050095</v>
      </c>
      <c r="C2086" s="10">
        <v>58.342709999999997</v>
      </c>
      <c r="D2086" s="10">
        <v>39.34328</v>
      </c>
      <c r="E2086">
        <v>2070.7700199999999</v>
      </c>
      <c r="F2086" s="99">
        <v>1131.619995</v>
      </c>
      <c r="G2086">
        <f t="shared" ref="G2086:J2086" si="2148">B2086/B2085-1</f>
        <v>1.8943192559862876E-2</v>
      </c>
      <c r="H2086">
        <f t="shared" si="2148"/>
        <v>2.8225904520071232E-2</v>
      </c>
      <c r="I2086">
        <f t="shared" si="2148"/>
        <v>3.2958446711244038E-2</v>
      </c>
      <c r="J2086">
        <f t="shared" si="2148"/>
        <v>1.7032672710494579E-2</v>
      </c>
      <c r="K2086" s="38">
        <f t="shared" si="2147"/>
        <v>2.1963284497244828E-2</v>
      </c>
      <c r="L2086" s="22">
        <f t="shared" si="2144"/>
        <v>1.2625126848792809</v>
      </c>
      <c r="M2086" s="22">
        <f t="shared" si="2145"/>
        <v>1.6669682464286784</v>
      </c>
      <c r="N2086" s="22">
        <f>COVAR(I2056:I2086,$K2056:K2086)/VAR($K2056:$K2086)</f>
        <v>0.68657390609824764</v>
      </c>
    </row>
    <row r="2087" spans="1:14" ht="15.75" customHeight="1" x14ac:dyDescent="0.2">
      <c r="A2087" s="2">
        <v>42551</v>
      </c>
      <c r="B2087">
        <v>142.15965299999999</v>
      </c>
      <c r="C2087" s="10">
        <v>59.238819999999997</v>
      </c>
      <c r="D2087" s="10">
        <v>40.598610000000001</v>
      </c>
      <c r="E2087">
        <v>2098.860107</v>
      </c>
      <c r="F2087" s="99">
        <v>1151.920044</v>
      </c>
      <c r="G2087">
        <f t="shared" ref="G2087:J2087" si="2149">B2087/B2086-1</f>
        <v>2.2362861384596533E-2</v>
      </c>
      <c r="H2087">
        <f t="shared" si="2149"/>
        <v>1.5359416797745551E-2</v>
      </c>
      <c r="I2087">
        <f t="shared" si="2149"/>
        <v>3.1907100780616204E-2</v>
      </c>
      <c r="J2087">
        <f t="shared" si="2149"/>
        <v>1.3565044272757953E-2</v>
      </c>
      <c r="K2087" s="38">
        <f t="shared" si="2147"/>
        <v>1.7938927457710641E-2</v>
      </c>
      <c r="L2087" s="22">
        <f t="shared" si="2144"/>
        <v>1.2904830754690515</v>
      </c>
      <c r="M2087" s="22">
        <f t="shared" si="2145"/>
        <v>1.6885555774909813</v>
      </c>
      <c r="N2087" s="22">
        <f>COVAR(I2057:I2087,$K2057:K2087)/VAR($K2057:$K2087)</f>
        <v>0.76780368842568936</v>
      </c>
    </row>
    <row r="2088" spans="1:14" ht="15.75" customHeight="1" x14ac:dyDescent="0.2">
      <c r="A2088" s="2">
        <v>42552</v>
      </c>
      <c r="B2088">
        <v>142.69352699999999</v>
      </c>
      <c r="C2088" s="10">
        <v>58.854520000000001</v>
      </c>
      <c r="D2088" s="10">
        <v>40.36506</v>
      </c>
      <c r="E2088">
        <v>2102.9499510000001</v>
      </c>
      <c r="F2088" s="99">
        <v>1156.7700199999999</v>
      </c>
      <c r="G2088">
        <f t="shared" ref="G2088:J2088" si="2150">B2088/B2087-1</f>
        <v>3.7554537362298746E-3</v>
      </c>
      <c r="H2088">
        <f t="shared" si="2150"/>
        <v>-6.4873000508787193E-3</v>
      </c>
      <c r="I2088">
        <f t="shared" si="2150"/>
        <v>-5.7526600048622978E-3</v>
      </c>
      <c r="J2088">
        <f t="shared" si="2150"/>
        <v>1.9486024753911924E-3</v>
      </c>
      <c r="K2088" s="38">
        <f t="shared" si="2147"/>
        <v>4.2103408350797622E-3</v>
      </c>
      <c r="L2088" s="22">
        <f t="shared" si="2144"/>
        <v>1.2899411102363343</v>
      </c>
      <c r="M2088" s="22">
        <f t="shared" si="2145"/>
        <v>1.6942606708343322</v>
      </c>
      <c r="N2088" s="22">
        <f>COVAR(I2058:I2088,$K2058:K2088)/VAR($K2058:$K2088)</f>
        <v>0.77043978160562931</v>
      </c>
    </row>
    <row r="2089" spans="1:14" ht="15.75" customHeight="1" x14ac:dyDescent="0.2">
      <c r="A2089" s="2">
        <v>42556</v>
      </c>
      <c r="B2089">
        <v>142.065979</v>
      </c>
      <c r="C2089" s="10">
        <v>57.211669999999998</v>
      </c>
      <c r="D2089" s="10">
        <v>40.695920000000001</v>
      </c>
      <c r="E2089">
        <v>2088.5500489999999</v>
      </c>
      <c r="F2089" s="99">
        <v>1139.4499510000001</v>
      </c>
      <c r="G2089">
        <f t="shared" ref="G2089:J2089" si="2151">B2089/B2088-1</f>
        <v>-4.3978729322458054E-3</v>
      </c>
      <c r="H2089">
        <f t="shared" si="2151"/>
        <v>-2.7913743923151602E-2</v>
      </c>
      <c r="I2089">
        <f t="shared" si="2151"/>
        <v>8.1966928824086516E-3</v>
      </c>
      <c r="J2089">
        <f t="shared" si="2151"/>
        <v>-6.8474772750309887E-3</v>
      </c>
      <c r="K2089" s="38">
        <f t="shared" si="2147"/>
        <v>-1.4972785169518721E-2</v>
      </c>
      <c r="L2089" s="22">
        <f t="shared" si="2144"/>
        <v>1.2632904012449553</v>
      </c>
      <c r="M2089" s="22">
        <f t="shared" si="2145"/>
        <v>1.723756253463339</v>
      </c>
      <c r="N2089" s="22">
        <f>COVAR(I2059:I2089,$K2059:K2089)/VAR($K2059:$K2089)</f>
        <v>0.73554098984313987</v>
      </c>
    </row>
    <row r="2090" spans="1:14" ht="15.75" customHeight="1" x14ac:dyDescent="0.2">
      <c r="A2090" s="2">
        <v>42557</v>
      </c>
      <c r="B2090">
        <v>142.71225000000001</v>
      </c>
      <c r="C2090" s="10">
        <v>57.826540000000001</v>
      </c>
      <c r="D2090" s="10">
        <v>40.871079999999999</v>
      </c>
      <c r="E2090">
        <v>2099.7299800000001</v>
      </c>
      <c r="F2090" s="99">
        <v>1147.329956</v>
      </c>
      <c r="G2090">
        <f t="shared" ref="G2090:J2090" si="2152">B2090/B2089-1</f>
        <v>4.5490905320830777E-3</v>
      </c>
      <c r="H2090">
        <f t="shared" si="2152"/>
        <v>1.0747282853305951E-2</v>
      </c>
      <c r="I2090">
        <f t="shared" si="2152"/>
        <v>4.3041169729054474E-3</v>
      </c>
      <c r="J2090">
        <f t="shared" si="2152"/>
        <v>5.3529629349093888E-3</v>
      </c>
      <c r="K2090" s="38">
        <f t="shared" si="2147"/>
        <v>6.9156218692048022E-3</v>
      </c>
      <c r="L2090" s="22">
        <f t="shared" si="2144"/>
        <v>1.2470553387194154</v>
      </c>
      <c r="M2090" s="22">
        <f t="shared" si="2145"/>
        <v>1.738862124454003</v>
      </c>
      <c r="N2090" s="22">
        <f>COVAR(I2060:I2090,$K2060:K2090)/VAR($K2060:$K2090)</f>
        <v>0.73704840038970099</v>
      </c>
    </row>
    <row r="2091" spans="1:14" ht="15.75" customHeight="1" x14ac:dyDescent="0.2">
      <c r="A2091" s="2">
        <v>42558</v>
      </c>
      <c r="B2091">
        <v>142.92768899999999</v>
      </c>
      <c r="C2091" s="10">
        <v>58.201230000000002</v>
      </c>
      <c r="D2091" s="10">
        <v>42.262639999999998</v>
      </c>
      <c r="E2091">
        <v>2097.8999020000001</v>
      </c>
      <c r="F2091" s="99">
        <v>1149.76001</v>
      </c>
      <c r="G2091">
        <f t="shared" ref="G2091:J2091" si="2153">B2091/B2090-1</f>
        <v>1.509604115974561E-3</v>
      </c>
      <c r="H2091">
        <f t="shared" si="2153"/>
        <v>6.4795507391588458E-3</v>
      </c>
      <c r="I2091">
        <f t="shared" si="2153"/>
        <v>3.4047546578167109E-2</v>
      </c>
      <c r="J2091">
        <f t="shared" si="2153"/>
        <v>-8.7157778258706298E-4</v>
      </c>
      <c r="K2091" s="38">
        <f t="shared" si="2147"/>
        <v>2.1180079778200245E-3</v>
      </c>
      <c r="L2091" s="22">
        <f t="shared" si="2144"/>
        <v>1.2451157909077017</v>
      </c>
      <c r="M2091" s="22">
        <f t="shared" si="2145"/>
        <v>1.738326861267979</v>
      </c>
      <c r="N2091" s="22">
        <f>COVAR(I2061:I2091,$K2061:K2091)/VAR($K2061:$K2091)</f>
        <v>0.74010344939938089</v>
      </c>
    </row>
    <row r="2092" spans="1:14" ht="15.75" customHeight="1" x14ac:dyDescent="0.2">
      <c r="A2092" s="2">
        <v>42559</v>
      </c>
      <c r="B2092">
        <v>144.66980000000001</v>
      </c>
      <c r="C2092" s="10">
        <v>59.402149999999999</v>
      </c>
      <c r="D2092" s="10">
        <v>43.206569999999999</v>
      </c>
      <c r="E2092">
        <v>2129.8999020000001</v>
      </c>
      <c r="F2092" s="99">
        <v>1177.3599850000001</v>
      </c>
      <c r="G2092">
        <f t="shared" ref="G2092:J2092" si="2154">B2092/B2091-1</f>
        <v>1.2188757911002268E-2</v>
      </c>
      <c r="H2092">
        <f t="shared" si="2154"/>
        <v>2.0633928183304562E-2</v>
      </c>
      <c r="I2092">
        <f t="shared" si="2154"/>
        <v>2.2334856506834422E-2</v>
      </c>
      <c r="J2092">
        <f t="shared" si="2154"/>
        <v>1.5253349299217511E-2</v>
      </c>
      <c r="K2092" s="38">
        <f t="shared" si="2147"/>
        <v>2.4004987788712517E-2</v>
      </c>
      <c r="L2092" s="22">
        <f t="shared" si="2144"/>
        <v>1.2402107484780354</v>
      </c>
      <c r="M2092" s="22">
        <f t="shared" si="2145"/>
        <v>1.7393796343977415</v>
      </c>
      <c r="N2092" s="22">
        <f>COVAR(I2062:I2092,$K2062:K2092)/VAR($K2062:$K2092)</f>
        <v>0.76788902119240265</v>
      </c>
    </row>
    <row r="2093" spans="1:14" ht="15.75" customHeight="1" x14ac:dyDescent="0.2">
      <c r="A2093" s="2">
        <v>42562</v>
      </c>
      <c r="B2093">
        <v>145.48464999999999</v>
      </c>
      <c r="C2093" s="10">
        <v>59.824869999999997</v>
      </c>
      <c r="D2093" s="10">
        <v>44.082380000000001</v>
      </c>
      <c r="E2093">
        <v>2137.1599120000001</v>
      </c>
      <c r="F2093" s="99">
        <v>1190.030029</v>
      </c>
      <c r="G2093">
        <f t="shared" ref="G2093:J2093" si="2155">B2093/B2092-1</f>
        <v>5.6324816927926236E-3</v>
      </c>
      <c r="H2093">
        <f t="shared" si="2155"/>
        <v>7.1162407421279106E-3</v>
      </c>
      <c r="I2093">
        <f t="shared" si="2155"/>
        <v>2.0270296855316339E-2</v>
      </c>
      <c r="J2093">
        <f t="shared" si="2155"/>
        <v>3.408615584790109E-3</v>
      </c>
      <c r="K2093" s="38">
        <f t="shared" si="2147"/>
        <v>1.0761401917358304E-2</v>
      </c>
      <c r="L2093" s="22">
        <f t="shared" si="2144"/>
        <v>1.2154368595607006</v>
      </c>
      <c r="M2093" s="22">
        <f t="shared" si="2145"/>
        <v>1.7324551266743207</v>
      </c>
      <c r="N2093" s="22">
        <f>COVAR(I2063:I2093,$K2063:K2093)/VAR($K2063:$K2093)</f>
        <v>0.77965012890892349</v>
      </c>
    </row>
    <row r="2094" spans="1:14" ht="15.75" customHeight="1" x14ac:dyDescent="0.2">
      <c r="A2094" s="2">
        <v>42563</v>
      </c>
      <c r="B2094">
        <v>147.086243</v>
      </c>
      <c r="C2094" s="10">
        <v>60.718350000000001</v>
      </c>
      <c r="D2094" s="10">
        <v>44.851140000000001</v>
      </c>
      <c r="E2094">
        <v>2152.139893</v>
      </c>
      <c r="F2094" s="99">
        <v>1205.8900149999999</v>
      </c>
      <c r="G2094">
        <f t="shared" ref="G2094:J2094" si="2156">B2094/B2093-1</f>
        <v>1.1008673423622328E-2</v>
      </c>
      <c r="H2094">
        <f t="shared" si="2156"/>
        <v>1.4934925892860385E-2</v>
      </c>
      <c r="I2094">
        <f t="shared" si="2156"/>
        <v>1.7439167304487579E-2</v>
      </c>
      <c r="J2094">
        <f t="shared" si="2156"/>
        <v>7.0092934627346004E-3</v>
      </c>
      <c r="K2094" s="38">
        <f t="shared" si="2147"/>
        <v>1.3327383018500338E-2</v>
      </c>
      <c r="L2094" s="22">
        <f t="shared" si="2144"/>
        <v>1.2215143354270541</v>
      </c>
      <c r="M2094" s="22">
        <f t="shared" si="2145"/>
        <v>1.7397556059196122</v>
      </c>
      <c r="N2094" s="22">
        <f>COVAR(I2064:I2094,$K2064:K2094)/VAR($K2064:$K2094)</f>
        <v>0.77019567737653327</v>
      </c>
    </row>
    <row r="2095" spans="1:14" ht="15.75" customHeight="1" x14ac:dyDescent="0.2">
      <c r="A2095" s="2">
        <v>42564</v>
      </c>
      <c r="B2095">
        <v>148.00415000000001</v>
      </c>
      <c r="C2095" s="10">
        <v>60.679920000000003</v>
      </c>
      <c r="D2095" s="10">
        <v>45.590719999999997</v>
      </c>
      <c r="E2095">
        <v>2152.429932</v>
      </c>
      <c r="F2095" s="99">
        <v>1201.160034</v>
      </c>
      <c r="G2095">
        <f t="shared" ref="G2095:J2095" si="2157">B2095/B2094-1</f>
        <v>6.2406040244022964E-3</v>
      </c>
      <c r="H2095">
        <f t="shared" si="2157"/>
        <v>-6.3292233731648828E-4</v>
      </c>
      <c r="I2095">
        <f t="shared" si="2157"/>
        <v>1.6489658902761439E-2</v>
      </c>
      <c r="J2095">
        <f t="shared" si="2157"/>
        <v>1.3476772627241118E-4</v>
      </c>
      <c r="K2095" s="38">
        <f t="shared" si="2147"/>
        <v>-3.9223983457562506E-3</v>
      </c>
      <c r="L2095" s="22">
        <f t="shared" si="2144"/>
        <v>1.2228040314592781</v>
      </c>
      <c r="M2095" s="22">
        <f t="shared" si="2145"/>
        <v>1.7387112413236585</v>
      </c>
      <c r="N2095" s="22">
        <f>COVAR(I2065:I2095,$K2065:K2095)/VAR($K2065:$K2095)</f>
        <v>0.78666250420454831</v>
      </c>
    </row>
    <row r="2096" spans="1:14" ht="15.75" customHeight="1" x14ac:dyDescent="0.2">
      <c r="A2096" s="2">
        <v>42565</v>
      </c>
      <c r="B2096">
        <v>150.12089499999999</v>
      </c>
      <c r="C2096" s="10">
        <v>61.602229999999999</v>
      </c>
      <c r="D2096" s="10">
        <v>44.909529999999997</v>
      </c>
      <c r="E2096">
        <v>2163.75</v>
      </c>
      <c r="F2096" s="99">
        <v>1202.170044</v>
      </c>
      <c r="G2096">
        <f t="shared" ref="G2096:J2096" si="2158">B2096/B2095-1</f>
        <v>1.430193004723157E-2</v>
      </c>
      <c r="H2096">
        <f t="shared" si="2158"/>
        <v>1.5199591561755543E-2</v>
      </c>
      <c r="I2096">
        <f t="shared" si="2158"/>
        <v>-1.4941417902590737E-2</v>
      </c>
      <c r="J2096">
        <f t="shared" si="2158"/>
        <v>5.2592039497805221E-3</v>
      </c>
      <c r="K2096" s="38">
        <f t="shared" si="2147"/>
        <v>8.4086214277090399E-4</v>
      </c>
      <c r="L2096" s="22">
        <f t="shared" si="2144"/>
        <v>1.2367096562203284</v>
      </c>
      <c r="M2096" s="22">
        <f t="shared" si="2145"/>
        <v>1.749761638668494</v>
      </c>
      <c r="N2096" s="22">
        <f>COVAR(I2066:I2096,$K2066:K2096)/VAR($K2066:$K2096)</f>
        <v>0.78834784196907948</v>
      </c>
    </row>
    <row r="2097" spans="1:14" ht="15.75" customHeight="1" x14ac:dyDescent="0.2">
      <c r="A2097" s="2">
        <v>42566</v>
      </c>
      <c r="B2097">
        <v>149.652557</v>
      </c>
      <c r="C2097" s="10">
        <v>61.659869999999998</v>
      </c>
      <c r="D2097" s="10">
        <v>44.967919999999999</v>
      </c>
      <c r="E2097">
        <v>2161.73999</v>
      </c>
      <c r="F2097" s="99">
        <v>1205.3100589999999</v>
      </c>
      <c r="G2097">
        <f t="shared" ref="G2097:J2097" si="2159">B2097/B2096-1</f>
        <v>-3.1197389277487497E-3</v>
      </c>
      <c r="H2097">
        <f t="shared" si="2159"/>
        <v>9.3568041286817838E-4</v>
      </c>
      <c r="I2097">
        <f t="shared" si="2159"/>
        <v>1.3001694740515379E-3</v>
      </c>
      <c r="J2097">
        <f t="shared" si="2159"/>
        <v>-9.2894742923166351E-4</v>
      </c>
      <c r="K2097" s="38">
        <f t="shared" si="2147"/>
        <v>2.6119557841852714E-3</v>
      </c>
      <c r="L2097" s="22">
        <f t="shared" si="2144"/>
        <v>1.2382626144231779</v>
      </c>
      <c r="M2097" s="22">
        <f t="shared" si="2145"/>
        <v>1.7468047563455189</v>
      </c>
      <c r="N2097" s="22">
        <f>COVAR(I2067:I2097,$K2067:K2097)/VAR($K2067:$K2097)</f>
        <v>0.81257016222143907</v>
      </c>
    </row>
    <row r="2098" spans="1:14" ht="15.75" customHeight="1" x14ac:dyDescent="0.2">
      <c r="A2098" s="2">
        <v>42569</v>
      </c>
      <c r="B2098">
        <v>149.72749300000001</v>
      </c>
      <c r="C2098" s="10">
        <v>61.448509999999999</v>
      </c>
      <c r="D2098" s="10">
        <v>45.542059999999999</v>
      </c>
      <c r="E2098">
        <v>2166.889893</v>
      </c>
      <c r="F2098" s="99">
        <v>1207.910034</v>
      </c>
      <c r="G2098">
        <f t="shared" ref="G2098:J2098" si="2160">B2098/B2097-1</f>
        <v>5.0073317491006186E-4</v>
      </c>
      <c r="H2098">
        <f t="shared" si="2160"/>
        <v>-3.427837262712341E-3</v>
      </c>
      <c r="I2098">
        <f t="shared" si="2160"/>
        <v>1.2767768667085289E-2</v>
      </c>
      <c r="J2098">
        <f t="shared" si="2160"/>
        <v>2.382295291673886E-3</v>
      </c>
      <c r="K2098" s="38">
        <f t="shared" si="2147"/>
        <v>2.1571005573097768E-3</v>
      </c>
      <c r="L2098" s="22">
        <f t="shared" si="2144"/>
        <v>1.2356535967049651</v>
      </c>
      <c r="M2098" s="22">
        <f t="shared" si="2145"/>
        <v>1.745093209619329</v>
      </c>
      <c r="N2098" s="22">
        <f>COVAR(I2068:I2098,$K2068:K2098)/VAR($K2068:$K2098)</f>
        <v>0.82711395812877453</v>
      </c>
    </row>
    <row r="2099" spans="1:14" ht="15.75" customHeight="1" x14ac:dyDescent="0.2">
      <c r="A2099" s="2">
        <v>42570</v>
      </c>
      <c r="B2099">
        <v>149.46525600000001</v>
      </c>
      <c r="C2099" s="10">
        <v>61.352440000000001</v>
      </c>
      <c r="D2099" s="10">
        <v>44.744100000000003</v>
      </c>
      <c r="E2099">
        <v>2163.780029</v>
      </c>
      <c r="F2099" s="99">
        <v>1200.4499510000001</v>
      </c>
      <c r="G2099">
        <f t="shared" ref="G2099:J2099" si="2161">B2099/B2098-1</f>
        <v>-1.7514285101934979E-3</v>
      </c>
      <c r="H2099">
        <f t="shared" si="2161"/>
        <v>-1.5634227746124107E-3</v>
      </c>
      <c r="I2099">
        <f t="shared" si="2161"/>
        <v>-1.7521385725634664E-2</v>
      </c>
      <c r="J2099">
        <f t="shared" si="2161"/>
        <v>-1.4351739837110689E-3</v>
      </c>
      <c r="K2099" s="38">
        <f t="shared" si="2147"/>
        <v>-6.1760253578619917E-3</v>
      </c>
      <c r="L2099" s="22">
        <f t="shared" si="2144"/>
        <v>1.2352234216654763</v>
      </c>
      <c r="M2099" s="22">
        <f t="shared" si="2145"/>
        <v>1.7305019191079682</v>
      </c>
      <c r="N2099" s="22">
        <f>COVAR(I2069:I2099,$K2069:K2099)/VAR($K2069:$K2099)</f>
        <v>0.84597627393831853</v>
      </c>
    </row>
    <row r="2100" spans="1:14" ht="15.75" customHeight="1" x14ac:dyDescent="0.2">
      <c r="A2100" s="2">
        <v>42571</v>
      </c>
      <c r="B2100">
        <v>151.13244599999999</v>
      </c>
      <c r="C2100" s="10">
        <v>61.419690000000003</v>
      </c>
      <c r="D2100" s="10">
        <v>44.967919999999999</v>
      </c>
      <c r="E2100">
        <v>2173.0200199999999</v>
      </c>
      <c r="F2100" s="99">
        <v>1209.73999</v>
      </c>
      <c r="G2100">
        <f t="shared" ref="G2100:J2100" si="2162">B2100/B2099-1</f>
        <v>1.1154364864567334E-2</v>
      </c>
      <c r="H2100">
        <f t="shared" si="2162"/>
        <v>1.0961259242501242E-3</v>
      </c>
      <c r="I2100">
        <f t="shared" si="2162"/>
        <v>5.0022237568752015E-3</v>
      </c>
      <c r="J2100">
        <f t="shared" si="2162"/>
        <v>4.270300527854598E-3</v>
      </c>
      <c r="K2100" s="38">
        <f t="shared" si="2147"/>
        <v>7.7387974336300402E-3</v>
      </c>
      <c r="L2100" s="22">
        <f t="shared" si="2144"/>
        <v>1.2493683058613374</v>
      </c>
      <c r="M2100" s="22">
        <f t="shared" si="2145"/>
        <v>1.7224188592470882</v>
      </c>
      <c r="N2100" s="22">
        <f>COVAR(I2070:I2100,$K2070:K2100)/VAR($K2070:$K2100)</f>
        <v>0.86576748637100898</v>
      </c>
    </row>
    <row r="2101" spans="1:14" ht="15.75" customHeight="1" x14ac:dyDescent="0.2">
      <c r="A2101" s="2">
        <v>42572</v>
      </c>
      <c r="B2101">
        <v>150.28007500000001</v>
      </c>
      <c r="C2101" s="10">
        <v>61.189109999999999</v>
      </c>
      <c r="D2101" s="10">
        <v>44.68571</v>
      </c>
      <c r="E2101">
        <v>2165.169922</v>
      </c>
      <c r="F2101" s="99">
        <v>1203.8599850000001</v>
      </c>
      <c r="G2101">
        <f t="shared" ref="G2101:K2116" si="2163">B2101/B2100-1</f>
        <v>-5.6398941627662236E-3</v>
      </c>
      <c r="H2101">
        <f t="shared" si="2163"/>
        <v>-3.7541706902135541E-3</v>
      </c>
      <c r="I2101">
        <f t="shared" si="2163"/>
        <v>-6.275807286616697E-3</v>
      </c>
      <c r="J2101">
        <f t="shared" si="2163"/>
        <v>-3.6125290737081261E-3</v>
      </c>
      <c r="K2101" s="38">
        <f t="shared" si="2163"/>
        <v>-4.8605527209197863E-3</v>
      </c>
      <c r="L2101" s="22">
        <f t="shared" si="2144"/>
        <v>1.2512063151890453</v>
      </c>
      <c r="M2101" s="22">
        <f t="shared" si="2145"/>
        <v>1.7166038779730113</v>
      </c>
      <c r="N2101" s="22">
        <f>COVAR(I2071:I2101,$K2071:K2101)/VAR($K2071:$K2101)</f>
        <v>0.87791446028207654</v>
      </c>
    </row>
    <row r="2102" spans="1:14" ht="15.75" customHeight="1" x14ac:dyDescent="0.2">
      <c r="A2102" s="2">
        <v>42573</v>
      </c>
      <c r="B2102">
        <v>151.79743999999999</v>
      </c>
      <c r="C2102" s="10">
        <v>61.525370000000002</v>
      </c>
      <c r="D2102" s="10">
        <v>44.821950000000001</v>
      </c>
      <c r="E2102">
        <v>2175.030029</v>
      </c>
      <c r="F2102" s="99">
        <v>1212.8900149999999</v>
      </c>
      <c r="G2102">
        <f t="shared" ref="G2102:J2102" si="2164">B2102/B2101-1</f>
        <v>1.0096914045324867E-2</v>
      </c>
      <c r="H2102">
        <f t="shared" si="2164"/>
        <v>5.4954223063548024E-3</v>
      </c>
      <c r="I2102">
        <f t="shared" si="2164"/>
        <v>3.0488493972682384E-3</v>
      </c>
      <c r="J2102">
        <f t="shared" si="2164"/>
        <v>4.5539645178942489E-3</v>
      </c>
      <c r="K2102" s="38">
        <f t="shared" si="2163"/>
        <v>7.5008972077428293E-3</v>
      </c>
      <c r="L2102" s="22">
        <f t="shared" si="2144"/>
        <v>1.2555619813697032</v>
      </c>
      <c r="M2102" s="22">
        <f t="shared" si="2145"/>
        <v>1.7165650400030588</v>
      </c>
      <c r="N2102" s="22">
        <f>COVAR(I2072:I2102,$K2072:K2102)/VAR($K2072:$K2102)</f>
        <v>0.69929611226295396</v>
      </c>
    </row>
    <row r="2103" spans="1:14" ht="15.75" customHeight="1" x14ac:dyDescent="0.2">
      <c r="A2103" s="2">
        <v>42576</v>
      </c>
      <c r="B2103">
        <v>152.34065200000001</v>
      </c>
      <c r="C2103" s="10">
        <v>61.362050000000004</v>
      </c>
      <c r="D2103" s="10">
        <v>44.812220000000003</v>
      </c>
      <c r="E2103">
        <v>2168.4799800000001</v>
      </c>
      <c r="F2103" s="99">
        <v>1209.8199460000001</v>
      </c>
      <c r="G2103">
        <f t="shared" ref="G2103:J2103" si="2165">B2103/B2102-1</f>
        <v>3.578532022674441E-3</v>
      </c>
      <c r="H2103">
        <f t="shared" si="2165"/>
        <v>-2.654514714824141E-3</v>
      </c>
      <c r="I2103">
        <f t="shared" si="2165"/>
        <v>-2.1708113993246236E-4</v>
      </c>
      <c r="J2103">
        <f t="shared" si="2165"/>
        <v>-3.0114752038671311E-3</v>
      </c>
      <c r="K2103" s="38">
        <f t="shared" si="2163"/>
        <v>-2.531201479138101E-3</v>
      </c>
      <c r="L2103" s="22">
        <f t="shared" si="2144"/>
        <v>1.2460186741993733</v>
      </c>
      <c r="M2103" s="22">
        <f t="shared" si="2145"/>
        <v>1.7092803663474898</v>
      </c>
      <c r="N2103" s="22">
        <f>COVAR(I2073:I2103,$K2073:K2103)/VAR($K2073:$K2103)</f>
        <v>0.75171868790544505</v>
      </c>
    </row>
    <row r="2104" spans="1:14" ht="15.75" customHeight="1" x14ac:dyDescent="0.2">
      <c r="A2104" s="2">
        <v>42577</v>
      </c>
      <c r="B2104">
        <v>151.84425400000001</v>
      </c>
      <c r="C2104" s="10">
        <v>61.611829999999998</v>
      </c>
      <c r="D2104" s="10">
        <v>44.928989999999999</v>
      </c>
      <c r="E2104">
        <v>2169.179932</v>
      </c>
      <c r="F2104" s="99">
        <v>1216.8599850000001</v>
      </c>
      <c r="G2104">
        <f t="shared" ref="G2104:J2104" si="2166">B2104/B2103-1</f>
        <v>-3.2584736475986809E-3</v>
      </c>
      <c r="H2104">
        <f t="shared" si="2166"/>
        <v>4.070594121285076E-3</v>
      </c>
      <c r="I2104">
        <f t="shared" si="2166"/>
        <v>2.6057624460469331E-3</v>
      </c>
      <c r="J2104">
        <f t="shared" si="2166"/>
        <v>3.2278462630763727E-4</v>
      </c>
      <c r="K2104" s="38">
        <f t="shared" si="2163"/>
        <v>5.8190799575392749E-3</v>
      </c>
      <c r="L2104" s="22">
        <f t="shared" si="2144"/>
        <v>1.2601308675899321</v>
      </c>
      <c r="M2104" s="22">
        <f t="shared" si="2145"/>
        <v>1.7196111726480654</v>
      </c>
      <c r="N2104" s="22">
        <f>COVAR(I2074:I2104,$K2074:K2104)/VAR($K2074:$K2104)</f>
        <v>0.86141758795169565</v>
      </c>
    </row>
    <row r="2105" spans="1:14" ht="15.75" customHeight="1" x14ac:dyDescent="0.2">
      <c r="A2105" s="2">
        <v>42578</v>
      </c>
      <c r="B2105">
        <v>151.57261700000001</v>
      </c>
      <c r="C2105" s="10">
        <v>61.803980000000003</v>
      </c>
      <c r="D2105" s="10">
        <v>45.425289999999997</v>
      </c>
      <c r="E2105">
        <v>2166.580078</v>
      </c>
      <c r="F2105" s="99">
        <v>1218.9300539999999</v>
      </c>
      <c r="G2105">
        <f t="shared" ref="G2105:J2105" si="2167">B2105/B2104-1</f>
        <v>-1.7889185322744749E-3</v>
      </c>
      <c r="H2105">
        <f t="shared" si="2167"/>
        <v>3.1187192459629642E-3</v>
      </c>
      <c r="I2105">
        <f t="shared" si="2167"/>
        <v>1.1046319981820263E-2</v>
      </c>
      <c r="J2105">
        <f t="shared" si="2167"/>
        <v>-1.1985423438815035E-3</v>
      </c>
      <c r="K2105" s="38">
        <f t="shared" si="2163"/>
        <v>1.7011562755921972E-3</v>
      </c>
      <c r="L2105" s="22">
        <f t="shared" si="2144"/>
        <v>1.2692379474536637</v>
      </c>
      <c r="M2105" s="22">
        <f t="shared" si="2145"/>
        <v>1.7350037937145899</v>
      </c>
      <c r="N2105" s="22">
        <f>COVAR(I2075:I2105,$K2075:K2105)/VAR($K2075:$K2105)</f>
        <v>0.85161781407434023</v>
      </c>
    </row>
    <row r="2106" spans="1:14" ht="15.75" customHeight="1" x14ac:dyDescent="0.2">
      <c r="A2106" s="2">
        <v>42579</v>
      </c>
      <c r="B2106">
        <v>151.141785</v>
      </c>
      <c r="C2106" s="10">
        <v>61.583010000000002</v>
      </c>
      <c r="D2106" s="10">
        <v>45.483669999999996</v>
      </c>
      <c r="E2106">
        <v>2170.0600589999999</v>
      </c>
      <c r="F2106" s="99">
        <v>1217.329956</v>
      </c>
      <c r="G2106">
        <f t="shared" ref="G2106:J2106" si="2168">B2106/B2105-1</f>
        <v>-2.8424131517107432E-3</v>
      </c>
      <c r="H2106">
        <f t="shared" si="2168"/>
        <v>-3.5753360867698536E-3</v>
      </c>
      <c r="I2106">
        <f t="shared" si="2168"/>
        <v>1.2851871721677455E-3</v>
      </c>
      <c r="J2106">
        <f t="shared" si="2168"/>
        <v>1.6062092674702377E-3</v>
      </c>
      <c r="K2106" s="38">
        <f t="shared" si="2163"/>
        <v>-1.312706988189416E-3</v>
      </c>
      <c r="L2106" s="22">
        <f t="shared" si="2144"/>
        <v>1.2694999171569261</v>
      </c>
      <c r="M2106" s="22">
        <f t="shared" si="2145"/>
        <v>1.7201802482348947</v>
      </c>
      <c r="N2106" s="22">
        <f>COVAR(I2076:I2106,$K2076:K2106)/VAR($K2076:$K2106)</f>
        <v>0.83304524712496686</v>
      </c>
    </row>
    <row r="2107" spans="1:14" ht="15.75" customHeight="1" x14ac:dyDescent="0.2">
      <c r="A2107" s="2">
        <v>42580</v>
      </c>
      <c r="B2107">
        <v>150.43933100000001</v>
      </c>
      <c r="C2107" s="10">
        <v>61.458120000000001</v>
      </c>
      <c r="D2107" s="10">
        <v>44.890070000000001</v>
      </c>
      <c r="E2107">
        <v>2173.6000979999999</v>
      </c>
      <c r="F2107" s="99">
        <v>1219.9399410000001</v>
      </c>
      <c r="G2107">
        <f t="shared" ref="G2107:J2107" si="2169">B2107/B2106-1</f>
        <v>-4.6476492255268509E-3</v>
      </c>
      <c r="H2107">
        <f t="shared" si="2169"/>
        <v>-2.0279944094970803E-3</v>
      </c>
      <c r="I2107">
        <f t="shared" si="2169"/>
        <v>-1.305083780618399E-2</v>
      </c>
      <c r="J2107">
        <f t="shared" si="2169"/>
        <v>1.6313092282023156E-3</v>
      </c>
      <c r="K2107" s="38">
        <f t="shared" si="2163"/>
        <v>2.1440242944288368E-3</v>
      </c>
      <c r="L2107" s="22">
        <f t="shared" si="2144"/>
        <v>1.2690258411987494</v>
      </c>
      <c r="M2107" s="22">
        <f t="shared" si="2145"/>
        <v>1.7230883286766574</v>
      </c>
      <c r="N2107" s="22">
        <f>COVAR(I2077:I2107,$K2077:K2107)/VAR($K2077:$K2107)</f>
        <v>0.8352299728755983</v>
      </c>
    </row>
    <row r="2108" spans="1:14" ht="15.75" customHeight="1" x14ac:dyDescent="0.2">
      <c r="A2108" s="2">
        <v>42583</v>
      </c>
      <c r="B2108">
        <v>151.21672100000001</v>
      </c>
      <c r="C2108" s="10">
        <v>61.294789999999999</v>
      </c>
      <c r="D2108" s="10">
        <v>45.532330000000002</v>
      </c>
      <c r="E2108">
        <v>2170.8400879999999</v>
      </c>
      <c r="F2108" s="99">
        <v>1219.119995</v>
      </c>
      <c r="G2108">
        <f t="shared" ref="G2108:J2108" si="2170">B2108/B2107-1</f>
        <v>5.1674651491238066E-3</v>
      </c>
      <c r="H2108">
        <f t="shared" si="2170"/>
        <v>-2.6575821063189453E-3</v>
      </c>
      <c r="I2108">
        <f t="shared" si="2170"/>
        <v>1.4307395822728664E-2</v>
      </c>
      <c r="J2108">
        <f t="shared" si="2170"/>
        <v>-1.2697873921424518E-3</v>
      </c>
      <c r="K2108" s="38">
        <f t="shared" si="2163"/>
        <v>-6.7211997283078695E-4</v>
      </c>
      <c r="L2108" s="22">
        <f t="shared" si="2144"/>
        <v>1.2640369526319</v>
      </c>
      <c r="M2108" s="22">
        <f t="shared" si="2145"/>
        <v>1.7222917017797283</v>
      </c>
      <c r="N2108" s="22">
        <f>COVAR(I2078:I2108,$K2078:K2108)/VAR($K2078:$K2108)</f>
        <v>0.82101352772297942</v>
      </c>
    </row>
    <row r="2109" spans="1:14" ht="15.75" customHeight="1" x14ac:dyDescent="0.2">
      <c r="A2109" s="2">
        <v>42584</v>
      </c>
      <c r="B2109">
        <v>150.40188599999999</v>
      </c>
      <c r="C2109" s="10">
        <v>61.150680000000001</v>
      </c>
      <c r="D2109" s="10">
        <v>44.997120000000002</v>
      </c>
      <c r="E2109">
        <v>2157.030029</v>
      </c>
      <c r="F2109" s="99">
        <v>1202.349976</v>
      </c>
      <c r="G2109">
        <f t="shared" ref="G2109:J2109" si="2171">B2109/B2108-1</f>
        <v>-5.3885244608631311E-3</v>
      </c>
      <c r="H2109">
        <f t="shared" si="2171"/>
        <v>-2.3510970508260343E-3</v>
      </c>
      <c r="I2109">
        <f t="shared" si="2171"/>
        <v>-1.1754504985797998E-2</v>
      </c>
      <c r="J2109">
        <f t="shared" si="2171"/>
        <v>-6.3616196680443826E-3</v>
      </c>
      <c r="K2109" s="38">
        <f t="shared" si="2163"/>
        <v>-1.3755839514386858E-2</v>
      </c>
      <c r="L2109" s="22">
        <f t="shared" si="2144"/>
        <v>1.2723561805831856</v>
      </c>
      <c r="M2109" s="22">
        <f t="shared" si="2145"/>
        <v>1.7090609099155514</v>
      </c>
      <c r="N2109" s="22">
        <f>COVAR(I2079:I2109,$K2079:K2109)/VAR($K2079:$K2109)</f>
        <v>0.81830191624740067</v>
      </c>
    </row>
    <row r="2110" spans="1:14" ht="15.75" customHeight="1" x14ac:dyDescent="0.2">
      <c r="A2110" s="2">
        <v>42585</v>
      </c>
      <c r="B2110">
        <v>150.48616000000001</v>
      </c>
      <c r="C2110" s="10">
        <v>62.121020000000001</v>
      </c>
      <c r="D2110" s="10">
        <v>45.250129999999999</v>
      </c>
      <c r="E2110">
        <v>2163.790039</v>
      </c>
      <c r="F2110" s="99">
        <v>1212.7299800000001</v>
      </c>
      <c r="G2110">
        <f t="shared" ref="G2110:J2110" si="2172">B2110/B2109-1</f>
        <v>5.6032542038741973E-4</v>
      </c>
      <c r="H2110">
        <f t="shared" si="2172"/>
        <v>1.5868016512653682E-2</v>
      </c>
      <c r="I2110">
        <f t="shared" si="2172"/>
        <v>5.622804303919704E-3</v>
      </c>
      <c r="J2110">
        <f t="shared" si="2172"/>
        <v>3.1339433893435853E-3</v>
      </c>
      <c r="K2110" s="38">
        <f t="shared" si="2163"/>
        <v>8.633097024322689E-3</v>
      </c>
      <c r="L2110" s="22">
        <f t="shared" si="2144"/>
        <v>1.2660333061187319</v>
      </c>
      <c r="M2110" s="22">
        <f t="shared" si="2145"/>
        <v>1.7266055922163377</v>
      </c>
      <c r="N2110" s="22">
        <f>COVAR(I2080:I2110,$K2080:K2110)/VAR($K2080:$K2110)</f>
        <v>0.81806125012660491</v>
      </c>
    </row>
    <row r="2111" spans="1:14" ht="15.75" customHeight="1" x14ac:dyDescent="0.2">
      <c r="A2111" s="2">
        <v>42586</v>
      </c>
      <c r="B2111">
        <v>151.31040999999999</v>
      </c>
      <c r="C2111" s="10">
        <v>62.024940000000001</v>
      </c>
      <c r="D2111" s="10">
        <v>45.026310000000002</v>
      </c>
      <c r="E2111">
        <v>2164.25</v>
      </c>
      <c r="F2111" s="99">
        <v>1213.76001</v>
      </c>
      <c r="G2111">
        <f t="shared" ref="G2111:J2111" si="2173">B2111/B2110-1</f>
        <v>5.4772478744886666E-3</v>
      </c>
      <c r="H2111">
        <f t="shared" si="2173"/>
        <v>-1.5466584418607487E-3</v>
      </c>
      <c r="I2111">
        <f t="shared" si="2173"/>
        <v>-4.9462841322223117E-3</v>
      </c>
      <c r="J2111">
        <f t="shared" si="2173"/>
        <v>2.1257191858259361E-4</v>
      </c>
      <c r="K2111" s="38">
        <f t="shared" si="2163"/>
        <v>8.4934817889137371E-4</v>
      </c>
      <c r="L2111" s="22">
        <f t="shared" si="2144"/>
        <v>1.2646606294227063</v>
      </c>
      <c r="M2111" s="22">
        <f t="shared" si="2145"/>
        <v>1.7245328361420638</v>
      </c>
      <c r="N2111" s="22">
        <f>COVAR(I2081:I2111,$K2081:K2111)/VAR($K2081:$K2111)</f>
        <v>0.82687809827393932</v>
      </c>
    </row>
    <row r="2112" spans="1:14" ht="15.75" customHeight="1" x14ac:dyDescent="0.2">
      <c r="A2112" s="2">
        <v>42587</v>
      </c>
      <c r="B2112">
        <v>153.13681</v>
      </c>
      <c r="C2112" s="10">
        <v>63.696629999999999</v>
      </c>
      <c r="D2112" s="10">
        <v>45.629640000000002</v>
      </c>
      <c r="E2112">
        <v>2182.8701169999999</v>
      </c>
      <c r="F2112" s="99">
        <v>1231.3000489999999</v>
      </c>
      <c r="G2112">
        <f t="shared" ref="G2112:J2112" si="2174">B2112/B2111-1</f>
        <v>1.2070550862957941E-2</v>
      </c>
      <c r="H2112">
        <f t="shared" si="2174"/>
        <v>2.6951900316227517E-2</v>
      </c>
      <c r="I2112">
        <f t="shared" si="2174"/>
        <v>1.3399499092863643E-2</v>
      </c>
      <c r="J2112">
        <f t="shared" si="2174"/>
        <v>8.6034963613259574E-3</v>
      </c>
      <c r="K2112" s="38">
        <f t="shared" si="2163"/>
        <v>1.4450994311470122E-2</v>
      </c>
      <c r="L2112" s="22">
        <f t="shared" si="2144"/>
        <v>1.2611436179739144</v>
      </c>
      <c r="M2112" s="22">
        <f t="shared" si="2145"/>
        <v>1.752023347105623</v>
      </c>
      <c r="N2112" s="22">
        <f>COVAR(I2082:I2112,$K2082:K2112)/VAR($K2082:$K2112)</f>
        <v>0.81281921385893452</v>
      </c>
    </row>
    <row r="2113" spans="1:14" ht="15.75" customHeight="1" x14ac:dyDescent="0.2">
      <c r="A2113" s="2">
        <v>42590</v>
      </c>
      <c r="B2113">
        <v>153.08009300000001</v>
      </c>
      <c r="C2113" s="10">
        <v>63.504480000000001</v>
      </c>
      <c r="D2113" s="10">
        <v>45.999429999999997</v>
      </c>
      <c r="E2113">
        <v>2180.889893</v>
      </c>
      <c r="F2113" s="99">
        <v>1230.420044</v>
      </c>
      <c r="G2113">
        <f t="shared" ref="G2113:J2113" si="2175">B2113/B2112-1</f>
        <v>-3.7036816948188278E-4</v>
      </c>
      <c r="H2113">
        <f t="shared" si="2175"/>
        <v>-3.0166431096904089E-3</v>
      </c>
      <c r="I2113">
        <f t="shared" si="2175"/>
        <v>8.1041621191837443E-3</v>
      </c>
      <c r="J2113">
        <f t="shared" si="2175"/>
        <v>-9.0716528875356417E-4</v>
      </c>
      <c r="K2113" s="38">
        <f t="shared" si="2163"/>
        <v>-7.1469582147309918E-4</v>
      </c>
      <c r="L2113" s="22">
        <f t="shared" si="2144"/>
        <v>1.2679823537246759</v>
      </c>
      <c r="M2113" s="22">
        <f t="shared" si="2145"/>
        <v>1.7617706571963754</v>
      </c>
      <c r="N2113" s="22">
        <f>COVAR(I2083:I2113,$K2083:K2113)/VAR($K2083:$K2113)</f>
        <v>0.85725995644096908</v>
      </c>
    </row>
    <row r="2114" spans="1:14" ht="15.75" customHeight="1" x14ac:dyDescent="0.2">
      <c r="A2114" s="2">
        <v>42591</v>
      </c>
      <c r="B2114">
        <v>152.82504299999999</v>
      </c>
      <c r="C2114" s="10">
        <v>63.283499999999997</v>
      </c>
      <c r="D2114" s="10">
        <v>46.096739999999997</v>
      </c>
      <c r="E2114">
        <v>2181.73999</v>
      </c>
      <c r="F2114" s="99">
        <v>1231.73999</v>
      </c>
      <c r="G2114">
        <f t="shared" ref="G2114:J2114" si="2176">B2114/B2113-1</f>
        <v>-1.6661212767881128E-3</v>
      </c>
      <c r="H2114">
        <f t="shared" si="2176"/>
        <v>-3.4797544992102303E-3</v>
      </c>
      <c r="I2114">
        <f t="shared" si="2176"/>
        <v>2.115460995929741E-3</v>
      </c>
      <c r="J2114">
        <f t="shared" si="2176"/>
        <v>3.89793635491964E-4</v>
      </c>
      <c r="K2114" s="38">
        <f t="shared" si="2163"/>
        <v>1.0727604824356529E-3</v>
      </c>
      <c r="L2114" s="22">
        <f t="shared" si="2144"/>
        <v>1.0431263204499603</v>
      </c>
      <c r="M2114" s="22">
        <f t="shared" si="2145"/>
        <v>1.6812462503780563</v>
      </c>
      <c r="N2114" s="22">
        <f>COVAR(I2084:I2114,$K2084:K2114)/VAR($K2084:$K2114)</f>
        <v>0.65703539023349811</v>
      </c>
    </row>
    <row r="2115" spans="1:14" ht="15.75" customHeight="1" x14ac:dyDescent="0.2">
      <c r="A2115" s="2">
        <v>42592</v>
      </c>
      <c r="B2115">
        <v>153.11790500000001</v>
      </c>
      <c r="C2115" s="10">
        <v>62.716679999999997</v>
      </c>
      <c r="D2115" s="10">
        <v>45.454479999999997</v>
      </c>
      <c r="E2115">
        <v>2175.48999</v>
      </c>
      <c r="F2115" s="99">
        <v>1223.2700199999999</v>
      </c>
      <c r="G2115">
        <f t="shared" ref="G2115:J2115" si="2177">B2115/B2114-1</f>
        <v>1.9163220520082014E-3</v>
      </c>
      <c r="H2115">
        <f t="shared" si="2177"/>
        <v>-8.9568370902367578E-3</v>
      </c>
      <c r="I2115">
        <f t="shared" si="2177"/>
        <v>-1.3932872476448477E-2</v>
      </c>
      <c r="J2115">
        <f t="shared" si="2177"/>
        <v>-2.8646859977113914E-3</v>
      </c>
      <c r="K2115" s="38">
        <f t="shared" si="2163"/>
        <v>-6.8764268991543531E-3</v>
      </c>
      <c r="L2115" s="22">
        <f t="shared" si="2144"/>
        <v>0.97927841044470054</v>
      </c>
      <c r="M2115" s="22">
        <f t="shared" si="2145"/>
        <v>1.6699372351552042</v>
      </c>
      <c r="N2115" s="22">
        <f>COVAR(I2085:I2115,$K2085:K2115)/VAR($K2085:$K2115)</f>
        <v>0.82683871627827943</v>
      </c>
    </row>
    <row r="2116" spans="1:14" ht="15.75" customHeight="1" x14ac:dyDescent="0.2">
      <c r="A2116" s="2">
        <v>42593</v>
      </c>
      <c r="B2116">
        <v>154.487717</v>
      </c>
      <c r="C2116" s="10">
        <v>62.889600000000002</v>
      </c>
      <c r="D2116" s="10">
        <v>45.357170000000004</v>
      </c>
      <c r="E2116">
        <v>2185.790039</v>
      </c>
      <c r="F2116" s="99">
        <v>1229.119995</v>
      </c>
      <c r="G2116">
        <f t="shared" ref="G2116:J2116" si="2178">B2116/B2115-1</f>
        <v>8.9461255363962877E-3</v>
      </c>
      <c r="H2116">
        <f t="shared" si="2178"/>
        <v>2.7571612527959033E-3</v>
      </c>
      <c r="I2116">
        <f t="shared" si="2178"/>
        <v>-2.1408230827850705E-3</v>
      </c>
      <c r="J2116">
        <f t="shared" si="2178"/>
        <v>4.7345880915774519E-3</v>
      </c>
      <c r="K2116" s="38">
        <f t="shared" si="2163"/>
        <v>4.7822434167070771E-3</v>
      </c>
      <c r="L2116" s="22">
        <f t="shared" si="2144"/>
        <v>1.0514130185920807</v>
      </c>
      <c r="M2116" s="22">
        <f t="shared" si="2145"/>
        <v>1.6124850867127118</v>
      </c>
      <c r="N2116" s="22">
        <f>COVAR(I2086:I2116,$K2086:K2116)/VAR($K2086:$K2116)</f>
        <v>0.90892573781810249</v>
      </c>
    </row>
    <row r="2117" spans="1:14" ht="15.75" customHeight="1" x14ac:dyDescent="0.2">
      <c r="A2117" s="2">
        <v>42594</v>
      </c>
      <c r="B2117">
        <v>152.99508700000001</v>
      </c>
      <c r="C2117" s="10">
        <v>62.755110000000002</v>
      </c>
      <c r="D2117" s="10">
        <v>45.25985</v>
      </c>
      <c r="E2117">
        <v>2184.0500489999999</v>
      </c>
      <c r="F2117" s="99">
        <v>1229.8199460000001</v>
      </c>
      <c r="G2117">
        <f t="shared" ref="G2117:K2132" si="2179">B2117/B2116-1</f>
        <v>-9.6618037277358404E-3</v>
      </c>
      <c r="H2117">
        <f t="shared" si="2179"/>
        <v>-2.138509387879739E-3</v>
      </c>
      <c r="I2117">
        <f t="shared" si="2179"/>
        <v>-2.1456365112727527E-3</v>
      </c>
      <c r="J2117">
        <f t="shared" si="2179"/>
        <v>-7.9604626654627975E-4</v>
      </c>
      <c r="K2117" s="38">
        <f t="shared" si="2179"/>
        <v>5.6947328401402153E-4</v>
      </c>
      <c r="L2117" s="22">
        <f t="shared" si="2144"/>
        <v>1.1083881646788349</v>
      </c>
      <c r="M2117" s="22">
        <f t="shared" si="2145"/>
        <v>1.6075041413676319</v>
      </c>
      <c r="N2117" s="22">
        <f>COVAR(I2087:I2117,$K2087:K2117)/VAR($K2087:$K2117)</f>
        <v>0.82557175682479134</v>
      </c>
    </row>
    <row r="2118" spans="1:14" ht="15.75" customHeight="1" x14ac:dyDescent="0.2">
      <c r="A2118" s="2">
        <v>42597</v>
      </c>
      <c r="B2118">
        <v>152.92894000000001</v>
      </c>
      <c r="C2118" s="10">
        <v>63.139389999999999</v>
      </c>
      <c r="D2118" s="10">
        <v>45.542059999999999</v>
      </c>
      <c r="E2118">
        <v>2190.1499020000001</v>
      </c>
      <c r="F2118" s="99">
        <v>1241.8599850000001</v>
      </c>
      <c r="G2118">
        <f t="shared" ref="G2118:J2118" si="2180">B2118/B2117-1</f>
        <v>-4.3234721648288676E-4</v>
      </c>
      <c r="H2118">
        <f t="shared" si="2180"/>
        <v>6.1234854022245155E-3</v>
      </c>
      <c r="I2118">
        <f t="shared" si="2180"/>
        <v>6.2353277794777728E-3</v>
      </c>
      <c r="J2118">
        <f t="shared" si="2180"/>
        <v>2.7929089824627606E-3</v>
      </c>
      <c r="K2118" s="38">
        <f t="shared" si="2179"/>
        <v>9.7900827183363681E-3</v>
      </c>
      <c r="L2118" s="22">
        <f t="shared" si="2144"/>
        <v>0.9823451512681356</v>
      </c>
      <c r="M2118" s="22">
        <f t="shared" si="2145"/>
        <v>1.7473055513156195</v>
      </c>
      <c r="N2118" s="22">
        <f>COVAR(I2088:I2118,$K2088:K2118)/VAR($K2088:$K2118)</f>
        <v>0.69440533646310987</v>
      </c>
    </row>
    <row r="2119" spans="1:14" ht="15.75" customHeight="1" x14ac:dyDescent="0.2">
      <c r="A2119" s="2">
        <v>42598</v>
      </c>
      <c r="B2119">
        <v>151.814224</v>
      </c>
      <c r="C2119" s="10">
        <v>63.12979</v>
      </c>
      <c r="D2119" s="10">
        <v>45.045769999999997</v>
      </c>
      <c r="E2119">
        <v>2178.1499020000001</v>
      </c>
      <c r="F2119" s="99">
        <v>1231.130005</v>
      </c>
      <c r="G2119">
        <f t="shared" ref="G2119:J2119" si="2181">B2119/B2118-1</f>
        <v>-7.2891108772480395E-3</v>
      </c>
      <c r="H2119">
        <f t="shared" si="2181"/>
        <v>-1.5204454778550147E-4</v>
      </c>
      <c r="I2119">
        <f t="shared" si="2181"/>
        <v>-1.0897399019719423E-2</v>
      </c>
      <c r="J2119">
        <f t="shared" si="2181"/>
        <v>-5.4790770207289174E-3</v>
      </c>
      <c r="K2119" s="38">
        <f t="shared" si="2179"/>
        <v>-8.6402494078268166E-3</v>
      </c>
      <c r="L2119" s="22">
        <f t="shared" si="2144"/>
        <v>1.008847273584542</v>
      </c>
      <c r="M2119" s="22">
        <f t="shared" si="2145"/>
        <v>1.6560126256377092</v>
      </c>
      <c r="N2119" s="22">
        <f>COVAR(I2089:I2119,$K2089:K2119)/VAR($K2089:$K2119)</f>
        <v>0.74071393736851088</v>
      </c>
    </row>
    <row r="2120" spans="1:14" ht="15.75" customHeight="1" x14ac:dyDescent="0.2">
      <c r="A2120" s="2">
        <v>42599</v>
      </c>
      <c r="B2120">
        <v>151.56857299999999</v>
      </c>
      <c r="C2120" s="10">
        <v>63.302720000000001</v>
      </c>
      <c r="D2120" s="10">
        <v>44.744100000000003</v>
      </c>
      <c r="E2120">
        <v>2182.219971</v>
      </c>
      <c r="F2120" s="99">
        <v>1227.6800539999999</v>
      </c>
      <c r="G2120">
        <f t="shared" ref="G2120:J2120" si="2182">B2120/B2119-1</f>
        <v>-1.6181026621063799E-3</v>
      </c>
      <c r="H2120">
        <f t="shared" si="2182"/>
        <v>2.7392772888996664E-3</v>
      </c>
      <c r="I2120">
        <f t="shared" si="2182"/>
        <v>-6.6969662190254908E-3</v>
      </c>
      <c r="J2120">
        <f t="shared" si="2182"/>
        <v>1.8685899424382146E-3</v>
      </c>
      <c r="K2120" s="38">
        <f t="shared" si="2179"/>
        <v>-2.8022637625504387E-3</v>
      </c>
      <c r="L2120" s="22">
        <f t="shared" si="2144"/>
        <v>1.0326715183959427</v>
      </c>
      <c r="M2120" s="22">
        <f t="shared" si="2145"/>
        <v>1.4202575059110163</v>
      </c>
      <c r="N2120" s="22">
        <f>COVAR(I2090:I2120,$K2090:K2120)/VAR($K2090:$K2120)</f>
        <v>0.93293399136272104</v>
      </c>
    </row>
    <row r="2121" spans="1:14" ht="15.75" customHeight="1" x14ac:dyDescent="0.2">
      <c r="A2121" s="2">
        <v>42600</v>
      </c>
      <c r="B2121">
        <v>152.43769800000001</v>
      </c>
      <c r="C2121" s="10">
        <v>63.360370000000003</v>
      </c>
      <c r="D2121" s="10">
        <v>46.203789999999998</v>
      </c>
      <c r="E2121">
        <v>2187.0200199999999</v>
      </c>
      <c r="F2121" s="99">
        <v>1236.849976</v>
      </c>
      <c r="G2121">
        <f t="shared" ref="G2121:J2121" si="2183">B2121/B2120-1</f>
        <v>5.7342032243057339E-3</v>
      </c>
      <c r="H2121">
        <f t="shared" si="2183"/>
        <v>9.1070336314147404E-4</v>
      </c>
      <c r="I2121">
        <f t="shared" si="2183"/>
        <v>3.2623072092186289E-2</v>
      </c>
      <c r="J2121">
        <f t="shared" si="2183"/>
        <v>2.1996173913669814E-3</v>
      </c>
      <c r="K2121" s="38">
        <f t="shared" si="2179"/>
        <v>7.4693092635356173E-3</v>
      </c>
      <c r="L2121" s="22">
        <f t="shared" si="2144"/>
        <v>1.0494588193586936</v>
      </c>
      <c r="M2121" s="22">
        <f t="shared" si="2145"/>
        <v>1.4028445930375428</v>
      </c>
      <c r="N2121" s="22">
        <f>COVAR(I2091:I2121,$K2091:K2121)/VAR($K2091:$K2121)</f>
        <v>1.0102447324712074</v>
      </c>
    </row>
    <row r="2122" spans="1:14" ht="15.75" customHeight="1" x14ac:dyDescent="0.2">
      <c r="A2122" s="2">
        <v>42601</v>
      </c>
      <c r="B2122">
        <v>151.19068899999999</v>
      </c>
      <c r="C2122" s="10">
        <v>63.273910000000001</v>
      </c>
      <c r="D2122" s="10">
        <v>46.25244</v>
      </c>
      <c r="E2122">
        <v>2183.8701169999999</v>
      </c>
      <c r="F2122" s="99">
        <v>1236.7700199999999</v>
      </c>
      <c r="G2122">
        <f t="shared" ref="G2122:J2122" si="2184">B2122/B2121-1</f>
        <v>-8.180450219079094E-3</v>
      </c>
      <c r="H2122">
        <f t="shared" si="2184"/>
        <v>-1.3645753646956971E-3</v>
      </c>
      <c r="I2122">
        <f t="shared" si="2184"/>
        <v>1.0529439251629746E-3</v>
      </c>
      <c r="J2122">
        <f t="shared" si="2184"/>
        <v>-1.4402716807320193E-3</v>
      </c>
      <c r="K2122" s="38">
        <f t="shared" si="2179"/>
        <v>-6.464486522339552E-5</v>
      </c>
      <c r="L2122" s="22">
        <f t="shared" si="2144"/>
        <v>1.0914579337844668</v>
      </c>
      <c r="M2122" s="22">
        <f t="shared" si="2145"/>
        <v>1.4300152868319924</v>
      </c>
      <c r="N2122" s="22">
        <f>COVAR(I2092:I2122,$K2092:K2122)/VAR($K2092:$K2122)</f>
        <v>1.0152626570280527</v>
      </c>
    </row>
    <row r="2123" spans="1:14" ht="15.75" customHeight="1" x14ac:dyDescent="0.2">
      <c r="A2123" s="2">
        <v>42604</v>
      </c>
      <c r="B2123">
        <v>151.152908</v>
      </c>
      <c r="C2123" s="10">
        <v>63.216270000000002</v>
      </c>
      <c r="D2123" s="10">
        <v>46.622230000000002</v>
      </c>
      <c r="E2123">
        <v>2182.639893</v>
      </c>
      <c r="F2123" s="99">
        <v>1239.73999</v>
      </c>
      <c r="G2123">
        <f t="shared" ref="G2123:J2123" si="2185">B2123/B2122-1</f>
        <v>-2.4988972700556999E-4</v>
      </c>
      <c r="H2123">
        <f t="shared" si="2185"/>
        <v>-9.1095998334855821E-4</v>
      </c>
      <c r="I2123">
        <f t="shared" si="2185"/>
        <v>7.9950376672019985E-3</v>
      </c>
      <c r="J2123">
        <f t="shared" si="2185"/>
        <v>-5.6332287823501748E-4</v>
      </c>
      <c r="K2123" s="38">
        <f t="shared" si="2179"/>
        <v>2.4013922976562352E-3</v>
      </c>
      <c r="L2123" s="22">
        <f t="shared" si="2144"/>
        <v>1.3051469093926</v>
      </c>
      <c r="M2123" s="22">
        <f t="shared" si="2145"/>
        <v>1.5409172253313528</v>
      </c>
      <c r="N2123" s="22">
        <f>COVAR(I2093:I2123,$K2093:K2123)/VAR($K2093:$K2123)</f>
        <v>1.0758060517338397</v>
      </c>
    </row>
    <row r="2124" spans="1:14" ht="15.75" customHeight="1" x14ac:dyDescent="0.2">
      <c r="A2124" s="2">
        <v>42605</v>
      </c>
      <c r="B2124">
        <v>151.398529</v>
      </c>
      <c r="C2124" s="10">
        <v>63.187429999999999</v>
      </c>
      <c r="D2124" s="10">
        <v>47.225560000000002</v>
      </c>
      <c r="E2124">
        <v>2186.8999020000001</v>
      </c>
      <c r="F2124" s="99">
        <v>1248.579956</v>
      </c>
      <c r="G2124">
        <f t="shared" ref="G2124:J2124" si="2186">B2124/B2123-1</f>
        <v>1.6249836225445957E-3</v>
      </c>
      <c r="H2124">
        <f t="shared" si="2186"/>
        <v>-4.5621166829368232E-4</v>
      </c>
      <c r="I2124">
        <f t="shared" si="2186"/>
        <v>1.2940822435992372E-2</v>
      </c>
      <c r="J2124">
        <f t="shared" si="2186"/>
        <v>1.9517690543742194E-3</v>
      </c>
      <c r="K2124" s="38">
        <f t="shared" si="2179"/>
        <v>7.130500001052642E-3</v>
      </c>
      <c r="L2124" s="22">
        <f t="shared" si="2144"/>
        <v>1.2955416537574211</v>
      </c>
      <c r="M2124" s="22">
        <f t="shared" si="2145"/>
        <v>1.5195179553648683</v>
      </c>
      <c r="N2124" s="22">
        <f>COVAR(I2094:I2124,$K2094:K2124)/VAR($K2094:$K2124)</f>
        <v>1.0383853860774785</v>
      </c>
    </row>
    <row r="2125" spans="1:14" ht="15.75" customHeight="1" x14ac:dyDescent="0.2">
      <c r="A2125" s="2">
        <v>42606</v>
      </c>
      <c r="B2125">
        <v>150.255447</v>
      </c>
      <c r="C2125" s="10">
        <v>63.360370000000003</v>
      </c>
      <c r="D2125" s="10">
        <v>47.27422</v>
      </c>
      <c r="E2125">
        <v>2175.4399410000001</v>
      </c>
      <c r="F2125" s="99">
        <v>1237.25</v>
      </c>
      <c r="G2125">
        <f t="shared" ref="G2125:J2125" si="2187">B2125/B2124-1</f>
        <v>-7.5501526174008848E-3</v>
      </c>
      <c r="H2125">
        <f t="shared" si="2187"/>
        <v>2.7369367609981765E-3</v>
      </c>
      <c r="I2125">
        <f t="shared" si="2187"/>
        <v>1.0303742295485474E-3</v>
      </c>
      <c r="J2125">
        <f t="shared" si="2187"/>
        <v>-5.2402768821377954E-3</v>
      </c>
      <c r="K2125" s="38">
        <f t="shared" si="2179"/>
        <v>-9.074273494103724E-3</v>
      </c>
      <c r="L2125" s="22">
        <f t="shared" si="2144"/>
        <v>1.2838139992737865</v>
      </c>
      <c r="M2125" s="22">
        <f t="shared" si="2145"/>
        <v>1.2908825109634683</v>
      </c>
      <c r="N2125" s="22">
        <f>COVAR(I2095:I2125,$K2095:K2125)/VAR($K2095:$K2125)</f>
        <v>0.92703219066292708</v>
      </c>
    </row>
    <row r="2126" spans="1:14" ht="15.75" customHeight="1" x14ac:dyDescent="0.2">
      <c r="A2126" s="2">
        <v>42607</v>
      </c>
      <c r="B2126">
        <v>149.85865799999999</v>
      </c>
      <c r="C2126" s="10">
        <v>63.475650000000002</v>
      </c>
      <c r="D2126" s="10">
        <v>47.731580000000001</v>
      </c>
      <c r="E2126">
        <v>2172.469971</v>
      </c>
      <c r="F2126" s="99">
        <v>1240</v>
      </c>
      <c r="G2126">
        <f t="shared" ref="G2126:J2126" si="2188">B2126/B2125-1</f>
        <v>-2.640762833709509E-3</v>
      </c>
      <c r="H2126">
        <f t="shared" si="2188"/>
        <v>1.8194338195940407E-3</v>
      </c>
      <c r="I2126">
        <f t="shared" si="2188"/>
        <v>9.6746175822679525E-3</v>
      </c>
      <c r="J2126">
        <f t="shared" si="2188"/>
        <v>-1.3652273013957661E-3</v>
      </c>
      <c r="K2126" s="38">
        <f t="shared" si="2179"/>
        <v>2.222671246716601E-3</v>
      </c>
      <c r="L2126" s="22">
        <f t="shared" si="2144"/>
        <v>1.2916785342319796</v>
      </c>
      <c r="M2126" s="22">
        <f t="shared" si="2145"/>
        <v>1.2771927721649854</v>
      </c>
      <c r="N2126" s="22">
        <f>COVAR(I2096:I2126,$K2096:K2126)/VAR($K2096:$K2126)</f>
        <v>1.0158329771358527</v>
      </c>
    </row>
    <row r="2127" spans="1:14" ht="15.75" customHeight="1" x14ac:dyDescent="0.2">
      <c r="A2127" s="2">
        <v>42608</v>
      </c>
      <c r="B2127">
        <v>149.565811</v>
      </c>
      <c r="C2127" s="10">
        <v>63.619759999999999</v>
      </c>
      <c r="D2127" s="10">
        <v>47.595350000000003</v>
      </c>
      <c r="E2127">
        <v>2169.040039</v>
      </c>
      <c r="F2127" s="99">
        <v>1238.030029</v>
      </c>
      <c r="G2127">
        <f t="shared" ref="G2127:J2127" si="2189">B2127/B2126-1</f>
        <v>-1.9541546942185573E-3</v>
      </c>
      <c r="H2127">
        <f t="shared" si="2189"/>
        <v>2.2703194059454646E-3</v>
      </c>
      <c r="I2127">
        <f t="shared" si="2189"/>
        <v>-2.8540852827414476E-3</v>
      </c>
      <c r="J2127">
        <f t="shared" si="2189"/>
        <v>-1.5788167596264557E-3</v>
      </c>
      <c r="K2127" s="38">
        <f t="shared" si="2179"/>
        <v>-1.5886862903226051E-3</v>
      </c>
      <c r="L2127" s="22">
        <f t="shared" si="2144"/>
        <v>1.1767285326477566</v>
      </c>
      <c r="M2127" s="22">
        <f t="shared" si="2145"/>
        <v>1.14772003972895</v>
      </c>
      <c r="N2127" s="22">
        <f>COVAR(I2097:I2127,$K2097:K2127)/VAR($K2097:$K2127)</f>
        <v>1.0176252921174243</v>
      </c>
    </row>
    <row r="2128" spans="1:14" ht="15.75" customHeight="1" x14ac:dyDescent="0.2">
      <c r="A2128" s="2">
        <v>42611</v>
      </c>
      <c r="B2128">
        <v>150.888397</v>
      </c>
      <c r="C2128" s="10">
        <v>64.321089999999998</v>
      </c>
      <c r="D2128" s="10">
        <v>47.245019999999997</v>
      </c>
      <c r="E2128">
        <v>2180.3798830000001</v>
      </c>
      <c r="F2128" s="99">
        <v>1244.9399410000001</v>
      </c>
      <c r="G2128">
        <f t="shared" ref="G2128:J2128" si="2190">B2128/B2127-1</f>
        <v>8.8428364153356753E-3</v>
      </c>
      <c r="H2128">
        <f t="shared" si="2190"/>
        <v>1.1023776260708829E-2</v>
      </c>
      <c r="I2128">
        <f t="shared" si="2190"/>
        <v>-7.3605929991061858E-3</v>
      </c>
      <c r="J2128">
        <f t="shared" si="2190"/>
        <v>5.22804733711979E-3</v>
      </c>
      <c r="K2128" s="38">
        <f t="shared" si="2179"/>
        <v>5.5813767341179599E-3</v>
      </c>
      <c r="L2128" s="22">
        <f t="shared" si="2144"/>
        <v>1.208203946160733</v>
      </c>
      <c r="M2128" s="22">
        <f t="shared" si="2145"/>
        <v>1.2053293339412752</v>
      </c>
      <c r="N2128" s="22">
        <f>COVAR(I2098:I2128,$K2098:K2128)/VAR($K2098:$K2128)</f>
        <v>0.96713625028696293</v>
      </c>
    </row>
    <row r="2129" spans="1:14" ht="15.75" customHeight="1" x14ac:dyDescent="0.2">
      <c r="A2129" s="2">
        <v>42612</v>
      </c>
      <c r="B2129">
        <v>150.58607499999999</v>
      </c>
      <c r="C2129" s="10">
        <v>64.849500000000006</v>
      </c>
      <c r="D2129" s="10">
        <v>46.992010000000001</v>
      </c>
      <c r="E2129">
        <v>2176.1201169999999</v>
      </c>
      <c r="F2129" s="99">
        <v>1246.030029</v>
      </c>
      <c r="G2129">
        <f t="shared" ref="G2129:J2129" si="2191">B2129/B2128-1</f>
        <v>-2.0036133063300321E-3</v>
      </c>
      <c r="H2129">
        <f t="shared" si="2191"/>
        <v>8.2151903831233497E-3</v>
      </c>
      <c r="I2129">
        <f t="shared" si="2191"/>
        <v>-5.3552734235269295E-3</v>
      </c>
      <c r="J2129">
        <f t="shared" si="2191"/>
        <v>-1.9536806559319331E-3</v>
      </c>
      <c r="K2129" s="38">
        <f t="shared" si="2179"/>
        <v>8.7561493056798057E-4</v>
      </c>
      <c r="L2129" s="22">
        <f t="shared" si="2144"/>
        <v>1.220398360487833</v>
      </c>
      <c r="M2129" s="22">
        <f t="shared" si="2145"/>
        <v>1.1953958479771563</v>
      </c>
      <c r="N2129" s="22">
        <f>COVAR(I2099:I2129,$K2099:K2129)/VAR($K2099:$K2129)</f>
        <v>0.95841559974421975</v>
      </c>
    </row>
    <row r="2130" spans="1:14" ht="15.75" customHeight="1" x14ac:dyDescent="0.2">
      <c r="A2130" s="2">
        <v>42613</v>
      </c>
      <c r="B2130">
        <v>150.09483299999999</v>
      </c>
      <c r="C2130" s="10">
        <v>64.849500000000006</v>
      </c>
      <c r="D2130" s="10">
        <v>46.524920000000002</v>
      </c>
      <c r="E2130">
        <v>2170.9499510000001</v>
      </c>
      <c r="F2130" s="99">
        <v>1239.910034</v>
      </c>
      <c r="G2130">
        <f t="shared" ref="G2130:J2130" si="2192">B2130/B2129-1</f>
        <v>-3.2622007048128676E-3</v>
      </c>
      <c r="H2130">
        <f t="shared" si="2192"/>
        <v>0</v>
      </c>
      <c r="I2130">
        <f t="shared" si="2192"/>
        <v>-9.9397748681104847E-3</v>
      </c>
      <c r="J2130">
        <f t="shared" si="2192"/>
        <v>-2.3758642547395681E-3</v>
      </c>
      <c r="K2130" s="38">
        <f t="shared" si="2179"/>
        <v>-4.9115951121271317E-3</v>
      </c>
      <c r="L2130" s="22">
        <f t="shared" si="2144"/>
        <v>1.2225546966791678</v>
      </c>
      <c r="M2130" s="22">
        <f t="shared" si="2145"/>
        <v>1.180076514535966</v>
      </c>
      <c r="N2130" s="22">
        <f>COVAR(I2100:I2130,$K2100:K2130)/VAR($K2100:$K2130)</f>
        <v>0.91389687050597002</v>
      </c>
    </row>
    <row r="2131" spans="1:14" ht="15.75" customHeight="1" x14ac:dyDescent="0.2">
      <c r="A2131" s="2">
        <v>42614</v>
      </c>
      <c r="B2131">
        <v>150.71833799999999</v>
      </c>
      <c r="C2131" s="10">
        <v>64.570890000000006</v>
      </c>
      <c r="D2131" s="10">
        <v>46.72927</v>
      </c>
      <c r="E2131">
        <v>2170.860107</v>
      </c>
      <c r="F2131" s="99">
        <v>1239.8000489999999</v>
      </c>
      <c r="G2131">
        <f t="shared" ref="G2131:J2131" si="2193">B2131/B2130-1</f>
        <v>4.1540737115179915E-3</v>
      </c>
      <c r="H2131">
        <f t="shared" si="2193"/>
        <v>-4.2962551754447409E-3</v>
      </c>
      <c r="I2131">
        <f t="shared" si="2193"/>
        <v>4.3922697771430208E-3</v>
      </c>
      <c r="J2131">
        <f t="shared" si="2193"/>
        <v>-4.1384648208353525E-5</v>
      </c>
      <c r="K2131" s="38">
        <f t="shared" si="2179"/>
        <v>-8.8704016407703534E-5</v>
      </c>
      <c r="L2131" s="22">
        <f t="shared" si="2144"/>
        <v>1.1496590146851926</v>
      </c>
      <c r="M2131" s="22">
        <f t="shared" si="2145"/>
        <v>1.2535077406328281</v>
      </c>
      <c r="N2131" s="22">
        <f>COVAR(I2101:I2131,$K2101:K2131)/VAR($K2101:$K2131)</f>
        <v>0.92660796657035227</v>
      </c>
    </row>
    <row r="2132" spans="1:14" ht="15.75" customHeight="1" x14ac:dyDescent="0.2">
      <c r="A2132" s="2">
        <v>42615</v>
      </c>
      <c r="B2132">
        <v>150.72779800000001</v>
      </c>
      <c r="C2132" s="10">
        <v>64.839910000000003</v>
      </c>
      <c r="D2132" s="10">
        <v>47.429920000000003</v>
      </c>
      <c r="E2132">
        <v>2179.9799800000001</v>
      </c>
      <c r="F2132" s="99">
        <v>1251.829956</v>
      </c>
      <c r="G2132">
        <f t="shared" ref="G2132:J2132" si="2194">B2132/B2131-1</f>
        <v>6.2766084907517339E-5</v>
      </c>
      <c r="H2132">
        <f t="shared" si="2194"/>
        <v>4.1662736877252637E-3</v>
      </c>
      <c r="I2132">
        <f t="shared" si="2194"/>
        <v>1.4993814369451908E-2</v>
      </c>
      <c r="J2132">
        <f t="shared" si="2194"/>
        <v>4.2010413156485793E-3</v>
      </c>
      <c r="K2132" s="38">
        <f t="shared" si="2179"/>
        <v>9.7031025363349954E-3</v>
      </c>
      <c r="L2132" s="22">
        <f t="shared" si="2144"/>
        <v>1.0783767753832594</v>
      </c>
      <c r="M2132" s="22">
        <f t="shared" si="2145"/>
        <v>1.2109709345796844</v>
      </c>
      <c r="N2132" s="22">
        <f>COVAR(I2102:I2132,$K2102:K2132)/VAR($K2102:$K2132)</f>
        <v>0.95279541301638027</v>
      </c>
    </row>
    <row r="2133" spans="1:14" ht="15.75" customHeight="1" x14ac:dyDescent="0.2">
      <c r="A2133" s="2">
        <v>42619</v>
      </c>
      <c r="B2133">
        <v>151.48355100000001</v>
      </c>
      <c r="C2133" s="10">
        <v>64.79186</v>
      </c>
      <c r="D2133" s="10">
        <v>47.546689999999998</v>
      </c>
      <c r="E2133">
        <v>2186.4799800000001</v>
      </c>
      <c r="F2133" s="99">
        <v>1253.369995</v>
      </c>
      <c r="G2133">
        <f t="shared" ref="G2133:K2148" si="2195">B2133/B2132-1</f>
        <v>5.0140253491928188E-3</v>
      </c>
      <c r="H2133">
        <f t="shared" si="2195"/>
        <v>-7.4105593298945394E-4</v>
      </c>
      <c r="I2133">
        <f t="shared" si="2195"/>
        <v>2.4619480699101803E-3</v>
      </c>
      <c r="J2133">
        <f t="shared" si="2195"/>
        <v>2.981678758352535E-3</v>
      </c>
      <c r="K2133" s="38">
        <f t="shared" si="2195"/>
        <v>1.2302301863114096E-3</v>
      </c>
      <c r="L2133" s="22">
        <f t="shared" si="2144"/>
        <v>1.0256522328228366</v>
      </c>
      <c r="M2133" s="22">
        <f t="shared" si="2145"/>
        <v>1.1834089318233749</v>
      </c>
      <c r="N2133" s="22">
        <f>COVAR(I2103:I2133,$K2103:K2133)/VAR($K2103:$K2133)</f>
        <v>0.98162531494630811</v>
      </c>
    </row>
    <row r="2134" spans="1:14" ht="15.75" customHeight="1" x14ac:dyDescent="0.2">
      <c r="A2134" s="2">
        <v>42620</v>
      </c>
      <c r="B2134">
        <v>152.70223999999999</v>
      </c>
      <c r="C2134" s="10">
        <v>64.522859999999994</v>
      </c>
      <c r="D2134" s="10">
        <v>51.293210000000002</v>
      </c>
      <c r="E2134">
        <v>2186.1599120000001</v>
      </c>
      <c r="F2134" s="99">
        <v>1261.01001</v>
      </c>
      <c r="G2134">
        <f t="shared" ref="G2134:J2134" si="2196">B2134/B2133-1</f>
        <v>8.0450252978290226E-3</v>
      </c>
      <c r="H2134">
        <f t="shared" si="2196"/>
        <v>-4.1517561002262227E-3</v>
      </c>
      <c r="I2134">
        <f t="shared" si="2196"/>
        <v>7.8796652301138081E-2</v>
      </c>
      <c r="J2134">
        <f t="shared" si="2196"/>
        <v>-1.4638505859998485E-4</v>
      </c>
      <c r="K2134" s="38">
        <f t="shared" si="2195"/>
        <v>6.0955783451637213E-3</v>
      </c>
      <c r="L2134" s="22">
        <f t="shared" si="2144"/>
        <v>1.0864342793625725</v>
      </c>
      <c r="M2134" s="22">
        <f t="shared" si="2145"/>
        <v>1.1858325125855116</v>
      </c>
      <c r="N2134" s="22">
        <f>COVAR(I2104:I2134,$K2104:K2134)/VAR($K2104:$K2134)</f>
        <v>1.2855304715017082</v>
      </c>
    </row>
    <row r="2135" spans="1:14" ht="15.75" customHeight="1" x14ac:dyDescent="0.2">
      <c r="A2135" s="2">
        <v>42621</v>
      </c>
      <c r="B2135">
        <v>150.20820599999999</v>
      </c>
      <c r="C2135" s="10">
        <v>64.609319999999997</v>
      </c>
      <c r="D2135" s="10">
        <v>51.653260000000003</v>
      </c>
      <c r="E2135">
        <v>2181.3000489999999</v>
      </c>
      <c r="F2135" s="99">
        <v>1258.3599850000001</v>
      </c>
      <c r="G2135">
        <f t="shared" ref="G2135:J2135" si="2197">B2135/B2134-1</f>
        <v>-1.6332661524808056E-2</v>
      </c>
      <c r="H2135">
        <f t="shared" si="2197"/>
        <v>1.3399901988226937E-3</v>
      </c>
      <c r="I2135">
        <f t="shared" si="2197"/>
        <v>7.0194476032987563E-3</v>
      </c>
      <c r="J2135">
        <f t="shared" si="2197"/>
        <v>-2.2230135011277463E-3</v>
      </c>
      <c r="K2135" s="38">
        <f t="shared" si="2195"/>
        <v>-2.101509884128494E-3</v>
      </c>
      <c r="L2135" s="22">
        <f t="shared" si="2144"/>
        <v>1.1882761843068157</v>
      </c>
      <c r="M2135" s="22">
        <f t="shared" si="2145"/>
        <v>1.1645943485261701</v>
      </c>
      <c r="N2135" s="22">
        <f>COVAR(I2105:I2135,$K2105:K2135)/VAR($K2105:$K2135)</f>
        <v>1.2981034504760078</v>
      </c>
    </row>
    <row r="2136" spans="1:14" ht="15.75" customHeight="1" x14ac:dyDescent="0.2">
      <c r="A2136" s="2">
        <v>42622</v>
      </c>
      <c r="B2136">
        <v>147.08123800000001</v>
      </c>
      <c r="C2136" s="10">
        <v>64.032889999999995</v>
      </c>
      <c r="D2136" s="10">
        <v>50.203310000000002</v>
      </c>
      <c r="E2136">
        <v>2127.8100589999999</v>
      </c>
      <c r="F2136" s="99">
        <v>1219.209961</v>
      </c>
      <c r="G2136">
        <f t="shared" ref="G2136:J2136" si="2198">B2136/B2135-1</f>
        <v>-2.081755773050098E-2</v>
      </c>
      <c r="H2136">
        <f t="shared" si="2198"/>
        <v>-8.921777848768575E-3</v>
      </c>
      <c r="I2136">
        <f t="shared" si="2198"/>
        <v>-2.8070832315327254E-2</v>
      </c>
      <c r="J2136">
        <f t="shared" si="2198"/>
        <v>-2.4522068857295465E-2</v>
      </c>
      <c r="K2136" s="38">
        <f t="shared" si="2195"/>
        <v>-3.1111942899233247E-2</v>
      </c>
      <c r="L2136" s="22">
        <f t="shared" si="2144"/>
        <v>0.93673528345087675</v>
      </c>
      <c r="M2136" s="22">
        <f t="shared" si="2145"/>
        <v>0.67475979967094157</v>
      </c>
      <c r="N2136" s="22">
        <f>COVAR(I2106:I2136,$K2106:K2136)/VAR($K2106:$K2136)</f>
        <v>1.1427583606216167</v>
      </c>
    </row>
    <row r="2137" spans="1:14" ht="15.75" customHeight="1" x14ac:dyDescent="0.2">
      <c r="A2137" s="2">
        <v>42625</v>
      </c>
      <c r="B2137">
        <v>149.537476</v>
      </c>
      <c r="C2137" s="10">
        <v>64.426779999999994</v>
      </c>
      <c r="D2137" s="10">
        <v>50.602290000000004</v>
      </c>
      <c r="E2137">
        <v>2159.040039</v>
      </c>
      <c r="F2137" s="99">
        <v>1235.869995</v>
      </c>
      <c r="G2137">
        <f t="shared" ref="G2137:J2137" si="2199">B2137/B2136-1</f>
        <v>1.669987303207221E-2</v>
      </c>
      <c r="H2137">
        <f t="shared" si="2199"/>
        <v>6.1513700224993251E-3</v>
      </c>
      <c r="I2137">
        <f t="shared" si="2199"/>
        <v>7.9472847507464639E-3</v>
      </c>
      <c r="J2137">
        <f t="shared" si="2199"/>
        <v>1.4677052525391865E-2</v>
      </c>
      <c r="K2137" s="38">
        <f t="shared" si="2195"/>
        <v>1.3664614408444686E-2</v>
      </c>
      <c r="L2137" s="22">
        <f t="shared" si="2144"/>
        <v>0.97943154696893986</v>
      </c>
      <c r="M2137" s="22">
        <f t="shared" si="2145"/>
        <v>0.61245803878445026</v>
      </c>
      <c r="N2137" s="22">
        <f>COVAR(I2107:I2137,$K2107:K2137)/VAR($K2107:$K2137)</f>
        <v>1.0778277388075901</v>
      </c>
    </row>
    <row r="2138" spans="1:14" ht="15.75" customHeight="1" x14ac:dyDescent="0.2">
      <c r="A2138" s="2">
        <v>42626</v>
      </c>
      <c r="B2138">
        <v>147.19456500000001</v>
      </c>
      <c r="C2138" s="10">
        <v>63.917589999999997</v>
      </c>
      <c r="D2138" s="10">
        <v>50.300620000000002</v>
      </c>
      <c r="E2138">
        <v>2127.0200199999999</v>
      </c>
      <c r="F2138" s="99">
        <v>1212.3199460000001</v>
      </c>
      <c r="G2138">
        <f t="shared" ref="G2138:J2138" si="2200">B2138/B2137-1</f>
        <v>-1.5667717970577422E-2</v>
      </c>
      <c r="H2138">
        <f t="shared" si="2200"/>
        <v>-7.9033904845158265E-3</v>
      </c>
      <c r="I2138">
        <f t="shared" si="2200"/>
        <v>-5.9615879044209175E-3</v>
      </c>
      <c r="J2138">
        <f t="shared" si="2200"/>
        <v>-1.4830674013266876E-2</v>
      </c>
      <c r="K2138" s="38">
        <f t="shared" si="2195"/>
        <v>-1.9055441992504973E-2</v>
      </c>
      <c r="L2138" s="22">
        <f t="shared" si="2144"/>
        <v>0.99475065961971831</v>
      </c>
      <c r="M2138" s="22">
        <f t="shared" si="2145"/>
        <v>0.62115204518602685</v>
      </c>
      <c r="N2138" s="22">
        <f>COVAR(I2108:I2138,$K2108:K2138)/VAR($K2108:$K2138)</f>
        <v>1.0084912451277428</v>
      </c>
    </row>
    <row r="2139" spans="1:14" ht="15.75" customHeight="1" x14ac:dyDescent="0.2">
      <c r="A2139" s="2">
        <v>42627</v>
      </c>
      <c r="B2139">
        <v>145.531891</v>
      </c>
      <c r="C2139" s="10">
        <v>63.79269</v>
      </c>
      <c r="D2139" s="10">
        <v>50.874760000000002</v>
      </c>
      <c r="E2139">
        <v>2125.7700199999999</v>
      </c>
      <c r="F2139" s="99">
        <v>1211.589966</v>
      </c>
      <c r="G2139">
        <f t="shared" ref="G2139:J2139" si="2201">B2139/B2138-1</f>
        <v>-1.1295756742105367E-2</v>
      </c>
      <c r="H2139">
        <f t="shared" si="2201"/>
        <v>-1.9540786816273359E-3</v>
      </c>
      <c r="I2139">
        <f t="shared" si="2201"/>
        <v>1.1414173423707208E-2</v>
      </c>
      <c r="J2139">
        <f t="shared" si="2201"/>
        <v>-5.8767665007686265E-4</v>
      </c>
      <c r="K2139" s="38">
        <f t="shared" si="2195"/>
        <v>-6.021347767217744E-4</v>
      </c>
      <c r="L2139" s="22">
        <f t="shared" si="2144"/>
        <v>0.99710574908983529</v>
      </c>
      <c r="M2139" s="22">
        <f t="shared" si="2145"/>
        <v>0.61939771949203104</v>
      </c>
      <c r="N2139" s="22">
        <f>COVAR(I2109:I2139,$K2109:K2139)/VAR($K2109:$K2139)</f>
        <v>1.0092588038521202</v>
      </c>
    </row>
    <row r="2140" spans="1:14" ht="15.75" customHeight="1" x14ac:dyDescent="0.2">
      <c r="A2140" s="2">
        <v>42628</v>
      </c>
      <c r="B2140">
        <v>147.052887</v>
      </c>
      <c r="C2140" s="10">
        <v>64.02328</v>
      </c>
      <c r="D2140" s="10">
        <v>52.451219999999999</v>
      </c>
      <c r="E2140">
        <v>2147.26001</v>
      </c>
      <c r="F2140" s="99">
        <v>1227.0200199999999</v>
      </c>
      <c r="G2140">
        <f t="shared" ref="G2140:J2140" si="2202">B2140/B2139-1</f>
        <v>1.0451290019999782E-2</v>
      </c>
      <c r="H2140">
        <f t="shared" si="2202"/>
        <v>3.6146774810719151E-3</v>
      </c>
      <c r="I2140">
        <f t="shared" si="2202"/>
        <v>3.0987074926741576E-2</v>
      </c>
      <c r="J2140">
        <f t="shared" si="2202"/>
        <v>1.0109273250546558E-2</v>
      </c>
      <c r="K2140" s="38">
        <f t="shared" si="2195"/>
        <v>1.2735376185840641E-2</v>
      </c>
      <c r="L2140" s="22">
        <f t="shared" si="2144"/>
        <v>1.0083166678132078</v>
      </c>
      <c r="M2140" s="22">
        <f t="shared" si="2145"/>
        <v>0.58705509446269044</v>
      </c>
      <c r="N2140" s="22">
        <f>COVAR(I2110:I2140,$K2110:K2140)/VAR($K2110:$K2140)</f>
        <v>1.0641935986985998</v>
      </c>
    </row>
    <row r="2141" spans="1:14" ht="15.75" customHeight="1" x14ac:dyDescent="0.2">
      <c r="A2141" s="2">
        <v>42629</v>
      </c>
      <c r="B2141">
        <v>145.333527</v>
      </c>
      <c r="C2141" s="10">
        <v>63.235469999999999</v>
      </c>
      <c r="D2141" s="10">
        <v>53.580039999999997</v>
      </c>
      <c r="E2141">
        <v>2139.1599120000001</v>
      </c>
      <c r="F2141" s="99">
        <v>1224.780029</v>
      </c>
      <c r="G2141">
        <f t="shared" ref="G2141:J2141" si="2203">B2141/B2140-1</f>
        <v>-1.1692119992176675E-2</v>
      </c>
      <c r="H2141">
        <f t="shared" si="2203"/>
        <v>-1.2305055286139677E-2</v>
      </c>
      <c r="I2141">
        <f t="shared" si="2203"/>
        <v>2.1521329723121818E-2</v>
      </c>
      <c r="J2141">
        <f t="shared" si="2203"/>
        <v>-3.7722949071267164E-3</v>
      </c>
      <c r="K2141" s="38">
        <f t="shared" si="2195"/>
        <v>-1.8255537509485054E-3</v>
      </c>
      <c r="L2141" s="22">
        <f t="shared" si="2144"/>
        <v>1.0303910610704041</v>
      </c>
      <c r="M2141" s="22">
        <f t="shared" si="2145"/>
        <v>0.58473864517476781</v>
      </c>
      <c r="N2141" s="22">
        <f>COVAR(I2111:I2141,$K2111:K2141)/VAR($K2111:$K2141)</f>
        <v>1.0741360613574076</v>
      </c>
    </row>
    <row r="2142" spans="1:14" ht="15.75" customHeight="1" x14ac:dyDescent="0.2">
      <c r="A2142" s="2">
        <v>42632</v>
      </c>
      <c r="B2142">
        <v>146.30654899999999</v>
      </c>
      <c r="C2142" s="10">
        <v>63.590949999999999</v>
      </c>
      <c r="D2142" s="10">
        <v>54.922939999999997</v>
      </c>
      <c r="E2142">
        <v>2139.1201169999999</v>
      </c>
      <c r="F2142" s="99">
        <v>1232.530029</v>
      </c>
      <c r="G2142">
        <f t="shared" ref="G2142:J2142" si="2204">B2142/B2141-1</f>
        <v>6.6950965829102316E-3</v>
      </c>
      <c r="H2142">
        <f t="shared" si="2204"/>
        <v>5.6215285503531387E-3</v>
      </c>
      <c r="I2142">
        <f t="shared" si="2204"/>
        <v>2.5063437802584687E-2</v>
      </c>
      <c r="J2142">
        <f t="shared" si="2204"/>
        <v>-1.8603097307945404E-5</v>
      </c>
      <c r="K2142" s="38">
        <f t="shared" si="2195"/>
        <v>6.3276668597607166E-3</v>
      </c>
      <c r="L2142" s="22">
        <f t="shared" si="2144"/>
        <v>1.0297803335568925</v>
      </c>
      <c r="M2142" s="22">
        <f t="shared" si="2145"/>
        <v>0.58681632914636361</v>
      </c>
      <c r="N2142" s="22">
        <f>COVAR(I2112:I2142,$K2112:K2142)/VAR($K2112:$K2142)</f>
        <v>1.1033894814616458</v>
      </c>
    </row>
    <row r="2143" spans="1:14" ht="15.75" customHeight="1" x14ac:dyDescent="0.2">
      <c r="A2143" s="2">
        <v>42633</v>
      </c>
      <c r="B2143">
        <v>145.909775</v>
      </c>
      <c r="C2143" s="10">
        <v>63.850349999999999</v>
      </c>
      <c r="D2143" s="10">
        <v>55.137030000000003</v>
      </c>
      <c r="E2143">
        <v>2139.76001</v>
      </c>
      <c r="F2143" s="99">
        <v>1228.329956</v>
      </c>
      <c r="G2143">
        <f t="shared" ref="G2143:J2143" si="2205">B2143/B2142-1</f>
        <v>-2.7119360186671493E-3</v>
      </c>
      <c r="H2143">
        <f t="shared" si="2205"/>
        <v>4.0791968039477489E-3</v>
      </c>
      <c r="I2143">
        <f t="shared" si="2205"/>
        <v>3.8980069165999165E-3</v>
      </c>
      <c r="J2143">
        <f t="shared" si="2205"/>
        <v>2.9913841439510591E-4</v>
      </c>
      <c r="K2143" s="38">
        <f t="shared" si="2195"/>
        <v>-3.4076841141206238E-3</v>
      </c>
      <c r="L2143" s="22">
        <f t="shared" si="2144"/>
        <v>1.004061853733047</v>
      </c>
      <c r="M2143" s="22">
        <f t="shared" si="2145"/>
        <v>0.44945209470922631</v>
      </c>
      <c r="N2143" s="22">
        <f>COVAR(I2113:I2143,$K2113:K2143)/VAR($K2113:$K2143)</f>
        <v>1.1542686920145457</v>
      </c>
    </row>
    <row r="2144" spans="1:14" ht="15.75" customHeight="1" x14ac:dyDescent="0.2">
      <c r="A2144" s="2">
        <v>42634</v>
      </c>
      <c r="B2144">
        <v>146.930069</v>
      </c>
      <c r="C2144" s="10">
        <v>64.215419999999995</v>
      </c>
      <c r="D2144" s="10">
        <v>55.419240000000002</v>
      </c>
      <c r="E2144">
        <v>2163.1201169999999</v>
      </c>
      <c r="F2144" s="99">
        <v>1245.040039</v>
      </c>
      <c r="G2144">
        <f t="shared" ref="G2144:J2144" si="2206">B2144/B2143-1</f>
        <v>6.9926363740879793E-3</v>
      </c>
      <c r="H2144">
        <f t="shared" si="2206"/>
        <v>5.7175880790003575E-3</v>
      </c>
      <c r="I2144">
        <f t="shared" si="2206"/>
        <v>5.1183388006208475E-3</v>
      </c>
      <c r="J2144">
        <f t="shared" si="2206"/>
        <v>1.0917162154086668E-2</v>
      </c>
      <c r="K2144" s="38">
        <f t="shared" si="2195"/>
        <v>1.3603904161399338E-2</v>
      </c>
      <c r="L2144" s="22">
        <f t="shared" si="2144"/>
        <v>0.97905172082767911</v>
      </c>
      <c r="M2144" s="22">
        <f t="shared" si="2145"/>
        <v>0.45011816242211572</v>
      </c>
      <c r="N2144" s="22">
        <f>COVAR(I2114:I2144,$K2114:K2144)/VAR($K2114:$K2144)</f>
        <v>1.0684982301709398</v>
      </c>
    </row>
    <row r="2145" spans="1:14" ht="15.75" customHeight="1" x14ac:dyDescent="0.2">
      <c r="A2145" s="2">
        <v>42635</v>
      </c>
      <c r="B2145">
        <v>147.47801200000001</v>
      </c>
      <c r="C2145" s="10">
        <v>64.743809999999996</v>
      </c>
      <c r="D2145" s="10">
        <v>55.837679999999999</v>
      </c>
      <c r="E2145">
        <v>2177.179932</v>
      </c>
      <c r="F2145" s="99">
        <v>1263.4399410000001</v>
      </c>
      <c r="G2145">
        <f t="shared" ref="G2145:J2145" si="2207">B2145/B2144-1</f>
        <v>3.7292774973105569E-3</v>
      </c>
      <c r="H2145">
        <f t="shared" si="2207"/>
        <v>8.2283974783627922E-3</v>
      </c>
      <c r="I2145">
        <f t="shared" si="2207"/>
        <v>7.5504463792719356E-3</v>
      </c>
      <c r="J2145">
        <f t="shared" si="2207"/>
        <v>6.4997846811667426E-3</v>
      </c>
      <c r="K2145" s="38">
        <f t="shared" si="2195"/>
        <v>1.4778562474808909E-2</v>
      </c>
      <c r="L2145" s="22">
        <f t="shared" si="2144"/>
        <v>0.97171369901979665</v>
      </c>
      <c r="M2145" s="22">
        <f t="shared" si="2145"/>
        <v>0.47122249211852923</v>
      </c>
      <c r="N2145" s="22">
        <f>COVAR(I2115:I2145,$K2115:K2145)/VAR($K2115:$K2145)</f>
        <v>0.99814965187921401</v>
      </c>
    </row>
    <row r="2146" spans="1:14" ht="15.75" customHeight="1" x14ac:dyDescent="0.2">
      <c r="A2146" s="2">
        <v>42636</v>
      </c>
      <c r="B2146">
        <v>146.41047699999999</v>
      </c>
      <c r="C2146" s="10">
        <v>64.609319999999997</v>
      </c>
      <c r="D2146" s="10">
        <v>55.341389999999997</v>
      </c>
      <c r="E2146">
        <v>2164.6899410000001</v>
      </c>
      <c r="F2146" s="99">
        <v>1254.619995</v>
      </c>
      <c r="G2146">
        <f t="shared" ref="G2146:J2146" si="2208">B2146/B2145-1</f>
        <v>-7.238604491088596E-3</v>
      </c>
      <c r="H2146">
        <f t="shared" si="2208"/>
        <v>-2.0772642203169545E-3</v>
      </c>
      <c r="I2146">
        <f t="shared" si="2208"/>
        <v>-8.8880841754170881E-3</v>
      </c>
      <c r="J2146">
        <f t="shared" si="2208"/>
        <v>-5.7367748142553854E-3</v>
      </c>
      <c r="K2146" s="38">
        <f t="shared" si="2195"/>
        <v>-6.9808985087326247E-3</v>
      </c>
      <c r="L2146" s="22">
        <f t="shared" si="2144"/>
        <v>0.98333742558392934</v>
      </c>
      <c r="M2146" s="22">
        <f t="shared" si="2145"/>
        <v>0.45696808886248241</v>
      </c>
      <c r="N2146" s="22">
        <f>COVAR(I2116:I2146,$K2116:K2146)/VAR($K2116:$K2146)</f>
        <v>0.9844401420691663</v>
      </c>
    </row>
    <row r="2147" spans="1:14" ht="15.75" customHeight="1" x14ac:dyDescent="0.2">
      <c r="A2147" s="2">
        <v>42639</v>
      </c>
      <c r="B2147">
        <v>145.46577500000001</v>
      </c>
      <c r="C2147" s="10">
        <v>63.197040000000001</v>
      </c>
      <c r="D2147" s="10">
        <v>55.769570000000002</v>
      </c>
      <c r="E2147">
        <v>2146.1000979999999</v>
      </c>
      <c r="F2147" s="99">
        <v>1240.9399410000001</v>
      </c>
      <c r="G2147">
        <f t="shared" ref="G2147:J2147" si="2209">B2147/B2146-1</f>
        <v>-6.4524207512826059E-3</v>
      </c>
      <c r="H2147">
        <f t="shared" si="2209"/>
        <v>-2.1858765887026732E-2</v>
      </c>
      <c r="I2147">
        <f t="shared" si="2209"/>
        <v>7.73706623559689E-3</v>
      </c>
      <c r="J2147">
        <f t="shared" si="2209"/>
        <v>-8.5877624540595665E-3</v>
      </c>
      <c r="K2147" s="38">
        <f t="shared" si="2195"/>
        <v>-1.0903743009451961E-2</v>
      </c>
      <c r="L2147" s="22">
        <f t="shared" ref="L2147:L2210" si="2210">COVAR(G2117:G2147,$J2117:$J2147)/VAR($J2117:$J2147)</f>
        <v>0.9480503008865736</v>
      </c>
      <c r="M2147" s="22">
        <f t="shared" ref="M2147:M2210" si="2211">COVAR(H2117:H2147,$J2117:$J2147)/VAR($J2117:$J2147)</f>
        <v>0.55212481968903271</v>
      </c>
      <c r="N2147" s="22">
        <f>COVAR(I2117:I2147,$K2117:K2147)/VAR($K2117:$K2147)</f>
        <v>0.95338381430320196</v>
      </c>
    </row>
    <row r="2148" spans="1:14" ht="15.75" customHeight="1" x14ac:dyDescent="0.2">
      <c r="A2148" s="2">
        <v>42640</v>
      </c>
      <c r="B2148">
        <v>148.10150100000001</v>
      </c>
      <c r="C2148" s="10">
        <v>63.754269999999998</v>
      </c>
      <c r="D2148" s="10">
        <v>56.441020000000002</v>
      </c>
      <c r="E2148">
        <v>2159.929932</v>
      </c>
      <c r="F2148" s="99">
        <v>1246.380005</v>
      </c>
      <c r="G2148">
        <f t="shared" ref="G2148:J2148" si="2212">B2148/B2147-1</f>
        <v>1.811921738979505E-2</v>
      </c>
      <c r="H2148">
        <f t="shared" si="2212"/>
        <v>8.8173433439286963E-3</v>
      </c>
      <c r="I2148">
        <f t="shared" si="2212"/>
        <v>1.203971986873853E-2</v>
      </c>
      <c r="J2148">
        <f t="shared" si="2212"/>
        <v>6.4441700612607455E-3</v>
      </c>
      <c r="K2148" s="38">
        <f t="shared" si="2195"/>
        <v>4.3838253732215726E-3</v>
      </c>
      <c r="L2148" s="22">
        <f t="shared" si="2210"/>
        <v>0.99946121933060628</v>
      </c>
      <c r="M2148" s="22">
        <f t="shared" si="2211"/>
        <v>0.57038819606425661</v>
      </c>
      <c r="N2148" s="22">
        <f>COVAR(I2118:I2148,$K2118:K2148)/VAR($K2118:$K2148)</f>
        <v>0.95526229717500888</v>
      </c>
    </row>
    <row r="2149" spans="1:14" ht="15.75" customHeight="1" x14ac:dyDescent="0.2">
      <c r="A2149" s="2">
        <v>42641</v>
      </c>
      <c r="B2149">
        <v>149.537476</v>
      </c>
      <c r="C2149" s="10">
        <v>64.090530000000001</v>
      </c>
      <c r="D2149" s="10">
        <v>56.499409999999997</v>
      </c>
      <c r="E2149">
        <v>2171.3701169999999</v>
      </c>
      <c r="F2149" s="99">
        <v>1255.670044</v>
      </c>
      <c r="G2149">
        <f t="shared" ref="G2149:K2164" si="2213">B2149/B2148-1</f>
        <v>9.6958841760825809E-3</v>
      </c>
      <c r="H2149">
        <f t="shared" si="2213"/>
        <v>5.2743133910875262E-3</v>
      </c>
      <c r="I2149">
        <f t="shared" si="2213"/>
        <v>1.0345312682158436E-3</v>
      </c>
      <c r="J2149">
        <f t="shared" si="2213"/>
        <v>5.2965537587632561E-3</v>
      </c>
      <c r="K2149" s="38">
        <f t="shared" si="2213"/>
        <v>7.4536168445673567E-3</v>
      </c>
      <c r="L2149" s="22">
        <f t="shared" si="2210"/>
        <v>1.0203114892340726</v>
      </c>
      <c r="M2149" s="22">
        <f t="shared" si="2211"/>
        <v>0.56830981787636492</v>
      </c>
      <c r="N2149" s="22">
        <f>COVAR(I2119:I2149,$K2119:K2149)/VAR($K2119:$K2149)</f>
        <v>0.95647227193841222</v>
      </c>
    </row>
    <row r="2150" spans="1:14" ht="15.75" customHeight="1" x14ac:dyDescent="0.2">
      <c r="A2150" s="2">
        <v>42642</v>
      </c>
      <c r="B2150">
        <v>149.36741599999999</v>
      </c>
      <c r="C2150" s="10">
        <v>63.072150000000001</v>
      </c>
      <c r="D2150" s="10">
        <v>56.333970000000001</v>
      </c>
      <c r="E2150">
        <v>2151.1298830000001</v>
      </c>
      <c r="F2150" s="99">
        <v>1237.75</v>
      </c>
      <c r="G2150">
        <f t="shared" ref="G2150:J2150" si="2214">B2150/B2149-1</f>
        <v>-1.1372400053081266E-3</v>
      </c>
      <c r="H2150">
        <f t="shared" si="2214"/>
        <v>-1.5889711007226803E-2</v>
      </c>
      <c r="I2150">
        <f t="shared" si="2214"/>
        <v>-2.9281721702933972E-3</v>
      </c>
      <c r="J2150">
        <f t="shared" si="2214"/>
        <v>-9.3214113252899633E-3</v>
      </c>
      <c r="K2150" s="38">
        <f t="shared" si="2213"/>
        <v>-1.4271300080485161E-2</v>
      </c>
      <c r="L2150" s="22">
        <f t="shared" si="2210"/>
        <v>0.97040950449860686</v>
      </c>
      <c r="M2150" s="22">
        <f t="shared" si="2211"/>
        <v>0.63212174534835341</v>
      </c>
      <c r="N2150" s="22">
        <f>COVAR(I2120:I2150,$K2120:K2150)/VAR($K2120:$K2150)</f>
        <v>0.90951220966649804</v>
      </c>
    </row>
    <row r="2151" spans="1:14" ht="15.75" customHeight="1" x14ac:dyDescent="0.2">
      <c r="A2151" s="2">
        <v>42643</v>
      </c>
      <c r="B2151">
        <v>150.066498</v>
      </c>
      <c r="C2151" s="10">
        <v>63.975239999999999</v>
      </c>
      <c r="D2151" s="10">
        <v>57.599029999999999</v>
      </c>
      <c r="E2151">
        <v>2168.2700199999999</v>
      </c>
      <c r="F2151" s="99">
        <v>1251.650024</v>
      </c>
      <c r="G2151">
        <f t="shared" ref="G2151:J2151" si="2215">B2151/B2150-1</f>
        <v>4.6802844872138039E-3</v>
      </c>
      <c r="H2151">
        <f t="shared" si="2215"/>
        <v>1.4318363968883308E-2</v>
      </c>
      <c r="I2151">
        <f t="shared" si="2215"/>
        <v>2.2456432592980802E-2</v>
      </c>
      <c r="J2151">
        <f t="shared" si="2215"/>
        <v>7.967969361336813E-3</v>
      </c>
      <c r="K2151" s="38">
        <f t="shared" si="2213"/>
        <v>1.1230073924459738E-2</v>
      </c>
      <c r="L2151" s="22">
        <f t="shared" si="2210"/>
        <v>0.95982022074990792</v>
      </c>
      <c r="M2151" s="22">
        <f t="shared" si="2211"/>
        <v>0.67060503482058531</v>
      </c>
      <c r="N2151" s="22">
        <f>COVAR(I2121:I2151,$K2121:K2151)/VAR($K2121:$K2151)</f>
        <v>0.91285042609057843</v>
      </c>
    </row>
    <row r="2152" spans="1:14" ht="15.75" customHeight="1" x14ac:dyDescent="0.2">
      <c r="A2152" s="2">
        <v>42646</v>
      </c>
      <c r="B2152">
        <v>148.89505</v>
      </c>
      <c r="C2152" s="10">
        <v>63.898380000000003</v>
      </c>
      <c r="D2152" s="10">
        <v>57.336289999999998</v>
      </c>
      <c r="E2152">
        <v>2161.1999510000001</v>
      </c>
      <c r="F2152" s="99">
        <v>1245.780029</v>
      </c>
      <c r="G2152">
        <f t="shared" ref="G2152:J2152" si="2216">B2152/B2151-1</f>
        <v>-7.8061926919891222E-3</v>
      </c>
      <c r="H2152">
        <f t="shared" si="2216"/>
        <v>-1.2014022925118661E-3</v>
      </c>
      <c r="I2152">
        <f t="shared" si="2216"/>
        <v>-4.5615351508523361E-3</v>
      </c>
      <c r="J2152">
        <f t="shared" si="2216"/>
        <v>-3.2606958242220596E-3</v>
      </c>
      <c r="K2152" s="38">
        <f t="shared" si="2213"/>
        <v>-4.689805366871469E-3</v>
      </c>
      <c r="L2152" s="22">
        <f t="shared" si="2210"/>
        <v>0.96183701479889749</v>
      </c>
      <c r="M2152" s="22">
        <f t="shared" si="2211"/>
        <v>0.67126050719888708</v>
      </c>
      <c r="N2152" s="22">
        <f>COVAR(I2122:I2152,$K2122:K2152)/VAR($K2122:$K2152)</f>
        <v>0.88462913651271824</v>
      </c>
    </row>
    <row r="2153" spans="1:14" ht="15.75" customHeight="1" x14ac:dyDescent="0.2">
      <c r="A2153" s="2">
        <v>42647</v>
      </c>
      <c r="B2153">
        <v>147.80865499999999</v>
      </c>
      <c r="C2153" s="10">
        <v>64.449979999999996</v>
      </c>
      <c r="D2153" s="10">
        <v>57.131929999999997</v>
      </c>
      <c r="E2153">
        <v>2150.48999</v>
      </c>
      <c r="F2153" s="99">
        <v>1239.780029</v>
      </c>
      <c r="G2153">
        <f t="shared" ref="G2153:J2153" si="2217">B2153/B2152-1</f>
        <v>-7.2963809072229546E-3</v>
      </c>
      <c r="H2153">
        <f t="shared" si="2217"/>
        <v>8.632456722689863E-3</v>
      </c>
      <c r="I2153">
        <f t="shared" si="2217"/>
        <v>-3.5642347978915856E-3</v>
      </c>
      <c r="J2153">
        <f t="shared" si="2217"/>
        <v>-4.9555623000289151E-3</v>
      </c>
      <c r="K2153" s="38">
        <f t="shared" si="2213"/>
        <v>-4.8162595806069408E-3</v>
      </c>
      <c r="L2153" s="22">
        <f t="shared" si="2210"/>
        <v>0.96336505179629139</v>
      </c>
      <c r="M2153" s="22">
        <f t="shared" si="2211"/>
        <v>0.64257423656067958</v>
      </c>
      <c r="N2153" s="22">
        <f>COVAR(I2123:I2153,$K2123:K2153)/VAR($K2123:$K2153)</f>
        <v>0.89361779145240483</v>
      </c>
    </row>
    <row r="2154" spans="1:14" ht="15.75" customHeight="1" x14ac:dyDescent="0.2">
      <c r="A2154" s="2">
        <v>42648</v>
      </c>
      <c r="B2154">
        <v>148.394363</v>
      </c>
      <c r="C2154" s="10">
        <v>65.504800000000003</v>
      </c>
      <c r="D2154" s="10">
        <v>57.180590000000002</v>
      </c>
      <c r="E2154">
        <v>2159.7299800000001</v>
      </c>
      <c r="F2154" s="99">
        <v>1248.369995</v>
      </c>
      <c r="G2154">
        <f t="shared" ref="G2154:J2154" si="2218">B2154/B2153-1</f>
        <v>3.9626096320273252E-3</v>
      </c>
      <c r="H2154">
        <f t="shared" si="2218"/>
        <v>1.6366490726607008E-2</v>
      </c>
      <c r="I2154">
        <f t="shared" si="2218"/>
        <v>8.5171286879348607E-4</v>
      </c>
      <c r="J2154">
        <f t="shared" si="2218"/>
        <v>4.2966905416750301E-3</v>
      </c>
      <c r="K2154" s="38">
        <f t="shared" si="2213"/>
        <v>6.9286210449193142E-3</v>
      </c>
      <c r="L2154" s="22">
        <f t="shared" si="2210"/>
        <v>0.96320555011775966</v>
      </c>
      <c r="M2154" s="22">
        <f t="shared" si="2211"/>
        <v>0.67360155696354573</v>
      </c>
      <c r="N2154" s="22">
        <f>COVAR(I2124:I2154,$K2124:K2154)/VAR($K2124:$K2154)</f>
        <v>0.86884110777000134</v>
      </c>
    </row>
    <row r="2155" spans="1:14" ht="15.75" customHeight="1" x14ac:dyDescent="0.2">
      <c r="A2155" s="2">
        <v>42649</v>
      </c>
      <c r="B2155">
        <v>148.20541399999999</v>
      </c>
      <c r="C2155" s="10">
        <v>65.678979999999996</v>
      </c>
      <c r="D2155" s="10">
        <v>57.86177</v>
      </c>
      <c r="E2155">
        <v>2160.7700199999999</v>
      </c>
      <c r="F2155" s="99">
        <v>1246.23999</v>
      </c>
      <c r="G2155">
        <f t="shared" ref="G2155:J2155" si="2219">B2155/B2154-1</f>
        <v>-1.2732896060210219E-3</v>
      </c>
      <c r="H2155">
        <f t="shared" si="2219"/>
        <v>2.6590417801442001E-3</v>
      </c>
      <c r="I2155">
        <f t="shared" si="2219"/>
        <v>1.1912783691109041E-2</v>
      </c>
      <c r="J2155">
        <f t="shared" si="2219"/>
        <v>4.8156019948386586E-4</v>
      </c>
      <c r="K2155" s="38">
        <f t="shared" si="2213"/>
        <v>-1.7062289293487964E-3</v>
      </c>
      <c r="L2155" s="22">
        <f t="shared" si="2210"/>
        <v>0.9626147640255045</v>
      </c>
      <c r="M2155" s="22">
        <f t="shared" si="2211"/>
        <v>0.67803152147661627</v>
      </c>
      <c r="N2155" s="22">
        <f>COVAR(I2125:I2155,$K2125:K2155)/VAR($K2125:$K2155)</f>
        <v>0.86509231203685633</v>
      </c>
    </row>
    <row r="2156" spans="1:14" ht="15.75" customHeight="1" x14ac:dyDescent="0.2">
      <c r="A2156" s="2">
        <v>42650</v>
      </c>
      <c r="B2156">
        <v>147.062332</v>
      </c>
      <c r="C2156" s="10">
        <v>65.91122</v>
      </c>
      <c r="D2156" s="10">
        <v>55.827950000000001</v>
      </c>
      <c r="E2156">
        <v>2153.73999</v>
      </c>
      <c r="F2156" s="99">
        <v>1236.5600589999999</v>
      </c>
      <c r="G2156">
        <f t="shared" ref="G2156:J2156" si="2220">B2156/B2155-1</f>
        <v>-7.712822151017984E-3</v>
      </c>
      <c r="H2156">
        <f t="shared" si="2220"/>
        <v>3.5359867038131654E-3</v>
      </c>
      <c r="I2156">
        <f t="shared" si="2220"/>
        <v>-3.5149633341669317E-2</v>
      </c>
      <c r="J2156">
        <f t="shared" si="2220"/>
        <v>-3.2534836817107449E-3</v>
      </c>
      <c r="K2156" s="38">
        <f t="shared" si="2213"/>
        <v>-7.7673089273921914E-3</v>
      </c>
      <c r="L2156" s="22">
        <f t="shared" si="2210"/>
        <v>0.96384446098452681</v>
      </c>
      <c r="M2156" s="22">
        <f t="shared" si="2211"/>
        <v>0.68426492956478024</v>
      </c>
      <c r="N2156" s="22">
        <f>COVAR(I2126:I2156,$K2126:K2156)/VAR($K2126:$K2156)</f>
        <v>0.95796165754274709</v>
      </c>
    </row>
    <row r="2157" spans="1:14" ht="15.75" customHeight="1" x14ac:dyDescent="0.2">
      <c r="A2157" s="2">
        <v>42653</v>
      </c>
      <c r="B2157">
        <v>148.337692</v>
      </c>
      <c r="C2157" s="10">
        <v>66.424109999999999</v>
      </c>
      <c r="D2157" s="10">
        <v>56.392359999999996</v>
      </c>
      <c r="E2157">
        <v>2163.6599120000001</v>
      </c>
      <c r="F2157" s="99">
        <v>1250.76001</v>
      </c>
      <c r="G2157">
        <f t="shared" ref="G2157:J2157" si="2221">B2157/B2156-1</f>
        <v>8.6722411011408429E-3</v>
      </c>
      <c r="H2157">
        <f t="shared" si="2221"/>
        <v>7.7815279401594051E-3</v>
      </c>
      <c r="I2157">
        <f t="shared" si="2221"/>
        <v>1.0109810587707324E-2</v>
      </c>
      <c r="J2157">
        <f t="shared" si="2221"/>
        <v>4.605905098135743E-3</v>
      </c>
      <c r="K2157" s="38">
        <f t="shared" si="2213"/>
        <v>1.1483430098400138E-2</v>
      </c>
      <c r="L2157" s="22">
        <f t="shared" si="2210"/>
        <v>0.97447181015353646</v>
      </c>
      <c r="M2157" s="22">
        <f t="shared" si="2211"/>
        <v>0.6927515994661636</v>
      </c>
      <c r="N2157" s="22">
        <f>COVAR(I2127:I2157,$K2127:K2157)/VAR($K2127:$K2157)</f>
        <v>0.9339085217944233</v>
      </c>
    </row>
    <row r="2158" spans="1:14" ht="15.75" customHeight="1" x14ac:dyDescent="0.2">
      <c r="A2158" s="2">
        <v>42654</v>
      </c>
      <c r="B2158">
        <v>146.230988</v>
      </c>
      <c r="C2158" s="10">
        <v>66.104759999999999</v>
      </c>
      <c r="D2158" s="10">
        <v>55.827950000000001</v>
      </c>
      <c r="E2158">
        <v>2136.7299800000001</v>
      </c>
      <c r="F2158" s="99">
        <v>1227.619995</v>
      </c>
      <c r="G2158">
        <f t="shared" ref="G2158:J2158" si="2222">B2158/B2157-1</f>
        <v>-1.4202081558610247E-2</v>
      </c>
      <c r="H2158">
        <f t="shared" si="2222"/>
        <v>-4.8077422490117039E-3</v>
      </c>
      <c r="I2158">
        <f t="shared" si="2222"/>
        <v>-1.0008625281864303E-2</v>
      </c>
      <c r="J2158">
        <f t="shared" si="2222"/>
        <v>-1.2446471763257416E-2</v>
      </c>
      <c r="K2158" s="38">
        <f t="shared" si="2213"/>
        <v>-1.8500763387854002E-2</v>
      </c>
      <c r="L2158" s="22">
        <f t="shared" si="2210"/>
        <v>0.98324528230753694</v>
      </c>
      <c r="M2158" s="22">
        <f t="shared" si="2211"/>
        <v>0.67867975706684447</v>
      </c>
      <c r="N2158" s="22">
        <f>COVAR(I2128:I2158,$K2128:K2158)/VAR($K2128:$K2158)</f>
        <v>0.91844361831531174</v>
      </c>
    </row>
    <row r="2159" spans="1:14" ht="15.75" customHeight="1" x14ac:dyDescent="0.2">
      <c r="A2159" s="2">
        <v>42655</v>
      </c>
      <c r="B2159">
        <v>145.75862100000001</v>
      </c>
      <c r="C2159" s="10">
        <v>65.930580000000006</v>
      </c>
      <c r="D2159" s="10">
        <v>56.236660000000001</v>
      </c>
      <c r="E2159">
        <v>2139.179932</v>
      </c>
      <c r="F2159" s="99">
        <v>1227.2299800000001</v>
      </c>
      <c r="G2159">
        <f t="shared" ref="G2159:J2159" si="2223">B2159/B2158-1</f>
        <v>-3.2302797543841688E-3</v>
      </c>
      <c r="H2159">
        <f t="shared" si="2223"/>
        <v>-2.6349085905461589E-3</v>
      </c>
      <c r="I2159">
        <f t="shared" si="2223"/>
        <v>7.3208849689090361E-3</v>
      </c>
      <c r="J2159">
        <f t="shared" si="2223"/>
        <v>1.1465894253985809E-3</v>
      </c>
      <c r="K2159" s="38">
        <f t="shared" si="2213"/>
        <v>-3.1770010393150638E-4</v>
      </c>
      <c r="L2159" s="22">
        <f t="shared" si="2210"/>
        <v>0.96856672411232836</v>
      </c>
      <c r="M2159" s="22">
        <f t="shared" si="2211"/>
        <v>0.65732811963605031</v>
      </c>
      <c r="N2159" s="22">
        <f>COVAR(I2129:I2159,$K2129:K2159)/VAR($K2129:$K2159)</f>
        <v>0.9486332886394756</v>
      </c>
    </row>
    <row r="2160" spans="1:14" ht="15.75" customHeight="1" x14ac:dyDescent="0.2">
      <c r="A2160" s="2">
        <v>42656</v>
      </c>
      <c r="B2160">
        <v>145.22015400000001</v>
      </c>
      <c r="C2160" s="10">
        <v>65.553169999999994</v>
      </c>
      <c r="D2160" s="10">
        <v>55.827950000000001</v>
      </c>
      <c r="E2160">
        <v>2132.5500489999999</v>
      </c>
      <c r="F2160" s="99">
        <v>1215.75</v>
      </c>
      <c r="G2160">
        <f t="shared" ref="G2160:J2160" si="2224">B2160/B2159-1</f>
        <v>-3.6942377494090239E-3</v>
      </c>
      <c r="H2160">
        <f t="shared" si="2224"/>
        <v>-5.724354313279334E-3</v>
      </c>
      <c r="I2160">
        <f t="shared" si="2224"/>
        <v>-7.2676791260363194E-3</v>
      </c>
      <c r="J2160">
        <f t="shared" si="2224"/>
        <v>-3.0992638350910706E-3</v>
      </c>
      <c r="K2160" s="38">
        <f t="shared" si="2213"/>
        <v>-9.354383601352434E-3</v>
      </c>
      <c r="L2160" s="22">
        <f t="shared" si="2210"/>
        <v>0.96899451691862337</v>
      </c>
      <c r="M2160" s="22">
        <f t="shared" si="2211"/>
        <v>0.66897723213906335</v>
      </c>
      <c r="N2160" s="22">
        <f>COVAR(I2130:I2160,$K2130:K2160)/VAR($K2130:$K2160)</f>
        <v>0.96410792182577998</v>
      </c>
    </row>
    <row r="2161" spans="1:14" ht="15.75" customHeight="1" x14ac:dyDescent="0.2">
      <c r="A2161" s="2">
        <v>42657</v>
      </c>
      <c r="B2161">
        <v>145.909775</v>
      </c>
      <c r="C2161" s="10">
        <v>65.340260000000001</v>
      </c>
      <c r="D2161" s="10">
        <v>54.123649999999998</v>
      </c>
      <c r="E2161">
        <v>2132.9799800000001</v>
      </c>
      <c r="F2161" s="99">
        <v>1212.410034</v>
      </c>
      <c r="G2161">
        <f t="shared" ref="G2161:J2161" si="2225">B2161/B2160-1</f>
        <v>4.7487967820223353E-3</v>
      </c>
      <c r="H2161">
        <f t="shared" si="2225"/>
        <v>-3.2478978514691725E-3</v>
      </c>
      <c r="I2161">
        <f t="shared" si="2225"/>
        <v>-3.0527719538331666E-2</v>
      </c>
      <c r="J2161">
        <f t="shared" si="2225"/>
        <v>2.0160417815362486E-4</v>
      </c>
      <c r="K2161" s="38">
        <f t="shared" si="2213"/>
        <v>-2.7472473781616769E-3</v>
      </c>
      <c r="L2161" s="22">
        <f t="shared" si="2210"/>
        <v>0.97052718931001203</v>
      </c>
      <c r="M2161" s="22">
        <f t="shared" si="2211"/>
        <v>0.6681803260842446</v>
      </c>
      <c r="N2161" s="22">
        <f>COVAR(I2131:I2161,$K2131:K2161)/VAR($K2131:$K2161)</f>
        <v>0.97019458675800707</v>
      </c>
    </row>
    <row r="2162" spans="1:14" ht="15.75" customHeight="1" x14ac:dyDescent="0.2">
      <c r="A2162" s="2">
        <v>42660</v>
      </c>
      <c r="B2162">
        <v>146.21208200000001</v>
      </c>
      <c r="C2162" s="10">
        <v>65.001570000000001</v>
      </c>
      <c r="D2162" s="10">
        <v>54.87236</v>
      </c>
      <c r="E2162">
        <v>2126.5</v>
      </c>
      <c r="F2162" s="99">
        <v>1210.1400149999999</v>
      </c>
      <c r="G2162">
        <f t="shared" ref="G2162:J2162" si="2226">B2162/B2161-1</f>
        <v>2.0718762673714863E-3</v>
      </c>
      <c r="H2162">
        <f t="shared" si="2226"/>
        <v>-5.183481057467465E-3</v>
      </c>
      <c r="I2162">
        <f t="shared" si="2226"/>
        <v>1.3833324249196144E-2</v>
      </c>
      <c r="J2162">
        <f t="shared" si="2226"/>
        <v>-3.0379938212078406E-3</v>
      </c>
      <c r="K2162" s="38">
        <f t="shared" si="2213"/>
        <v>-1.8723195423505645E-3</v>
      </c>
      <c r="L2162" s="22">
        <f t="shared" si="2210"/>
        <v>0.96258523200893675</v>
      </c>
      <c r="M2162" s="22">
        <f t="shared" si="2211"/>
        <v>0.67416970150390043</v>
      </c>
      <c r="N2162" s="22">
        <f>COVAR(I2132:I2162,$K2132:K2162)/VAR($K2132:$K2162)</f>
        <v>0.96730458531137231</v>
      </c>
    </row>
    <row r="2163" spans="1:14" ht="15.75" customHeight="1" x14ac:dyDescent="0.2">
      <c r="A2163" s="2">
        <v>42661</v>
      </c>
      <c r="B2163">
        <v>142.386032</v>
      </c>
      <c r="C2163" s="10">
        <v>65.514449999999997</v>
      </c>
      <c r="D2163" s="10">
        <v>55.512700000000002</v>
      </c>
      <c r="E2163">
        <v>2139.6000979999999</v>
      </c>
      <c r="F2163" s="99">
        <v>1217.3000489999999</v>
      </c>
      <c r="G2163">
        <f t="shared" ref="G2163:J2163" si="2227">B2163/B2162-1</f>
        <v>-2.6167810126662472E-2</v>
      </c>
      <c r="H2163">
        <f t="shared" si="2227"/>
        <v>7.8902709580705999E-3</v>
      </c>
      <c r="I2163">
        <f t="shared" si="2227"/>
        <v>1.1669627477294719E-2</v>
      </c>
      <c r="J2163">
        <f t="shared" si="2227"/>
        <v>6.1604034798965479E-3</v>
      </c>
      <c r="K2163" s="38">
        <f t="shared" si="2213"/>
        <v>5.916698821003763E-3</v>
      </c>
      <c r="L2163" s="22">
        <f t="shared" si="2210"/>
        <v>0.86443436466141998</v>
      </c>
      <c r="M2163" s="22">
        <f t="shared" si="2211"/>
        <v>0.68261043382636577</v>
      </c>
      <c r="N2163" s="22">
        <f>COVAR(I2133:I2163,$K2133:K2163)/VAR($K2133:$K2163)</f>
        <v>0.9690251070675806</v>
      </c>
    </row>
    <row r="2164" spans="1:14" ht="15.75" customHeight="1" x14ac:dyDescent="0.2">
      <c r="A2164" s="2">
        <v>42662</v>
      </c>
      <c r="B2164">
        <v>142.89619400000001</v>
      </c>
      <c r="C2164" s="10">
        <v>66.143479999999997</v>
      </c>
      <c r="D2164" s="10">
        <v>55.70973</v>
      </c>
      <c r="E2164">
        <v>2144.290039</v>
      </c>
      <c r="F2164" s="99">
        <v>1222.6400149999999</v>
      </c>
      <c r="G2164">
        <f t="shared" ref="G2164:J2164" si="2228">B2164/B2163-1</f>
        <v>3.5829497657466902E-3</v>
      </c>
      <c r="H2164">
        <f t="shared" si="2228"/>
        <v>9.6013932804137614E-3</v>
      </c>
      <c r="I2164">
        <f t="shared" si="2228"/>
        <v>3.5492779129819851E-3</v>
      </c>
      <c r="J2164">
        <f t="shared" si="2228"/>
        <v>2.191970828747003E-3</v>
      </c>
      <c r="K2164" s="38">
        <f t="shared" si="2213"/>
        <v>4.3867294710016047E-3</v>
      </c>
      <c r="L2164" s="22">
        <f t="shared" si="2210"/>
        <v>0.86199789089174417</v>
      </c>
      <c r="M2164" s="22">
        <f t="shared" si="2211"/>
        <v>0.6992061216643759</v>
      </c>
      <c r="N2164" s="22">
        <f>COVAR(I2134:I2164,$K2134:K2164)/VAR($K2134:$K2164)</f>
        <v>0.96184589687500166</v>
      </c>
    </row>
    <row r="2165" spans="1:14" ht="15.75" customHeight="1" x14ac:dyDescent="0.2">
      <c r="A2165" s="2">
        <v>42663</v>
      </c>
      <c r="B2165">
        <v>143.141785</v>
      </c>
      <c r="C2165" s="10">
        <v>66.056380000000004</v>
      </c>
      <c r="D2165" s="10">
        <v>54.084249999999997</v>
      </c>
      <c r="E2165">
        <v>2141.3400879999999</v>
      </c>
      <c r="F2165" s="99">
        <v>1219.790039</v>
      </c>
      <c r="G2165">
        <f t="shared" ref="G2165:K2180" si="2229">B2165/B2164-1</f>
        <v>1.7186671885744964E-3</v>
      </c>
      <c r="H2165">
        <f t="shared" si="2229"/>
        <v>-1.3168342518414811E-3</v>
      </c>
      <c r="I2165">
        <f t="shared" si="2229"/>
        <v>-2.917766788674081E-2</v>
      </c>
      <c r="J2165">
        <f t="shared" si="2229"/>
        <v>-1.375723874264545E-3</v>
      </c>
      <c r="K2165" s="38">
        <f t="shared" si="2229"/>
        <v>-2.3310017380708814E-3</v>
      </c>
      <c r="L2165" s="22">
        <f t="shared" si="2210"/>
        <v>0.85811890049339434</v>
      </c>
      <c r="M2165" s="22">
        <f t="shared" si="2211"/>
        <v>0.70101012605973079</v>
      </c>
      <c r="N2165" s="22">
        <f>COVAR(I2135:I2165,$K2135:K2165)/VAR($K2135:$K2165)</f>
        <v>0.84177531420604024</v>
      </c>
    </row>
    <row r="2166" spans="1:14" ht="15.75" customHeight="1" x14ac:dyDescent="0.2">
      <c r="A2166" s="2">
        <v>42664</v>
      </c>
      <c r="B2166">
        <v>141.35630800000001</v>
      </c>
      <c r="C2166" s="10">
        <v>66.278959999999998</v>
      </c>
      <c r="D2166" s="10">
        <v>54.82311</v>
      </c>
      <c r="E2166">
        <v>2141.1599120000001</v>
      </c>
      <c r="F2166" s="99">
        <v>1218.099976</v>
      </c>
      <c r="G2166">
        <f t="shared" ref="G2166:J2166" si="2230">B2166/B2165-1</f>
        <v>-1.2473485642225168E-2</v>
      </c>
      <c r="H2166">
        <f t="shared" si="2230"/>
        <v>3.3695458334228601E-3</v>
      </c>
      <c r="I2166">
        <f t="shared" si="2230"/>
        <v>1.3661278468315663E-2</v>
      </c>
      <c r="J2166">
        <f t="shared" si="2230"/>
        <v>-8.4141702203055502E-5</v>
      </c>
      <c r="K2166" s="38">
        <f t="shared" si="2229"/>
        <v>-1.3855359905918796E-3</v>
      </c>
      <c r="L2166" s="22">
        <f t="shared" si="2210"/>
        <v>0.84481205373647805</v>
      </c>
      <c r="M2166" s="22">
        <f t="shared" si="2211"/>
        <v>0.70293787416531794</v>
      </c>
      <c r="N2166" s="22">
        <f>COVAR(I2136:I2166,$K2136:K2166)/VAR($K2136:$K2166)</f>
        <v>0.84233822284619098</v>
      </c>
    </row>
    <row r="2167" spans="1:14" ht="15.75" customHeight="1" x14ac:dyDescent="0.2">
      <c r="A2167" s="2">
        <v>42667</v>
      </c>
      <c r="B2167">
        <v>142.244339</v>
      </c>
      <c r="C2167" s="10">
        <v>66.646699999999996</v>
      </c>
      <c r="D2167" s="10">
        <v>54.970880000000001</v>
      </c>
      <c r="E2167">
        <v>2151.330078</v>
      </c>
      <c r="F2167" s="99">
        <v>1226.4499510000001</v>
      </c>
      <c r="G2167">
        <f t="shared" ref="G2167:J2167" si="2231">B2167/B2166-1</f>
        <v>6.2822169916887383E-3</v>
      </c>
      <c r="H2167">
        <f t="shared" si="2231"/>
        <v>5.5483670836113941E-3</v>
      </c>
      <c r="I2167">
        <f t="shared" si="2231"/>
        <v>2.6953961568396689E-3</v>
      </c>
      <c r="J2167">
        <f t="shared" si="2231"/>
        <v>4.749839534638145E-3</v>
      </c>
      <c r="K2167" s="38">
        <f t="shared" si="2229"/>
        <v>6.8549176295198411E-3</v>
      </c>
      <c r="L2167" s="22">
        <f t="shared" si="2210"/>
        <v>0.89112616296819491</v>
      </c>
      <c r="M2167" s="22">
        <f t="shared" si="2211"/>
        <v>0.84010590809512864</v>
      </c>
      <c r="N2167" s="22">
        <f>COVAR(I2137:I2167,$K2137:K2167)/VAR($K2137:$K2167)</f>
        <v>0.78104653423990256</v>
      </c>
    </row>
    <row r="2168" spans="1:14" ht="15.75" customHeight="1" x14ac:dyDescent="0.2">
      <c r="A2168" s="2">
        <v>42668</v>
      </c>
      <c r="B2168">
        <v>142.53718599999999</v>
      </c>
      <c r="C2168" s="10">
        <v>66.578959999999995</v>
      </c>
      <c r="D2168" s="10">
        <v>54.724589999999999</v>
      </c>
      <c r="E2168">
        <v>2143.1599120000001</v>
      </c>
      <c r="F2168" s="99">
        <v>1216.099976</v>
      </c>
      <c r="G2168">
        <f t="shared" ref="G2168:J2168" si="2232">B2168/B2167-1</f>
        <v>2.0587603138286781E-3</v>
      </c>
      <c r="H2168">
        <f t="shared" si="2232"/>
        <v>-1.0164044131217853E-3</v>
      </c>
      <c r="I2168">
        <f t="shared" si="2232"/>
        <v>-4.4803721534020235E-3</v>
      </c>
      <c r="J2168">
        <f t="shared" si="2232"/>
        <v>-3.7977277794559727E-3</v>
      </c>
      <c r="K2168" s="38">
        <f t="shared" si="2229"/>
        <v>-8.4389705357003075E-3</v>
      </c>
      <c r="L2168" s="22">
        <f t="shared" si="2210"/>
        <v>0.81411520138340066</v>
      </c>
      <c r="M2168" s="22">
        <f t="shared" si="2211"/>
        <v>0.93013952993116233</v>
      </c>
      <c r="N2168" s="22">
        <f>COVAR(I2138:I2168,$K2138:K2168)/VAR($K2138:$K2168)</f>
        <v>0.81574865375425365</v>
      </c>
    </row>
    <row r="2169" spans="1:14" ht="15.75" customHeight="1" x14ac:dyDescent="0.2">
      <c r="A2169" s="2">
        <v>42669</v>
      </c>
      <c r="B2169">
        <v>143.41577100000001</v>
      </c>
      <c r="C2169" s="10">
        <v>66.898290000000003</v>
      </c>
      <c r="D2169" s="10">
        <v>54.527560000000001</v>
      </c>
      <c r="E2169">
        <v>2139.429932</v>
      </c>
      <c r="F2169" s="99">
        <v>1204.75</v>
      </c>
      <c r="G2169">
        <f t="shared" ref="G2169:J2169" si="2233">B2169/B2168-1</f>
        <v>6.1639002751185945E-3</v>
      </c>
      <c r="H2169">
        <f t="shared" si="2233"/>
        <v>4.7962599596029776E-3</v>
      </c>
      <c r="I2169">
        <f t="shared" si="2233"/>
        <v>-3.6003924378419372E-3</v>
      </c>
      <c r="J2169">
        <f t="shared" si="2233"/>
        <v>-1.7404114266579285E-3</v>
      </c>
      <c r="K2169" s="38">
        <f t="shared" si="2229"/>
        <v>-9.3330945020920764E-3</v>
      </c>
      <c r="L2169" s="22">
        <f t="shared" si="2210"/>
        <v>0.7676766884060171</v>
      </c>
      <c r="M2169" s="22">
        <f t="shared" si="2211"/>
        <v>0.99725162395295031</v>
      </c>
      <c r="N2169" s="22">
        <f>COVAR(I2139:I2169,$K2139:K2169)/VAR($K2139:$K2169)</f>
        <v>0.8697222983791284</v>
      </c>
    </row>
    <row r="2170" spans="1:14" ht="15.75" customHeight="1" x14ac:dyDescent="0.2">
      <c r="A2170" s="2">
        <v>42670</v>
      </c>
      <c r="B2170">
        <v>144.87063599999999</v>
      </c>
      <c r="C2170" s="10">
        <v>66.995080000000002</v>
      </c>
      <c r="D2170" s="10">
        <v>54.330539999999999</v>
      </c>
      <c r="E2170">
        <v>2133.040039</v>
      </c>
      <c r="F2170" s="99">
        <v>1189.9499510000001</v>
      </c>
      <c r="G2170">
        <f t="shared" ref="G2170:J2170" si="2234">B2170/B2169-1</f>
        <v>1.0144386421769402E-2</v>
      </c>
      <c r="H2170">
        <f t="shared" si="2234"/>
        <v>1.4468232297117911E-3</v>
      </c>
      <c r="I2170">
        <f t="shared" si="2234"/>
        <v>-3.6132187099514601E-3</v>
      </c>
      <c r="J2170">
        <f t="shared" si="2234"/>
        <v>-2.9867269333876401E-3</v>
      </c>
      <c r="K2170" s="38">
        <f t="shared" si="2229"/>
        <v>-1.2284747042954902E-2</v>
      </c>
      <c r="L2170" s="22">
        <f t="shared" si="2210"/>
        <v>0.71822871005345146</v>
      </c>
      <c r="M2170" s="22">
        <f t="shared" si="2211"/>
        <v>0.98519918874114987</v>
      </c>
      <c r="N2170" s="22">
        <f>COVAR(I2140:I2170,$K2140:K2170)/VAR($K2140:$K2170)</f>
        <v>0.84771802707391175</v>
      </c>
    </row>
    <row r="2171" spans="1:14" ht="15.75" customHeight="1" x14ac:dyDescent="0.2">
      <c r="A2171" s="2">
        <v>42671</v>
      </c>
      <c r="B2171">
        <v>144.17152400000001</v>
      </c>
      <c r="C2171" s="10">
        <v>66.87894</v>
      </c>
      <c r="D2171" s="10">
        <v>54.626080000000002</v>
      </c>
      <c r="E2171">
        <v>2126.4099120000001</v>
      </c>
      <c r="F2171" s="99">
        <v>1187.6099850000001</v>
      </c>
      <c r="G2171">
        <f t="shared" ref="G2171:J2171" si="2235">B2171/B2170-1</f>
        <v>-4.8257674522805827E-3</v>
      </c>
      <c r="H2171">
        <f t="shared" si="2235"/>
        <v>-1.7335601360577435E-3</v>
      </c>
      <c r="I2171">
        <f t="shared" si="2235"/>
        <v>5.4396661619782183E-3</v>
      </c>
      <c r="J2171">
        <f t="shared" si="2235"/>
        <v>-3.1082993655890956E-3</v>
      </c>
      <c r="K2171" s="38">
        <f t="shared" si="2229"/>
        <v>-1.9664406877226703E-3</v>
      </c>
      <c r="L2171" s="22">
        <f t="shared" si="2210"/>
        <v>0.68879170649771138</v>
      </c>
      <c r="M2171" s="22">
        <f t="shared" si="2211"/>
        <v>1.0805995245977618</v>
      </c>
      <c r="N2171" s="22">
        <f>COVAR(I2141:I2171,$K2141:K2171)/VAR($K2141:$K2171)</f>
        <v>0.73980039772240802</v>
      </c>
    </row>
    <row r="2172" spans="1:14" ht="15.75" customHeight="1" x14ac:dyDescent="0.2">
      <c r="A2172" s="2">
        <v>42674</v>
      </c>
      <c r="B2172">
        <v>145.191833</v>
      </c>
      <c r="C2172" s="10">
        <v>67.024100000000004</v>
      </c>
      <c r="D2172" s="10">
        <v>56.005270000000003</v>
      </c>
      <c r="E2172">
        <v>2126.1499020000001</v>
      </c>
      <c r="F2172" s="99">
        <v>1191.3900149999999</v>
      </c>
      <c r="G2172">
        <f t="shared" ref="G2172:J2172" si="2236">B2172/B2171-1</f>
        <v>7.0770494178864496E-3</v>
      </c>
      <c r="H2172">
        <f t="shared" si="2236"/>
        <v>2.170488946146687E-3</v>
      </c>
      <c r="I2172">
        <f t="shared" si="2236"/>
        <v>2.5247830340379585E-2</v>
      </c>
      <c r="J2172">
        <f t="shared" si="2236"/>
        <v>-1.2227651805640782E-4</v>
      </c>
      <c r="K2172" s="38">
        <f t="shared" si="2229"/>
        <v>3.1828883621249915E-3</v>
      </c>
      <c r="L2172" s="22">
        <f t="shared" si="2210"/>
        <v>0.65413010679613814</v>
      </c>
      <c r="M2172" s="22">
        <f t="shared" si="2211"/>
        <v>1.0403566360757805</v>
      </c>
      <c r="N2172" s="22">
        <f>COVAR(I2142:I2172,$K2142:K2172)/VAR($K2142:$K2172)</f>
        <v>0.7860093537360523</v>
      </c>
    </row>
    <row r="2173" spans="1:14" ht="15.75" customHeight="1" x14ac:dyDescent="0.2">
      <c r="A2173" s="2">
        <v>42675</v>
      </c>
      <c r="B2173">
        <v>144.341568</v>
      </c>
      <c r="C2173" s="10">
        <v>66.743459999999999</v>
      </c>
      <c r="D2173" s="10">
        <v>54.527560000000001</v>
      </c>
      <c r="E2173">
        <v>2111.719971</v>
      </c>
      <c r="F2173" s="99">
        <v>1177.9399410000001</v>
      </c>
      <c r="G2173">
        <f t="shared" ref="G2173:J2173" si="2237">B2173/B2172-1</f>
        <v>-5.856148947441242E-3</v>
      </c>
      <c r="H2173">
        <f t="shared" si="2237"/>
        <v>-4.1871505921005081E-3</v>
      </c>
      <c r="I2173">
        <f t="shared" si="2237"/>
        <v>-2.6385195536063E-2</v>
      </c>
      <c r="J2173">
        <f t="shared" si="2237"/>
        <v>-6.7868831762174509E-3</v>
      </c>
      <c r="K2173" s="38">
        <f t="shared" si="2229"/>
        <v>-1.1289396277171182E-2</v>
      </c>
      <c r="L2173" s="22">
        <f t="shared" si="2210"/>
        <v>0.66107331121510049</v>
      </c>
      <c r="M2173" s="22">
        <f t="shared" si="2211"/>
        <v>1.0319464196158554</v>
      </c>
      <c r="N2173" s="22">
        <f>COVAR(I2143:I2173,$K2143:K2173)/VAR($K2143:$K2173)</f>
        <v>0.80987724780597803</v>
      </c>
    </row>
    <row r="2174" spans="1:14" ht="15.75" customHeight="1" x14ac:dyDescent="0.2">
      <c r="A2174" s="2">
        <v>42676</v>
      </c>
      <c r="B2174">
        <v>143.54801900000001</v>
      </c>
      <c r="C2174" s="10">
        <v>66.462819999999994</v>
      </c>
      <c r="D2174" s="10">
        <v>53.690190000000001</v>
      </c>
      <c r="E2174">
        <v>2097.9399410000001</v>
      </c>
      <c r="F2174" s="99">
        <v>1162.5200199999999</v>
      </c>
      <c r="G2174">
        <f t="shared" ref="G2174:J2174" si="2238">B2174/B2173-1</f>
        <v>-5.4977163612355273E-3</v>
      </c>
      <c r="H2174">
        <f t="shared" si="2238"/>
        <v>-4.2047565409405463E-3</v>
      </c>
      <c r="I2174">
        <f t="shared" si="2238"/>
        <v>-1.5356821394538867E-2</v>
      </c>
      <c r="J2174">
        <f t="shared" si="2238"/>
        <v>-6.5255006294582252E-3</v>
      </c>
      <c r="K2174" s="38">
        <f t="shared" si="2229"/>
        <v>-1.3090583367866393E-2</v>
      </c>
      <c r="L2174" s="22">
        <f t="shared" si="2210"/>
        <v>0.66937948393209323</v>
      </c>
      <c r="M2174" s="22">
        <f t="shared" si="2211"/>
        <v>1.0257641895658018</v>
      </c>
      <c r="N2174" s="22">
        <f>COVAR(I2144:I2174,$K2144:K2174)/VAR($K2144:$K2174)</f>
        <v>0.83943753861460058</v>
      </c>
    </row>
    <row r="2175" spans="1:14" ht="15.75" customHeight="1" x14ac:dyDescent="0.2">
      <c r="A2175" s="2">
        <v>42677</v>
      </c>
      <c r="B2175">
        <v>143.944794</v>
      </c>
      <c r="C2175" s="10">
        <v>66.172520000000006</v>
      </c>
      <c r="D2175" s="10">
        <v>53.985729999999997</v>
      </c>
      <c r="E2175">
        <v>2088.6599120000001</v>
      </c>
      <c r="F2175" s="99">
        <v>1156.8900149999999</v>
      </c>
      <c r="G2175">
        <f t="shared" ref="G2175:J2175" si="2239">B2175/B2174-1</f>
        <v>2.7640576495868707E-3</v>
      </c>
      <c r="H2175">
        <f t="shared" si="2239"/>
        <v>-4.3678555920435569E-3</v>
      </c>
      <c r="I2175">
        <f t="shared" si="2239"/>
        <v>5.5045437537097897E-3</v>
      </c>
      <c r="J2175">
        <f t="shared" si="2239"/>
        <v>-4.4234006982948326E-3</v>
      </c>
      <c r="K2175" s="38">
        <f t="shared" si="2229"/>
        <v>-4.8429316511899856E-3</v>
      </c>
      <c r="L2175" s="22">
        <f t="shared" si="2210"/>
        <v>0.65316558121364376</v>
      </c>
      <c r="M2175" s="22">
        <f t="shared" si="2211"/>
        <v>1.1461330527137401</v>
      </c>
      <c r="N2175" s="22">
        <f>COVAR(I2145:I2175,$K2145:K2175)/VAR($K2145:$K2175)</f>
        <v>0.88358857359394083</v>
      </c>
    </row>
    <row r="2176" spans="1:14" ht="15.75" customHeight="1" x14ac:dyDescent="0.2">
      <c r="A2176" s="2">
        <v>42678</v>
      </c>
      <c r="B2176">
        <v>144.001465</v>
      </c>
      <c r="C2176" s="10">
        <v>65.57253</v>
      </c>
      <c r="D2176" s="10">
        <v>54.429049999999997</v>
      </c>
      <c r="E2176">
        <v>2085.179932</v>
      </c>
      <c r="F2176" s="99">
        <v>1163.4399410000001</v>
      </c>
      <c r="G2176">
        <f t="shared" ref="G2176:J2176" si="2240">B2176/B2175-1</f>
        <v>3.9369954567436416E-4</v>
      </c>
      <c r="H2176">
        <f t="shared" si="2240"/>
        <v>-9.0670568386999051E-3</v>
      </c>
      <c r="I2176">
        <f t="shared" si="2240"/>
        <v>8.211799673728537E-3</v>
      </c>
      <c r="J2176">
        <f t="shared" si="2240"/>
        <v>-1.6661305078947697E-3</v>
      </c>
      <c r="K2176" s="38">
        <f t="shared" si="2229"/>
        <v>5.6616669822326937E-3</v>
      </c>
      <c r="L2176" s="22">
        <f t="shared" si="2210"/>
        <v>0.66071326467682601</v>
      </c>
      <c r="M2176" s="22">
        <f t="shared" si="2211"/>
        <v>1.1680384689720138</v>
      </c>
      <c r="N2176" s="22">
        <f>COVAR(I2146:I2176,$K2146:K2176)/VAR($K2146:$K2176)</f>
        <v>0.95657950639991796</v>
      </c>
    </row>
    <row r="2177" spans="1:14" ht="15.75" customHeight="1" x14ac:dyDescent="0.2">
      <c r="A2177" s="2">
        <v>42681</v>
      </c>
      <c r="B2177">
        <v>147.10955799999999</v>
      </c>
      <c r="C2177" s="10">
        <v>67.624080000000006</v>
      </c>
      <c r="D2177" s="10">
        <v>54.527560000000001</v>
      </c>
      <c r="E2177">
        <v>2131.5200199999999</v>
      </c>
      <c r="F2177" s="99">
        <v>1192.25</v>
      </c>
      <c r="G2177">
        <f t="shared" ref="G2177:J2177" si="2241">B2177/B2176-1</f>
        <v>2.1583759581890405E-2</v>
      </c>
      <c r="H2177">
        <f t="shared" si="2241"/>
        <v>3.1286729366702959E-2</v>
      </c>
      <c r="I2177">
        <f t="shared" si="2241"/>
        <v>1.8098790994882652E-3</v>
      </c>
      <c r="J2177">
        <f t="shared" si="2241"/>
        <v>2.2223544015960606E-2</v>
      </c>
      <c r="K2177" s="38">
        <f t="shared" si="2229"/>
        <v>2.4762824435300868E-2</v>
      </c>
      <c r="L2177" s="22">
        <f t="shared" si="2210"/>
        <v>0.75492204040796185</v>
      </c>
      <c r="M2177" s="22">
        <f t="shared" si="2211"/>
        <v>1.2203781908481204</v>
      </c>
      <c r="N2177" s="22">
        <f>COVAR(I2147:I2177,$K2147:K2177)/VAR($K2147:$K2177)</f>
        <v>0.70530456836828637</v>
      </c>
    </row>
    <row r="2178" spans="1:14" ht="15.75" customHeight="1" x14ac:dyDescent="0.2">
      <c r="A2178" s="2">
        <v>42682</v>
      </c>
      <c r="B2178">
        <v>147.91984600000001</v>
      </c>
      <c r="C2178" s="10">
        <v>67.76925</v>
      </c>
      <c r="D2178" s="10">
        <v>54.675339999999998</v>
      </c>
      <c r="E2178">
        <v>2139.5600589999999</v>
      </c>
      <c r="F2178" s="99">
        <v>1195.1400149999999</v>
      </c>
      <c r="G2178">
        <f t="shared" ref="G2178:J2178" si="2242">B2178/B2177-1</f>
        <v>5.5080581507831461E-3</v>
      </c>
      <c r="H2178">
        <f t="shared" si="2242"/>
        <v>2.1467205173066883E-3</v>
      </c>
      <c r="I2178">
        <f t="shared" si="2242"/>
        <v>2.7101891227114816E-3</v>
      </c>
      <c r="J2178">
        <f t="shared" si="2242"/>
        <v>3.7719744241482278E-3</v>
      </c>
      <c r="K2178" s="38">
        <f t="shared" si="2229"/>
        <v>2.4240008387501621E-3</v>
      </c>
      <c r="L2178" s="22">
        <f t="shared" si="2210"/>
        <v>0.75889869728958237</v>
      </c>
      <c r="M2178" s="22">
        <f t="shared" si="2211"/>
        <v>1.1157117420900193</v>
      </c>
      <c r="N2178" s="22">
        <f>COVAR(I2148:I2178,$K2148:K2178)/VAR($K2148:$K2178)</f>
        <v>0.7616765204468634</v>
      </c>
    </row>
    <row r="2179" spans="1:14" ht="15.75" customHeight="1" x14ac:dyDescent="0.2">
      <c r="A2179" s="2">
        <v>42683</v>
      </c>
      <c r="B2179">
        <v>147.57666</v>
      </c>
      <c r="C2179" s="10">
        <v>70.885279999999995</v>
      </c>
      <c r="D2179" s="10">
        <v>55.414189999999998</v>
      </c>
      <c r="E2179">
        <v>2163.26001</v>
      </c>
      <c r="F2179" s="99">
        <v>1232.160034</v>
      </c>
      <c r="G2179">
        <f t="shared" ref="G2179:J2179" si="2243">B2179/B2178-1</f>
        <v>-2.3200808362118241E-3</v>
      </c>
      <c r="H2179">
        <f t="shared" si="2243"/>
        <v>4.5979998303065095E-2</v>
      </c>
      <c r="I2179">
        <f t="shared" si="2243"/>
        <v>1.3513404763463743E-2</v>
      </c>
      <c r="J2179">
        <f t="shared" si="2243"/>
        <v>1.1077020670818172E-2</v>
      </c>
      <c r="K2179" s="38">
        <f t="shared" si="2229"/>
        <v>3.0975466083779324E-2</v>
      </c>
      <c r="L2179" s="22">
        <f t="shared" si="2210"/>
        <v>0.60258974899355311</v>
      </c>
      <c r="M2179" s="22">
        <f t="shared" si="2211"/>
        <v>1.3761894033016993</v>
      </c>
      <c r="N2179" s="22">
        <f>COVAR(I2149:I2179,$K2149:K2179)/VAR($K2149:$K2179)</f>
        <v>0.65291430285771646</v>
      </c>
    </row>
    <row r="2180" spans="1:14" ht="15.75" customHeight="1" x14ac:dyDescent="0.2">
      <c r="A2180" s="2">
        <v>42684</v>
      </c>
      <c r="B2180">
        <v>152.73388700000001</v>
      </c>
      <c r="C2180" s="10">
        <v>74.175539999999998</v>
      </c>
      <c r="D2180" s="10">
        <v>57.926299999999998</v>
      </c>
      <c r="E2180">
        <v>2167.4799800000001</v>
      </c>
      <c r="F2180" s="99">
        <v>1251.6099850000001</v>
      </c>
      <c r="G2180">
        <f t="shared" ref="G2180:J2180" si="2244">B2180/B2179-1</f>
        <v>3.4946088358416505E-2</v>
      </c>
      <c r="H2180">
        <f t="shared" si="2244"/>
        <v>4.6416689050251314E-2</v>
      </c>
      <c r="I2180">
        <f t="shared" si="2244"/>
        <v>4.5333334295782457E-2</v>
      </c>
      <c r="J2180">
        <f t="shared" si="2244"/>
        <v>1.9507456248868404E-3</v>
      </c>
      <c r="K2180" s="38">
        <f t="shared" si="2229"/>
        <v>1.5785247421845838E-2</v>
      </c>
      <c r="L2180" s="22">
        <f t="shared" si="2210"/>
        <v>0.62758176471263671</v>
      </c>
      <c r="M2180" s="22">
        <f t="shared" si="2211"/>
        <v>1.4608031678224536</v>
      </c>
      <c r="N2180" s="22">
        <f>COVAR(I2150:I2180,$K2150:K2180)/VAR($K2150:$K2180)</f>
        <v>0.80608098413261031</v>
      </c>
    </row>
    <row r="2181" spans="1:14" ht="15.75" customHeight="1" x14ac:dyDescent="0.2">
      <c r="A2181" s="2">
        <v>42685</v>
      </c>
      <c r="B2181">
        <v>153.73481799999999</v>
      </c>
      <c r="C2181" s="10">
        <v>74.214250000000007</v>
      </c>
      <c r="D2181" s="10">
        <v>57.482990000000001</v>
      </c>
      <c r="E2181">
        <v>2164.4499510000001</v>
      </c>
      <c r="F2181" s="99">
        <v>1282.380005</v>
      </c>
      <c r="G2181">
        <f t="shared" ref="G2181:K2196" si="2245">B2181/B2180-1</f>
        <v>6.553431066675941E-3</v>
      </c>
      <c r="H2181">
        <f t="shared" si="2245"/>
        <v>5.2187014749072169E-4</v>
      </c>
      <c r="I2181">
        <f t="shared" si="2245"/>
        <v>-7.6530004505724891E-3</v>
      </c>
      <c r="J2181">
        <f t="shared" si="2245"/>
        <v>-1.3979501669952876E-3</v>
      </c>
      <c r="K2181" s="38">
        <f t="shared" si="2245"/>
        <v>2.4584351650086766E-2</v>
      </c>
      <c r="L2181" s="22">
        <f t="shared" si="2210"/>
        <v>0.6512667726403526</v>
      </c>
      <c r="M2181" s="22">
        <f t="shared" si="2211"/>
        <v>1.4111368221568827</v>
      </c>
      <c r="N2181" s="22">
        <f>COVAR(I2151:I2181,$K2151:K2181)/VAR($K2151:$K2181)</f>
        <v>0.67227232742523857</v>
      </c>
    </row>
    <row r="2182" spans="1:14" ht="15.75" customHeight="1" x14ac:dyDescent="0.2">
      <c r="A2182" s="2">
        <v>42688</v>
      </c>
      <c r="B2182">
        <v>150.81781000000001</v>
      </c>
      <c r="C2182" s="10">
        <v>76.943209999999993</v>
      </c>
      <c r="D2182" s="10">
        <v>61.522060000000003</v>
      </c>
      <c r="E2182">
        <v>2164.1999510000001</v>
      </c>
      <c r="F2182" s="99">
        <v>1298.599976</v>
      </c>
      <c r="G2182">
        <f t="shared" ref="G2182:J2182" si="2246">B2182/B2181-1</f>
        <v>-1.8974283366309241E-2</v>
      </c>
      <c r="H2182">
        <f t="shared" si="2246"/>
        <v>3.6771374769670073E-2</v>
      </c>
      <c r="I2182">
        <f t="shared" si="2246"/>
        <v>7.0265482014766567E-2</v>
      </c>
      <c r="J2182">
        <f t="shared" si="2246"/>
        <v>-1.1550278623184695E-4</v>
      </c>
      <c r="K2182" s="38">
        <f t="shared" si="2245"/>
        <v>1.2648334297757469E-2</v>
      </c>
      <c r="L2182" s="22">
        <f t="shared" si="2210"/>
        <v>0.66312381925738184</v>
      </c>
      <c r="M2182" s="22">
        <f t="shared" si="2211"/>
        <v>1.4253671606198741</v>
      </c>
      <c r="N2182" s="22">
        <f>COVAR(I2152:I2182,$K2152:K2182)/VAR($K2152:$K2182)</f>
        <v>0.80445916064759337</v>
      </c>
    </row>
    <row r="2183" spans="1:14" ht="15.75" customHeight="1" x14ac:dyDescent="0.2">
      <c r="A2183" s="2">
        <v>42689</v>
      </c>
      <c r="B2183">
        <v>151.25633199999999</v>
      </c>
      <c r="C2183" s="10">
        <v>76.798050000000003</v>
      </c>
      <c r="D2183" s="10">
        <v>61.029499999999999</v>
      </c>
      <c r="E2183">
        <v>2180.389893</v>
      </c>
      <c r="F2183" s="99">
        <v>1302.1400149999999</v>
      </c>
      <c r="G2183">
        <f t="shared" ref="G2183:J2183" si="2247">B2183/B2182-1</f>
        <v>2.907627421456338E-3</v>
      </c>
      <c r="H2183">
        <f t="shared" si="2247"/>
        <v>-1.8865862237875675E-3</v>
      </c>
      <c r="I2183">
        <f t="shared" si="2247"/>
        <v>-8.0062338614800277E-3</v>
      </c>
      <c r="J2183">
        <f t="shared" si="2247"/>
        <v>7.4807976927082631E-3</v>
      </c>
      <c r="K2183" s="38">
        <f t="shared" si="2245"/>
        <v>2.7260427117088426E-3</v>
      </c>
      <c r="L2183" s="22">
        <f t="shared" si="2210"/>
        <v>0.6308499767680632</v>
      </c>
      <c r="M2183" s="22">
        <f t="shared" si="2211"/>
        <v>1.3032092725440003</v>
      </c>
      <c r="N2183" s="22">
        <f>COVAR(I2153:I2183,$K2153:K2183)/VAR($K2153:$K2183)</f>
        <v>0.79812575733697966</v>
      </c>
    </row>
    <row r="2184" spans="1:14" ht="15.75" customHeight="1" x14ac:dyDescent="0.2">
      <c r="A2184" s="2">
        <v>42690</v>
      </c>
      <c r="B2184">
        <v>151.84733600000001</v>
      </c>
      <c r="C2184" s="10">
        <v>74.901319999999998</v>
      </c>
      <c r="D2184" s="10">
        <v>59.798070000000003</v>
      </c>
      <c r="E2184">
        <v>2176.9399410000001</v>
      </c>
      <c r="F2184" s="99">
        <v>1302.1999510000001</v>
      </c>
      <c r="G2184">
        <f t="shared" ref="G2184:J2184" si="2248">B2184/B2183-1</f>
        <v>3.9073008857575253E-3</v>
      </c>
      <c r="H2184">
        <f t="shared" si="2248"/>
        <v>-2.4697632296653449E-2</v>
      </c>
      <c r="I2184">
        <f t="shared" si="2248"/>
        <v>-2.0177619020309789E-2</v>
      </c>
      <c r="J2184">
        <f t="shared" si="2248"/>
        <v>-1.5822638011099288E-3</v>
      </c>
      <c r="K2184" s="38">
        <f t="shared" si="2245"/>
        <v>4.6028844294498938E-5</v>
      </c>
      <c r="L2184" s="22">
        <f t="shared" si="2210"/>
        <v>0.60264146513460337</v>
      </c>
      <c r="M2184" s="22">
        <f t="shared" si="2211"/>
        <v>1.3958618625421229</v>
      </c>
      <c r="N2184" s="22">
        <f>COVAR(I2154:I2184,$K2154:K2184)/VAR($K2154:$K2184)</f>
        <v>0.80546930154661667</v>
      </c>
    </row>
    <row r="2185" spans="1:14" ht="15.75" customHeight="1" x14ac:dyDescent="0.2">
      <c r="A2185" s="2">
        <v>42691</v>
      </c>
      <c r="B2185">
        <v>152.33351099999999</v>
      </c>
      <c r="C2185" s="10">
        <v>75.501300000000001</v>
      </c>
      <c r="D2185" s="10">
        <v>61.768349999999998</v>
      </c>
      <c r="E2185">
        <v>2187.1201169999999</v>
      </c>
      <c r="F2185" s="99">
        <v>1309.4799800000001</v>
      </c>
      <c r="G2185">
        <f t="shared" ref="G2185:J2185" si="2249">B2185/B2184-1</f>
        <v>3.2017354588294022E-3</v>
      </c>
      <c r="H2185">
        <f t="shared" si="2249"/>
        <v>8.0102727161550646E-3</v>
      </c>
      <c r="I2185">
        <f t="shared" si="2249"/>
        <v>3.2948889487570243E-2</v>
      </c>
      <c r="J2185">
        <f t="shared" si="2249"/>
        <v>4.6763697097327306E-3</v>
      </c>
      <c r="K2185" s="38">
        <f t="shared" si="2245"/>
        <v>5.5905615680675869E-3</v>
      </c>
      <c r="L2185" s="22">
        <f t="shared" si="2210"/>
        <v>0.59921808439669555</v>
      </c>
      <c r="M2185" s="22">
        <f t="shared" si="2211"/>
        <v>1.3653976972226365</v>
      </c>
      <c r="N2185" s="22">
        <f>COVAR(I2155:I2185,$K2155:K2185)/VAR($K2155:$K2185)</f>
        <v>0.83940238203986717</v>
      </c>
    </row>
    <row r="2186" spans="1:14" ht="15.75" customHeight="1" x14ac:dyDescent="0.2">
      <c r="A2186" s="2">
        <v>42692</v>
      </c>
      <c r="B2186">
        <v>152.89595</v>
      </c>
      <c r="C2186" s="10">
        <v>75.201319999999996</v>
      </c>
      <c r="D2186" s="10">
        <v>61.275779999999997</v>
      </c>
      <c r="E2186">
        <v>2181.8999020000001</v>
      </c>
      <c r="F2186" s="99">
        <v>1315.6400149999999</v>
      </c>
      <c r="G2186">
        <f t="shared" ref="G2186:J2186" si="2250">B2186/B2185-1</f>
        <v>3.6921554312498994E-3</v>
      </c>
      <c r="H2186">
        <f t="shared" si="2250"/>
        <v>-3.9731766207999897E-3</v>
      </c>
      <c r="I2186">
        <f t="shared" si="2250"/>
        <v>-7.9744723632734216E-3</v>
      </c>
      <c r="J2186">
        <f t="shared" si="2250"/>
        <v>-2.3867984933356734E-3</v>
      </c>
      <c r="K2186" s="38">
        <f t="shared" si="2245"/>
        <v>4.7041841754615898E-3</v>
      </c>
      <c r="L2186" s="22">
        <f t="shared" si="2210"/>
        <v>0.58905041269627945</v>
      </c>
      <c r="M2186" s="22">
        <f t="shared" si="2211"/>
        <v>1.3765384661534106</v>
      </c>
      <c r="N2186" s="22">
        <f>COVAR(I2156:I2186,$K2156:K2186)/VAR($K2156:$K2186)</f>
        <v>0.84032358469572199</v>
      </c>
    </row>
    <row r="2187" spans="1:14" ht="15.75" customHeight="1" x14ac:dyDescent="0.2">
      <c r="A2187" s="2">
        <v>42695</v>
      </c>
      <c r="B2187">
        <v>155.164749</v>
      </c>
      <c r="C2187" s="10">
        <v>75.530330000000006</v>
      </c>
      <c r="D2187" s="10">
        <v>61.768349999999998</v>
      </c>
      <c r="E2187">
        <v>2198.179932</v>
      </c>
      <c r="F2187" s="99">
        <v>1322.2299800000001</v>
      </c>
      <c r="G2187">
        <f t="shared" ref="G2187:J2187" si="2251">B2187/B2186-1</f>
        <v>1.4838843017097592E-2</v>
      </c>
      <c r="H2187">
        <f t="shared" si="2251"/>
        <v>4.3750561825246503E-3</v>
      </c>
      <c r="I2187">
        <f t="shared" si="2251"/>
        <v>8.0385757635399457E-3</v>
      </c>
      <c r="J2187">
        <f t="shared" si="2251"/>
        <v>7.4614009492723898E-3</v>
      </c>
      <c r="K2187" s="38">
        <f t="shared" si="2245"/>
        <v>5.0089423587500459E-3</v>
      </c>
      <c r="L2187" s="22">
        <f t="shared" si="2210"/>
        <v>0.62041309908693476</v>
      </c>
      <c r="M2187" s="22">
        <f t="shared" si="2211"/>
        <v>1.332642201023289</v>
      </c>
      <c r="N2187" s="22">
        <f>COVAR(I2157:I2187,$K2157:K2187)/VAR($K2157:$K2187)</f>
        <v>0.7705438443076803</v>
      </c>
    </row>
    <row r="2188" spans="1:14" ht="15.75" customHeight="1" x14ac:dyDescent="0.2">
      <c r="A2188" s="2">
        <v>42696</v>
      </c>
      <c r="B2188">
        <v>155.069412</v>
      </c>
      <c r="C2188" s="10">
        <v>75.994839999999996</v>
      </c>
      <c r="D2188" s="10">
        <v>61.719090000000001</v>
      </c>
      <c r="E2188">
        <v>2202.9399410000001</v>
      </c>
      <c r="F2188" s="99">
        <v>1334.339966</v>
      </c>
      <c r="G2188">
        <f t="shared" ref="G2188:J2188" si="2252">B2188/B2187-1</f>
        <v>-6.1442434969560811E-4</v>
      </c>
      <c r="H2188">
        <f t="shared" si="2252"/>
        <v>6.1499797498565378E-3</v>
      </c>
      <c r="I2188">
        <f t="shared" si="2252"/>
        <v>-7.9749580489030247E-4</v>
      </c>
      <c r="J2188">
        <f t="shared" si="2252"/>
        <v>2.1654319242507825E-3</v>
      </c>
      <c r="K2188" s="38">
        <f t="shared" si="2245"/>
        <v>9.1587592046580291E-3</v>
      </c>
      <c r="L2188" s="22">
        <f t="shared" si="2210"/>
        <v>0.60146310591378749</v>
      </c>
      <c r="M2188" s="22">
        <f t="shared" si="2211"/>
        <v>1.3392635296826689</v>
      </c>
      <c r="N2188" s="22">
        <f>COVAR(I2158:I2188,$K2158:K2188)/VAR($K2158:$K2188)</f>
        <v>0.75500102289444659</v>
      </c>
    </row>
    <row r="2189" spans="1:14" ht="15.75" customHeight="1" x14ac:dyDescent="0.2">
      <c r="A2189" s="2">
        <v>42697</v>
      </c>
      <c r="B2189">
        <v>154.411652</v>
      </c>
      <c r="C2189" s="10">
        <v>76.314189999999996</v>
      </c>
      <c r="D2189" s="10">
        <v>63.886400000000002</v>
      </c>
      <c r="E2189">
        <v>2204.719971</v>
      </c>
      <c r="F2189" s="99">
        <v>1342.089966</v>
      </c>
      <c r="G2189">
        <f t="shared" ref="G2189:J2189" si="2253">B2189/B2188-1</f>
        <v>-4.2417133818757335E-3</v>
      </c>
      <c r="H2189">
        <f t="shared" si="2253"/>
        <v>4.2022589954791023E-3</v>
      </c>
      <c r="I2189">
        <f t="shared" si="2253"/>
        <v>3.511571541317271E-2</v>
      </c>
      <c r="J2189">
        <f t="shared" si="2253"/>
        <v>8.0802475222818693E-4</v>
      </c>
      <c r="K2189" s="38">
        <f t="shared" si="2245"/>
        <v>5.8081150212658805E-3</v>
      </c>
      <c r="L2189" s="22">
        <f t="shared" si="2210"/>
        <v>0.50232940436791529</v>
      </c>
      <c r="M2189" s="22">
        <f t="shared" si="2211"/>
        <v>1.4555660935261021</v>
      </c>
      <c r="N2189" s="22">
        <f>COVAR(I2159:I2189,$K2159:K2189)/VAR($K2159:$K2189)</f>
        <v>0.796867080428314</v>
      </c>
    </row>
    <row r="2190" spans="1:14" ht="15.75" customHeight="1" x14ac:dyDescent="0.2">
      <c r="A2190" s="2">
        <v>42699</v>
      </c>
      <c r="B2190">
        <v>155.51745600000001</v>
      </c>
      <c r="C2190" s="10">
        <v>76.285160000000005</v>
      </c>
      <c r="D2190" s="10">
        <v>65.314869999999999</v>
      </c>
      <c r="E2190">
        <v>2213.3500979999999</v>
      </c>
      <c r="F2190" s="99">
        <v>1347.1999510000001</v>
      </c>
      <c r="G2190">
        <f t="shared" ref="G2190:J2190" si="2254">B2190/B2189-1</f>
        <v>7.1614025604751497E-3</v>
      </c>
      <c r="H2190">
        <f t="shared" si="2254"/>
        <v>-3.8040107613002139E-4</v>
      </c>
      <c r="I2190">
        <f t="shared" si="2254"/>
        <v>2.2359531919156517E-2</v>
      </c>
      <c r="J2190">
        <f t="shared" si="2254"/>
        <v>3.9143869124047548E-3</v>
      </c>
      <c r="K2190" s="38">
        <f t="shared" si="2245"/>
        <v>3.8074832011671944E-3</v>
      </c>
      <c r="L2190" s="22">
        <f t="shared" si="2210"/>
        <v>0.51297074366604012</v>
      </c>
      <c r="M2190" s="22">
        <f t="shared" si="2211"/>
        <v>1.4299503923313261</v>
      </c>
      <c r="N2190" s="22">
        <f>COVAR(I2160:I2190,$K2160:K2190)/VAR($K2160:$K2190)</f>
        <v>0.80567809211151786</v>
      </c>
    </row>
    <row r="2191" spans="1:14" ht="15.75" customHeight="1" x14ac:dyDescent="0.2">
      <c r="A2191" s="2">
        <v>42702</v>
      </c>
      <c r="B2191">
        <v>156.832977</v>
      </c>
      <c r="C2191" s="10">
        <v>75.791629999999998</v>
      </c>
      <c r="D2191" s="10">
        <v>64.034170000000003</v>
      </c>
      <c r="E2191">
        <v>2201.719971</v>
      </c>
      <c r="F2191" s="99">
        <v>1329.829956</v>
      </c>
      <c r="G2191">
        <f t="shared" ref="G2191:J2191" si="2255">B2191/B2190-1</f>
        <v>8.4589925390754495E-3</v>
      </c>
      <c r="H2191">
        <f t="shared" si="2255"/>
        <v>-6.4695413891772136E-3</v>
      </c>
      <c r="I2191">
        <f t="shared" si="2255"/>
        <v>-1.9608092307310643E-2</v>
      </c>
      <c r="J2191">
        <f t="shared" si="2255"/>
        <v>-5.2545356518649555E-3</v>
      </c>
      <c r="K2191" s="38">
        <f t="shared" si="2245"/>
        <v>-1.2893405308622929E-2</v>
      </c>
      <c r="L2191" s="22">
        <f t="shared" si="2210"/>
        <v>0.44059337566453799</v>
      </c>
      <c r="M2191" s="22">
        <f t="shared" si="2211"/>
        <v>1.4241882980173477</v>
      </c>
      <c r="N2191" s="22">
        <f>COVAR(I2161:I2191,$K2161:K2191)/VAR($K2161:$K2191)</f>
        <v>0.84874479620031462</v>
      </c>
    </row>
    <row r="2192" spans="1:14" ht="15.75" customHeight="1" x14ac:dyDescent="0.2">
      <c r="A2192" s="2">
        <v>42703</v>
      </c>
      <c r="B2192">
        <v>155.88923600000001</v>
      </c>
      <c r="C2192" s="10">
        <v>76.372249999999994</v>
      </c>
      <c r="D2192" s="10">
        <v>63.541600000000003</v>
      </c>
      <c r="E2192">
        <v>2204.6599120000001</v>
      </c>
      <c r="F2192" s="99">
        <v>1328.219971</v>
      </c>
      <c r="G2192">
        <f t="shared" ref="G2192:J2192" si="2256">B2192/B2191-1</f>
        <v>-6.0174908240120395E-3</v>
      </c>
      <c r="H2192">
        <f t="shared" si="2256"/>
        <v>7.6607403746296043E-3</v>
      </c>
      <c r="I2192">
        <f t="shared" si="2256"/>
        <v>-7.6922992833358128E-3</v>
      </c>
      <c r="J2192">
        <f t="shared" si="2256"/>
        <v>1.3352928795322683E-3</v>
      </c>
      <c r="K2192" s="38">
        <f t="shared" si="2245"/>
        <v>-1.2106698249171322E-3</v>
      </c>
      <c r="L2192" s="22">
        <f t="shared" si="2210"/>
        <v>0.44068144595676223</v>
      </c>
      <c r="M2192" s="22">
        <f t="shared" si="2211"/>
        <v>1.419052487477038</v>
      </c>
      <c r="N2192" s="22">
        <f>COVAR(I2162:I2192,$K2162:K2192)/VAR($K2162:$K2192)</f>
        <v>0.81075173009838364</v>
      </c>
    </row>
    <row r="2193" spans="1:14" ht="15.75" customHeight="1" x14ac:dyDescent="0.2">
      <c r="A2193" s="2">
        <v>42704</v>
      </c>
      <c r="B2193">
        <v>154.640457</v>
      </c>
      <c r="C2193" s="10">
        <v>77.581890000000001</v>
      </c>
      <c r="D2193" s="10">
        <v>59.551789999999997</v>
      </c>
      <c r="E2193">
        <v>2198.8100589999999</v>
      </c>
      <c r="F2193" s="99">
        <v>1322.339966</v>
      </c>
      <c r="G2193">
        <f t="shared" ref="G2193:J2193" si="2257">B2193/B2192-1</f>
        <v>-8.0106813789247999E-3</v>
      </c>
      <c r="H2193">
        <f t="shared" si="2257"/>
        <v>1.5838737237674705E-2</v>
      </c>
      <c r="I2193">
        <f t="shared" si="2257"/>
        <v>-6.2790518337593082E-2</v>
      </c>
      <c r="J2193">
        <f t="shared" si="2257"/>
        <v>-2.6534038053485087E-3</v>
      </c>
      <c r="K2193" s="38">
        <f t="shared" si="2245"/>
        <v>-4.4269813196476937E-3</v>
      </c>
      <c r="L2193" s="22">
        <f t="shared" si="2210"/>
        <v>0.47808333701283129</v>
      </c>
      <c r="M2193" s="22">
        <f t="shared" si="2211"/>
        <v>1.3441631847266429</v>
      </c>
      <c r="N2193" s="22">
        <f>COVAR(I2163:I2193,$K2163:K2193)/VAR($K2163:$K2193)</f>
        <v>0.95245505740691372</v>
      </c>
    </row>
    <row r="2194" spans="1:14" ht="15.75" customHeight="1" x14ac:dyDescent="0.2">
      <c r="A2194" s="2">
        <v>42705</v>
      </c>
      <c r="B2194">
        <v>152.352585</v>
      </c>
      <c r="C2194" s="10">
        <v>79.149609999999996</v>
      </c>
      <c r="D2194" s="10">
        <v>61.17727</v>
      </c>
      <c r="E2194">
        <v>2191.080078</v>
      </c>
      <c r="F2194" s="99">
        <v>1313.8000489999999</v>
      </c>
      <c r="G2194">
        <f t="shared" ref="G2194:J2194" si="2258">B2194/B2193-1</f>
        <v>-1.4794782971961795E-2</v>
      </c>
      <c r="H2194">
        <f t="shared" si="2258"/>
        <v>2.0207293222683775E-2</v>
      </c>
      <c r="I2194">
        <f t="shared" si="2258"/>
        <v>2.7295233275103969E-2</v>
      </c>
      <c r="J2194">
        <f t="shared" si="2258"/>
        <v>-3.5155292147042161E-3</v>
      </c>
      <c r="K2194" s="38">
        <f t="shared" si="2245"/>
        <v>-6.4581856554126738E-3</v>
      </c>
      <c r="L2194" s="22">
        <f t="shared" si="2210"/>
        <v>0.69575221997261105</v>
      </c>
      <c r="M2194" s="22">
        <f t="shared" si="2211"/>
        <v>1.2839421873140118</v>
      </c>
      <c r="N2194" s="22">
        <f>COVAR(I2164:I2194,$K2164:K2194)/VAR($K2164:$K2194)</f>
        <v>0.86590211821643726</v>
      </c>
    </row>
    <row r="2195" spans="1:14" ht="15.75" customHeight="1" x14ac:dyDescent="0.2">
      <c r="A2195" s="2">
        <v>42706</v>
      </c>
      <c r="B2195">
        <v>152.54324299999999</v>
      </c>
      <c r="C2195" s="10">
        <v>78.965729999999994</v>
      </c>
      <c r="D2195" s="10">
        <v>61.128010000000003</v>
      </c>
      <c r="E2195">
        <v>2191.9499510000001</v>
      </c>
      <c r="F2195" s="99">
        <v>1314.25</v>
      </c>
      <c r="G2195">
        <f t="shared" ref="G2195:J2195" si="2259">B2195/B2194-1</f>
        <v>1.2514260916542952E-3</v>
      </c>
      <c r="H2195">
        <f t="shared" si="2259"/>
        <v>-2.3231952753778318E-3</v>
      </c>
      <c r="I2195">
        <f t="shared" si="2259"/>
        <v>-8.0520101665204624E-4</v>
      </c>
      <c r="J2195">
        <f t="shared" si="2259"/>
        <v>3.9700648494522817E-4</v>
      </c>
      <c r="K2195" s="38">
        <f t="shared" si="2245"/>
        <v>3.4248057787977793E-4</v>
      </c>
      <c r="L2195" s="22">
        <f t="shared" si="2210"/>
        <v>0.69550344407161568</v>
      </c>
      <c r="M2195" s="22">
        <f t="shared" si="2211"/>
        <v>1.2843680014209968</v>
      </c>
      <c r="N2195" s="22">
        <f>COVAR(I2165:I2195,$K2165:K2195)/VAR($K2165:$K2195)</f>
        <v>0.86799763535983843</v>
      </c>
    </row>
    <row r="2196" spans="1:14" ht="15.75" customHeight="1" x14ac:dyDescent="0.2">
      <c r="A2196" s="2">
        <v>42709</v>
      </c>
      <c r="B2196">
        <v>152.37164300000001</v>
      </c>
      <c r="C2196" s="10">
        <v>80.572149999999993</v>
      </c>
      <c r="D2196" s="10">
        <v>63.886400000000002</v>
      </c>
      <c r="E2196">
        <v>2204.709961</v>
      </c>
      <c r="F2196" s="99">
        <v>1337.790039</v>
      </c>
      <c r="G2196">
        <f t="shared" ref="G2196:J2196" si="2260">B2196/B2195-1</f>
        <v>-1.1249269166251352E-3</v>
      </c>
      <c r="H2196">
        <f t="shared" si="2260"/>
        <v>2.0343255232364799E-2</v>
      </c>
      <c r="I2196">
        <f t="shared" si="2260"/>
        <v>4.5124812667711511E-2</v>
      </c>
      <c r="J2196">
        <f t="shared" si="2260"/>
        <v>5.8213053606350762E-3</v>
      </c>
      <c r="K2196" s="38">
        <f t="shared" si="2245"/>
        <v>1.7911385961574933E-2</v>
      </c>
      <c r="L2196" s="22">
        <f t="shared" si="2210"/>
        <v>0.66589141049152212</v>
      </c>
      <c r="M2196" s="22">
        <f t="shared" si="2211"/>
        <v>1.3102874559573541</v>
      </c>
      <c r="N2196" s="22">
        <f>COVAR(I2166:I2196,$K2166:K2196)/VAR($K2166:$K2196)</f>
        <v>0.93504785125320744</v>
      </c>
    </row>
    <row r="2197" spans="1:14" ht="15.75" customHeight="1" x14ac:dyDescent="0.2">
      <c r="A2197" s="2">
        <v>42710</v>
      </c>
      <c r="B2197">
        <v>152.85781900000001</v>
      </c>
      <c r="C2197" s="10">
        <v>80.98827</v>
      </c>
      <c r="D2197" s="10">
        <v>64.773030000000006</v>
      </c>
      <c r="E2197">
        <v>2212.2299800000001</v>
      </c>
      <c r="F2197" s="99">
        <v>1352.670044</v>
      </c>
      <c r="G2197">
        <f t="shared" ref="G2197:K2212" si="2261">B2197/B2196-1</f>
        <v>3.1907249303599894E-3</v>
      </c>
      <c r="H2197">
        <f t="shared" si="2261"/>
        <v>5.1645636860877531E-3</v>
      </c>
      <c r="I2197">
        <f t="shared" si="2261"/>
        <v>1.3878227603997262E-2</v>
      </c>
      <c r="J2197">
        <f t="shared" si="2261"/>
        <v>3.4108881136405422E-3</v>
      </c>
      <c r="K2197" s="38">
        <f t="shared" si="2261"/>
        <v>1.1122825380821988E-2</v>
      </c>
      <c r="L2197" s="22">
        <f t="shared" si="2210"/>
        <v>0.64960935259263342</v>
      </c>
      <c r="M2197" s="22">
        <f t="shared" si="2211"/>
        <v>1.297998768513722</v>
      </c>
      <c r="N2197" s="22">
        <f>COVAR(I2167:I2197,$K2167:K2197)/VAR($K2167:$K2197)</f>
        <v>0.95071515815812757</v>
      </c>
    </row>
    <row r="2198" spans="1:14" ht="15.75" customHeight="1" x14ac:dyDescent="0.2">
      <c r="A2198" s="2">
        <v>42711</v>
      </c>
      <c r="B2198">
        <v>157.09034700000001</v>
      </c>
      <c r="C2198" s="10">
        <v>81.355999999999995</v>
      </c>
      <c r="D2198" s="10">
        <v>69.107650000000007</v>
      </c>
      <c r="E2198">
        <v>2241.3500979999999</v>
      </c>
      <c r="F2198" s="99">
        <v>1364.51001</v>
      </c>
      <c r="G2198">
        <f t="shared" ref="G2198:J2198" si="2262">B2198/B2197-1</f>
        <v>2.768931303409472E-2</v>
      </c>
      <c r="H2198">
        <f t="shared" si="2262"/>
        <v>4.5405340798116978E-3</v>
      </c>
      <c r="I2198">
        <f t="shared" si="2262"/>
        <v>6.6920136359222449E-2</v>
      </c>
      <c r="J2198">
        <f t="shared" si="2262"/>
        <v>1.3163241734930109E-2</v>
      </c>
      <c r="K2198" s="38">
        <f t="shared" si="2261"/>
        <v>8.7530333450631659E-3</v>
      </c>
      <c r="L2198" s="22">
        <f t="shared" si="2210"/>
        <v>0.81401538980121946</v>
      </c>
      <c r="M2198" s="22">
        <f t="shared" si="2211"/>
        <v>1.1344248595895381</v>
      </c>
      <c r="N2198" s="22">
        <f>COVAR(I2168:I2198,$K2168:K2198)/VAR($K2168:$K2198)</f>
        <v>1.0297617281066811</v>
      </c>
    </row>
    <row r="2199" spans="1:14" ht="15.75" customHeight="1" x14ac:dyDescent="0.2">
      <c r="A2199" s="2">
        <v>42712</v>
      </c>
      <c r="B2199">
        <v>157.63374300000001</v>
      </c>
      <c r="C2199" s="10">
        <v>82.372100000000003</v>
      </c>
      <c r="D2199" s="10">
        <v>69.20617</v>
      </c>
      <c r="E2199">
        <v>2246.1899410000001</v>
      </c>
      <c r="F2199" s="99">
        <v>1386.369995</v>
      </c>
      <c r="G2199">
        <f t="shared" ref="G2199:J2199" si="2263">B2199/B2198-1</f>
        <v>3.4591304327566963E-3</v>
      </c>
      <c r="H2199">
        <f t="shared" si="2263"/>
        <v>1.2489552092040057E-2</v>
      </c>
      <c r="I2199">
        <f t="shared" si="2263"/>
        <v>1.4256019413190213E-3</v>
      </c>
      <c r="J2199">
        <f t="shared" si="2263"/>
        <v>2.1593427123762776E-3</v>
      </c>
      <c r="K2199" s="38">
        <f t="shared" si="2261"/>
        <v>1.6020391818158952E-2</v>
      </c>
      <c r="L2199" s="22">
        <f t="shared" si="2210"/>
        <v>0.827969892159923</v>
      </c>
      <c r="M2199" s="22">
        <f t="shared" si="2211"/>
        <v>1.1299467844073032</v>
      </c>
      <c r="N2199" s="22">
        <f>COVAR(I2169:I2199,$K2169:K2199)/VAR($K2169:$K2199)</f>
        <v>0.97334970119841602</v>
      </c>
    </row>
    <row r="2200" spans="1:14" ht="15.75" customHeight="1" x14ac:dyDescent="0.2">
      <c r="A2200" s="2">
        <v>42713</v>
      </c>
      <c r="B2200">
        <v>158.739532</v>
      </c>
      <c r="C2200" s="10">
        <v>82.730140000000006</v>
      </c>
      <c r="D2200" s="10">
        <v>70.930160000000001</v>
      </c>
      <c r="E2200">
        <v>2259.530029</v>
      </c>
      <c r="F2200" s="99">
        <v>1388.0699460000001</v>
      </c>
      <c r="G2200">
        <f t="shared" ref="G2200:J2200" si="2264">B2200/B2199-1</f>
        <v>7.0149257319860325E-3</v>
      </c>
      <c r="H2200">
        <f t="shared" si="2264"/>
        <v>4.3466173619466364E-3</v>
      </c>
      <c r="I2200">
        <f t="shared" si="2264"/>
        <v>2.4910929184493336E-2</v>
      </c>
      <c r="J2200">
        <f t="shared" si="2264"/>
        <v>5.9389848367235043E-3</v>
      </c>
      <c r="K2200" s="38">
        <f t="shared" si="2261"/>
        <v>1.2261885399502681E-3</v>
      </c>
      <c r="L2200" s="22">
        <f t="shared" si="2210"/>
        <v>0.84468378344452144</v>
      </c>
      <c r="M2200" s="22">
        <f t="shared" si="2211"/>
        <v>1.1071807120683703</v>
      </c>
      <c r="N2200" s="22">
        <f>COVAR(I2170:I2200,$K2170:K2200)/VAR($K2170:$K2200)</f>
        <v>0.96324654339628546</v>
      </c>
    </row>
    <row r="2201" spans="1:14" ht="15.75" customHeight="1" x14ac:dyDescent="0.2">
      <c r="A2201" s="2">
        <v>42716</v>
      </c>
      <c r="B2201">
        <v>157.76719700000001</v>
      </c>
      <c r="C2201" s="10">
        <v>81.994680000000002</v>
      </c>
      <c r="D2201" s="10">
        <v>70.733140000000006</v>
      </c>
      <c r="E2201">
        <v>2256.959961</v>
      </c>
      <c r="F2201" s="99">
        <v>1373.1400149999999</v>
      </c>
      <c r="G2201">
        <f t="shared" ref="G2201:J2201" si="2265">B2201/B2200-1</f>
        <v>-6.1253487883533575E-3</v>
      </c>
      <c r="H2201">
        <f t="shared" si="2265"/>
        <v>-8.889867707222554E-3</v>
      </c>
      <c r="I2201">
        <f t="shared" si="2265"/>
        <v>-2.777661857804814E-3</v>
      </c>
      <c r="J2201">
        <f t="shared" si="2265"/>
        <v>-1.1374347616602831E-3</v>
      </c>
      <c r="K2201" s="38">
        <f t="shared" si="2261"/>
        <v>-1.0755892412355528E-2</v>
      </c>
      <c r="L2201" s="22">
        <f t="shared" si="2210"/>
        <v>0.90804247277925232</v>
      </c>
      <c r="M2201" s="22">
        <f t="shared" si="2211"/>
        <v>1.138986667298876</v>
      </c>
      <c r="N2201" s="22">
        <f>COVAR(I2171:I2201,$K2171:K2201)/VAR($K2171:$K2201)</f>
        <v>0.96785732994700446</v>
      </c>
    </row>
    <row r="2202" spans="1:14" ht="15.75" customHeight="1" x14ac:dyDescent="0.2">
      <c r="A2202" s="2">
        <v>42717</v>
      </c>
      <c r="B2202">
        <v>160.42681899999999</v>
      </c>
      <c r="C2202" s="10">
        <v>82.023719999999997</v>
      </c>
      <c r="D2202" s="10">
        <v>71.816800000000001</v>
      </c>
      <c r="E2202">
        <v>2271.719971</v>
      </c>
      <c r="F2202" s="99">
        <v>1373.530029</v>
      </c>
      <c r="G2202">
        <f t="shared" ref="G2202:J2202" si="2266">B2202/B2201-1</f>
        <v>1.6857889666379577E-2</v>
      </c>
      <c r="H2202">
        <f t="shared" si="2266"/>
        <v>3.5416931927767514E-4</v>
      </c>
      <c r="I2202">
        <f t="shared" si="2266"/>
        <v>1.5320400027483583E-2</v>
      </c>
      <c r="J2202">
        <f t="shared" si="2266"/>
        <v>6.539774854251279E-3</v>
      </c>
      <c r="K2202" s="38">
        <f t="shared" si="2261"/>
        <v>2.8403075850946813E-4</v>
      </c>
      <c r="L2202" s="22">
        <f t="shared" si="2210"/>
        <v>0.93100140519359564</v>
      </c>
      <c r="M2202" s="22">
        <f t="shared" si="2211"/>
        <v>1.0823524889178699</v>
      </c>
      <c r="N2202" s="22">
        <f>COVAR(I2172:I2202,$K2172:K2202)/VAR($K2172:$K2202)</f>
        <v>0.96059896220071228</v>
      </c>
    </row>
    <row r="2203" spans="1:14" ht="15.75" customHeight="1" x14ac:dyDescent="0.2">
      <c r="A2203" s="2">
        <v>42718</v>
      </c>
      <c r="B2203">
        <v>160.636551</v>
      </c>
      <c r="C2203" s="10">
        <v>81.994680000000002</v>
      </c>
      <c r="D2203" s="10">
        <v>70.339079999999996</v>
      </c>
      <c r="E2203">
        <v>2253.280029</v>
      </c>
      <c r="F2203" s="99">
        <v>1356.0200199999999</v>
      </c>
      <c r="G2203">
        <f t="shared" ref="G2203:J2203" si="2267">B2203/B2202-1</f>
        <v>1.3073375219139205E-3</v>
      </c>
      <c r="H2203">
        <f t="shared" si="2267"/>
        <v>-3.5404392778082272E-4</v>
      </c>
      <c r="I2203">
        <f t="shared" si="2267"/>
        <v>-2.0576243998618793E-2</v>
      </c>
      <c r="J2203">
        <f t="shared" si="2267"/>
        <v>-8.1171721142561104E-3</v>
      </c>
      <c r="K2203" s="38">
        <f t="shared" si="2261"/>
        <v>-1.2748180695217992E-2</v>
      </c>
      <c r="L2203" s="22">
        <f t="shared" si="2210"/>
        <v>0.87909681042328724</v>
      </c>
      <c r="M2203" s="22">
        <f t="shared" si="2211"/>
        <v>1.044033005106813</v>
      </c>
      <c r="N2203" s="22">
        <f>COVAR(I2173:I2203,$K2173:K2203)/VAR($K2173:$K2203)</f>
        <v>1.0177301250502544</v>
      </c>
    </row>
    <row r="2204" spans="1:14" ht="15.75" customHeight="1" x14ac:dyDescent="0.2">
      <c r="A2204" s="2">
        <v>42719</v>
      </c>
      <c r="B2204">
        <v>160.16944899999999</v>
      </c>
      <c r="C2204" s="10">
        <v>83.223690000000005</v>
      </c>
      <c r="D2204" s="10">
        <v>69.846509999999995</v>
      </c>
      <c r="E2204">
        <v>2262.030029</v>
      </c>
      <c r="F2204" s="99">
        <v>1366.410034</v>
      </c>
      <c r="G2204">
        <f t="shared" ref="G2204:J2204" si="2268">B2204/B2203-1</f>
        <v>-2.9078189060471882E-3</v>
      </c>
      <c r="H2204">
        <f t="shared" si="2268"/>
        <v>1.4988899279807066E-2</v>
      </c>
      <c r="I2204">
        <f t="shared" si="2268"/>
        <v>-7.002792757596521E-3</v>
      </c>
      <c r="J2204">
        <f t="shared" si="2268"/>
        <v>3.8832279554188442E-3</v>
      </c>
      <c r="K2204" s="38">
        <f t="shared" si="2261"/>
        <v>7.6621390884774598E-3</v>
      </c>
      <c r="L2204" s="22">
        <f t="shared" si="2210"/>
        <v>0.85796533240475292</v>
      </c>
      <c r="M2204" s="22">
        <f t="shared" si="2211"/>
        <v>1.0414512523395341</v>
      </c>
      <c r="N2204" s="22">
        <f>COVAR(I2174:I2204,$K2174:K2204)/VAR($K2174:$K2204)</f>
        <v>0.92794704904129766</v>
      </c>
    </row>
    <row r="2205" spans="1:14" ht="15.75" customHeight="1" x14ac:dyDescent="0.2">
      <c r="A2205" s="2">
        <v>42720</v>
      </c>
      <c r="B2205">
        <v>158.93971300000001</v>
      </c>
      <c r="C2205" s="10">
        <v>82.197909999999993</v>
      </c>
      <c r="D2205" s="10">
        <v>68.615080000000006</v>
      </c>
      <c r="E2205">
        <v>2258.070068</v>
      </c>
      <c r="F2205" s="99">
        <v>1364.400024</v>
      </c>
      <c r="G2205">
        <f t="shared" ref="G2205:J2205" si="2269">B2205/B2204-1</f>
        <v>-7.6777188638513794E-3</v>
      </c>
      <c r="H2205">
        <f t="shared" si="2269"/>
        <v>-1.2325577008181376E-2</v>
      </c>
      <c r="I2205">
        <f t="shared" si="2269"/>
        <v>-1.7630515826774884E-2</v>
      </c>
      <c r="J2205">
        <f t="shared" si="2269"/>
        <v>-1.7506226483432474E-3</v>
      </c>
      <c r="K2205" s="38">
        <f t="shared" si="2261"/>
        <v>-1.4710152516341779E-3</v>
      </c>
      <c r="L2205" s="22">
        <f t="shared" si="2210"/>
        <v>0.87686835394901319</v>
      </c>
      <c r="M2205" s="22">
        <f t="shared" si="2211"/>
        <v>1.0819817905483151</v>
      </c>
      <c r="N2205" s="22">
        <f>COVAR(I2175:I2205,$K2175:K2205)/VAR($K2175:$K2205)</f>
        <v>0.93203458067721878</v>
      </c>
    </row>
    <row r="2206" spans="1:14" ht="15.75" customHeight="1" x14ac:dyDescent="0.2">
      <c r="A2206" s="2">
        <v>42723</v>
      </c>
      <c r="B2206">
        <v>158.89205899999999</v>
      </c>
      <c r="C2206" s="10">
        <v>82.6721</v>
      </c>
      <c r="D2206" s="10">
        <v>72.801929999999999</v>
      </c>
      <c r="E2206">
        <v>2262.530029</v>
      </c>
      <c r="F2206" s="99">
        <v>1371.6800539999999</v>
      </c>
      <c r="G2206">
        <f t="shared" ref="G2206:J2206" si="2270">B2206/B2205-1</f>
        <v>-2.9982437428976993E-4</v>
      </c>
      <c r="H2206">
        <f t="shared" si="2270"/>
        <v>5.7688814715606274E-3</v>
      </c>
      <c r="I2206">
        <f t="shared" si="2270"/>
        <v>6.1019385243010538E-2</v>
      </c>
      <c r="J2206">
        <f t="shared" si="2270"/>
        <v>1.9751207295131135E-3</v>
      </c>
      <c r="K2206" s="38">
        <f t="shared" si="2261"/>
        <v>5.3357005804333113E-3</v>
      </c>
      <c r="L2206" s="22">
        <f t="shared" si="2210"/>
        <v>0.91559244038764465</v>
      </c>
      <c r="M2206" s="22">
        <f t="shared" si="2211"/>
        <v>1.0577412864417948</v>
      </c>
      <c r="N2206" s="22">
        <f>COVAR(I2176:I2206,$K2176:K2206)/VAR($K2176:$K2206)</f>
        <v>0.94986547519877151</v>
      </c>
    </row>
    <row r="2207" spans="1:14" ht="15.75" customHeight="1" x14ac:dyDescent="0.2">
      <c r="A2207" s="2">
        <v>42724</v>
      </c>
      <c r="B2207">
        <v>159.76908900000001</v>
      </c>
      <c r="C2207" s="10">
        <v>83.736580000000004</v>
      </c>
      <c r="D2207" s="10">
        <v>73.984099999999998</v>
      </c>
      <c r="E2207">
        <v>2270.76001</v>
      </c>
      <c r="F2207" s="99">
        <v>1383.959961</v>
      </c>
      <c r="G2207">
        <f t="shared" ref="G2207:J2207" si="2271">B2207/B2206-1</f>
        <v>5.5196591039203824E-3</v>
      </c>
      <c r="H2207">
        <f t="shared" si="2271"/>
        <v>1.2875927912802565E-2</v>
      </c>
      <c r="I2207">
        <f t="shared" si="2271"/>
        <v>1.623816841119452E-2</v>
      </c>
      <c r="J2207">
        <f t="shared" si="2271"/>
        <v>3.6375123841505541E-3</v>
      </c>
      <c r="K2207" s="38">
        <f t="shared" si="2261"/>
        <v>8.9524572178405482E-3</v>
      </c>
      <c r="L2207" s="22">
        <f t="shared" si="2210"/>
        <v>0.92164054410765039</v>
      </c>
      <c r="M2207" s="22">
        <f t="shared" si="2211"/>
        <v>1.0117079900985615</v>
      </c>
      <c r="N2207" s="22">
        <f>COVAR(I2177:I2207,$K2177:K2207)/VAR($K2177:$K2207)</f>
        <v>0.95260540831672469</v>
      </c>
    </row>
    <row r="2208" spans="1:14" ht="15.75" customHeight="1" x14ac:dyDescent="0.2">
      <c r="A2208" s="2">
        <v>42725</v>
      </c>
      <c r="B2208">
        <v>159.51168799999999</v>
      </c>
      <c r="C2208" s="10">
        <v>83.949479999999994</v>
      </c>
      <c r="D2208" s="10">
        <v>72.752669999999995</v>
      </c>
      <c r="E2208">
        <v>2265.179932</v>
      </c>
      <c r="F2208" s="99">
        <v>1375.1899410000001</v>
      </c>
      <c r="G2208">
        <f t="shared" ref="G2208:J2208" si="2272">B2208/B2207-1</f>
        <v>-1.6110813525388457E-3</v>
      </c>
      <c r="H2208">
        <f t="shared" si="2272"/>
        <v>2.5424969589156188E-3</v>
      </c>
      <c r="I2208">
        <f t="shared" si="2272"/>
        <v>-1.664452226897406E-2</v>
      </c>
      <c r="J2208">
        <f t="shared" si="2272"/>
        <v>-2.4573614012164402E-3</v>
      </c>
      <c r="K2208" s="38">
        <f t="shared" si="2261"/>
        <v>-6.3369029792328391E-3</v>
      </c>
      <c r="L2208" s="22">
        <f t="shared" si="2210"/>
        <v>0.93294675483048672</v>
      </c>
      <c r="M2208" s="22">
        <f t="shared" si="2211"/>
        <v>0.92315345944460836</v>
      </c>
      <c r="N2208" s="22">
        <f>COVAR(I2178:I2208,$K2178:K2208)/VAR($K2178:$K2208)</f>
        <v>1.1822182555972816</v>
      </c>
    </row>
    <row r="2209" spans="1:14" ht="15.75" customHeight="1" x14ac:dyDescent="0.2">
      <c r="A2209" s="2">
        <v>42726</v>
      </c>
      <c r="B2209">
        <v>159.254288</v>
      </c>
      <c r="C2209" s="10">
        <v>84.084959999999995</v>
      </c>
      <c r="D2209" s="10">
        <v>71.274959999999993</v>
      </c>
      <c r="E2209">
        <v>2260.959961</v>
      </c>
      <c r="F2209" s="99">
        <v>1362.660034</v>
      </c>
      <c r="G2209">
        <f t="shared" ref="G2209:J2209" si="2273">B2209/B2208-1</f>
        <v>-1.6136748549735458E-3</v>
      </c>
      <c r="H2209">
        <f t="shared" si="2273"/>
        <v>1.6138277449724292E-3</v>
      </c>
      <c r="I2209">
        <f t="shared" si="2273"/>
        <v>-2.0311419498418415E-2</v>
      </c>
      <c r="J2209">
        <f t="shared" si="2273"/>
        <v>-1.8629738593322065E-3</v>
      </c>
      <c r="K2209" s="38">
        <f t="shared" si="2261"/>
        <v>-9.1114009973696231E-3</v>
      </c>
      <c r="L2209" s="22">
        <f t="shared" si="2210"/>
        <v>0.93286523637705265</v>
      </c>
      <c r="M2209" s="22">
        <f t="shared" si="2211"/>
        <v>0.95265694277947577</v>
      </c>
      <c r="N2209" s="22">
        <f>COVAR(I2179:I2209,$K2179:K2209)/VAR($K2179:$K2209)</f>
        <v>1.2334388531901919</v>
      </c>
    </row>
    <row r="2210" spans="1:14" ht="15.75" customHeight="1" x14ac:dyDescent="0.2">
      <c r="A2210" s="2">
        <v>42727</v>
      </c>
      <c r="B2210">
        <v>158.92065400000001</v>
      </c>
      <c r="C2210" s="10">
        <v>84.239800000000002</v>
      </c>
      <c r="D2210" s="10">
        <v>71.225710000000007</v>
      </c>
      <c r="E2210">
        <v>2263.790039</v>
      </c>
      <c r="F2210" s="99">
        <v>1371.51001</v>
      </c>
      <c r="G2210">
        <f t="shared" ref="G2210:J2210" si="2274">B2210/B2209-1</f>
        <v>-2.0949765572402246E-3</v>
      </c>
      <c r="H2210">
        <f t="shared" si="2274"/>
        <v>1.8414708171354821E-3</v>
      </c>
      <c r="I2210">
        <f t="shared" si="2274"/>
        <v>-6.9098600686678946E-4</v>
      </c>
      <c r="J2210">
        <f t="shared" si="2274"/>
        <v>1.2517152222140115E-3</v>
      </c>
      <c r="K2210" s="38">
        <f t="shared" si="2261"/>
        <v>6.4946323948618101E-3</v>
      </c>
      <c r="L2210" s="22">
        <f t="shared" si="2210"/>
        <v>1.1600135611620341</v>
      </c>
      <c r="M2210" s="22">
        <f t="shared" si="2211"/>
        <v>0.46492767287327397</v>
      </c>
      <c r="N2210" s="22">
        <f>COVAR(I2180:I2210,$K2180:K2210)/VAR($K2180:$K2210)</f>
        <v>1.5360049192783909</v>
      </c>
    </row>
    <row r="2211" spans="1:14" ht="15.75" customHeight="1" x14ac:dyDescent="0.2">
      <c r="A2211" s="2">
        <v>42731</v>
      </c>
      <c r="B2211">
        <v>159.33055100000001</v>
      </c>
      <c r="C2211" s="10">
        <v>84.317210000000003</v>
      </c>
      <c r="D2211" s="10">
        <v>71.669020000000003</v>
      </c>
      <c r="E2211">
        <v>2268.8798830000001</v>
      </c>
      <c r="F2211" s="99">
        <v>1377.709961</v>
      </c>
      <c r="G2211">
        <f t="shared" ref="G2211:J2211" si="2275">B2211/B2210-1</f>
        <v>2.5792556831536473E-3</v>
      </c>
      <c r="H2211">
        <f t="shared" si="2275"/>
        <v>9.1892430893714128E-4</v>
      </c>
      <c r="I2211">
        <f t="shared" si="2275"/>
        <v>6.2240165805296233E-3</v>
      </c>
      <c r="J2211">
        <f t="shared" si="2275"/>
        <v>2.2483728227060684E-3</v>
      </c>
      <c r="K2211" s="38">
        <f t="shared" si="2261"/>
        <v>4.5205291647854029E-3</v>
      </c>
      <c r="L2211" s="22">
        <f t="shared" ref="L2211:L2274" si="2276">COVAR(G2181:G2211,$J2181:$J2211)/VAR($J2181:$J2211)</f>
        <v>1.133507189654235</v>
      </c>
      <c r="M2211" s="22">
        <f t="shared" ref="M2211:M2274" si="2277">COVAR(H2181:H2211,$J2181:$J2211)/VAR($J2181:$J2211)</f>
        <v>0.42591228654538504</v>
      </c>
      <c r="N2211" s="22">
        <f>COVAR(I2181:I2211,$K2181:K2211)/VAR($K2181:$K2211)</f>
        <v>1.4424980307506523</v>
      </c>
    </row>
    <row r="2212" spans="1:14" ht="15.75" customHeight="1" x14ac:dyDescent="0.2">
      <c r="A2212" s="2">
        <v>42732</v>
      </c>
      <c r="B2212">
        <v>158.42495700000001</v>
      </c>
      <c r="C2212" s="10">
        <v>83.707549999999998</v>
      </c>
      <c r="D2212" s="10">
        <v>70.486859999999993</v>
      </c>
      <c r="E2212">
        <v>2249.919922</v>
      </c>
      <c r="F2212" s="99">
        <v>1360.829956</v>
      </c>
      <c r="G2212">
        <f t="shared" ref="G2212:J2212" si="2278">B2212/B2211-1</f>
        <v>-5.6837436029453237E-3</v>
      </c>
      <c r="H2212">
        <f t="shared" si="2278"/>
        <v>-7.2305523391963389E-3</v>
      </c>
      <c r="I2212">
        <f t="shared" si="2278"/>
        <v>-1.6494714173571956E-2</v>
      </c>
      <c r="J2212">
        <f t="shared" si="2278"/>
        <v>-8.3565292028286997E-3</v>
      </c>
      <c r="K2212" s="38">
        <f t="shared" si="2261"/>
        <v>-1.2252219609233062E-2</v>
      </c>
      <c r="L2212" s="22">
        <f t="shared" si="2276"/>
        <v>1.1037645887202356</v>
      </c>
      <c r="M2212" s="22">
        <f t="shared" si="2277"/>
        <v>0.51775211194720927</v>
      </c>
      <c r="N2212" s="22">
        <f>COVAR(I2182:I2212,$K2182:K2212)/VAR($K2182:$K2212)</f>
        <v>1.9488063904293702</v>
      </c>
    </row>
    <row r="2213" spans="1:14" ht="15.75" customHeight="1" x14ac:dyDescent="0.2">
      <c r="A2213" s="2">
        <v>42733</v>
      </c>
      <c r="B2213">
        <v>158.815811</v>
      </c>
      <c r="C2213" s="10">
        <v>83.117230000000006</v>
      </c>
      <c r="D2213" s="10">
        <v>70.88091</v>
      </c>
      <c r="E2213">
        <v>2249.26001</v>
      </c>
      <c r="F2213" s="99">
        <v>1363.1800539999999</v>
      </c>
      <c r="G2213">
        <f t="shared" ref="G2213:K2228" si="2279">B2213/B2212-1</f>
        <v>2.4671239140685586E-3</v>
      </c>
      <c r="H2213">
        <f t="shared" si="2279"/>
        <v>-7.0521715185786205E-3</v>
      </c>
      <c r="I2213">
        <f t="shared" si="2279"/>
        <v>5.5904036582139494E-3</v>
      </c>
      <c r="J2213">
        <f t="shared" si="2279"/>
        <v>-2.9330466100030428E-4</v>
      </c>
      <c r="K2213" s="38">
        <f t="shared" si="2279"/>
        <v>1.726959338040901E-3</v>
      </c>
      <c r="L2213" s="22">
        <f t="shared" si="2276"/>
        <v>1.0589231578232412</v>
      </c>
      <c r="M2213" s="22">
        <f t="shared" si="2277"/>
        <v>0.60930721606979343</v>
      </c>
      <c r="N2213" s="22">
        <f>COVAR(I2183:I2213,$K2183:K2213)/VAR($K2183:$K2213)</f>
        <v>1.7180591955485303</v>
      </c>
    </row>
    <row r="2214" spans="1:14" ht="15.75" customHeight="1" x14ac:dyDescent="0.2">
      <c r="A2214" s="2">
        <v>42734</v>
      </c>
      <c r="B2214">
        <v>158.23429899999999</v>
      </c>
      <c r="C2214" s="10">
        <v>83.504329999999996</v>
      </c>
      <c r="D2214" s="10">
        <v>69.501710000000003</v>
      </c>
      <c r="E2214">
        <v>2238.830078</v>
      </c>
      <c r="F2214" s="99">
        <v>1357.130005</v>
      </c>
      <c r="G2214">
        <f t="shared" ref="G2214:J2214" si="2280">B2214/B2213-1</f>
        <v>-3.6615497936789421E-3</v>
      </c>
      <c r="H2214">
        <f t="shared" si="2280"/>
        <v>4.6572774381434812E-3</v>
      </c>
      <c r="I2214">
        <f t="shared" si="2280"/>
        <v>-1.9457989464299996E-2</v>
      </c>
      <c r="J2214">
        <f t="shared" si="2280"/>
        <v>-4.6370503870737378E-3</v>
      </c>
      <c r="K2214" s="38">
        <f t="shared" si="2279"/>
        <v>-4.4381877377439594E-3</v>
      </c>
      <c r="L2214" s="22">
        <f t="shared" si="2276"/>
        <v>1.1056932120341738</v>
      </c>
      <c r="M2214" s="22">
        <f t="shared" si="2277"/>
        <v>0.64409341050806568</v>
      </c>
      <c r="N2214" s="22">
        <f>COVAR(I2184:I2214,$K2184:K2214)/VAR($K2184:$K2214)</f>
        <v>1.767038521134082</v>
      </c>
    </row>
    <row r="2215" spans="1:14" ht="15.75" customHeight="1" x14ac:dyDescent="0.2">
      <c r="A2215" s="2">
        <v>42738</v>
      </c>
      <c r="B2215">
        <v>159.37823499999999</v>
      </c>
      <c r="C2215" s="10">
        <v>84.413989999999998</v>
      </c>
      <c r="D2215" s="10">
        <v>69.20617</v>
      </c>
      <c r="E2215">
        <v>2257.830078</v>
      </c>
      <c r="F2215" s="99">
        <v>1365.48999</v>
      </c>
      <c r="G2215">
        <f t="shared" ref="G2215:J2215" si="2281">B2215/B2214-1</f>
        <v>7.2293807804588717E-3</v>
      </c>
      <c r="H2215">
        <f t="shared" si="2281"/>
        <v>1.0893566836593926E-2</v>
      </c>
      <c r="I2215">
        <f t="shared" si="2281"/>
        <v>-4.2522694765352309E-3</v>
      </c>
      <c r="J2215">
        <f t="shared" si="2281"/>
        <v>8.486575281753117E-3</v>
      </c>
      <c r="K2215" s="38">
        <f t="shared" si="2279"/>
        <v>6.1600472830163344E-3</v>
      </c>
      <c r="L2215" s="22">
        <f t="shared" si="2276"/>
        <v>1.0956231441309401</v>
      </c>
      <c r="M2215" s="22">
        <f t="shared" si="2277"/>
        <v>0.57545418126487335</v>
      </c>
      <c r="N2215" s="22">
        <f>COVAR(I2185:I2215,$K2185:K2215)/VAR($K2185:$K2215)</f>
        <v>1.7112664476011863</v>
      </c>
    </row>
    <row r="2216" spans="1:14" ht="15.75" customHeight="1" x14ac:dyDescent="0.2">
      <c r="A2216" s="2">
        <v>42739</v>
      </c>
      <c r="B2216">
        <v>161.35150100000001</v>
      </c>
      <c r="C2216" s="10">
        <v>84.569680000000005</v>
      </c>
      <c r="D2216" s="10">
        <v>72.457139999999995</v>
      </c>
      <c r="E2216">
        <v>2270.75</v>
      </c>
      <c r="F2216" s="99">
        <v>1387.9499510000001</v>
      </c>
      <c r="G2216">
        <f t="shared" ref="G2216:J2216" si="2282">B2216/B2215-1</f>
        <v>1.2381025552202995E-2</v>
      </c>
      <c r="H2216">
        <f t="shared" si="2282"/>
        <v>1.8443625280597509E-3</v>
      </c>
      <c r="I2216">
        <f t="shared" si="2282"/>
        <v>4.697514686913018E-2</v>
      </c>
      <c r="J2216">
        <f t="shared" si="2282"/>
        <v>5.7222738442055388E-3</v>
      </c>
      <c r="K2216" s="38">
        <f t="shared" si="2279"/>
        <v>1.6448279492697004E-2</v>
      </c>
      <c r="L2216" s="22">
        <f t="shared" si="2276"/>
        <v>1.1419132199108906</v>
      </c>
      <c r="M2216" s="22">
        <f t="shared" si="2277"/>
        <v>0.53622952084013753</v>
      </c>
      <c r="N2216" s="22">
        <f>COVAR(I2186:I2216,$K2186:K2216)/VAR($K2186:$K2216)</f>
        <v>1.7777109657640116</v>
      </c>
    </row>
    <row r="2217" spans="1:14" ht="15.75" customHeight="1" x14ac:dyDescent="0.2">
      <c r="A2217" s="2">
        <v>42740</v>
      </c>
      <c r="B2217">
        <v>160.81767300000001</v>
      </c>
      <c r="C2217" s="10">
        <v>83.791219999999996</v>
      </c>
      <c r="D2217" s="10">
        <v>70.683880000000002</v>
      </c>
      <c r="E2217">
        <v>2269</v>
      </c>
      <c r="F2217" s="99">
        <v>1371.9399410000001</v>
      </c>
      <c r="G2217">
        <f t="shared" ref="G2217:J2217" si="2283">B2217/B2216-1</f>
        <v>-3.3084786735265714E-3</v>
      </c>
      <c r="H2217">
        <f t="shared" si="2283"/>
        <v>-9.204953832153695E-3</v>
      </c>
      <c r="I2217">
        <f t="shared" si="2283"/>
        <v>-2.4473226517082947E-2</v>
      </c>
      <c r="J2217">
        <f t="shared" si="2283"/>
        <v>-7.7067048332046806E-4</v>
      </c>
      <c r="K2217" s="38">
        <f t="shared" si="2279"/>
        <v>-1.1535005270517873E-2</v>
      </c>
      <c r="L2217" s="22">
        <f t="shared" si="2276"/>
        <v>1.181100004194185</v>
      </c>
      <c r="M2217" s="22">
        <f t="shared" si="2277"/>
        <v>0.54094038082288598</v>
      </c>
      <c r="N2217" s="22">
        <f>COVAR(I2187:I2217,$K2187:K2217)/VAR($K2187:$K2217)</f>
        <v>1.8311376934558805</v>
      </c>
    </row>
    <row r="2218" spans="1:14" ht="15.75" customHeight="1" x14ac:dyDescent="0.2">
      <c r="A2218" s="2">
        <v>42741</v>
      </c>
      <c r="B2218">
        <v>161.60888700000001</v>
      </c>
      <c r="C2218" s="10">
        <v>83.800939999999997</v>
      </c>
      <c r="D2218" s="10">
        <v>72.210849999999994</v>
      </c>
      <c r="E2218">
        <v>2276.9799800000001</v>
      </c>
      <c r="F2218" s="99">
        <v>1367.280029</v>
      </c>
      <c r="G2218">
        <f t="shared" ref="G2218:J2218" si="2284">B2218/B2217-1</f>
        <v>4.9199443396994447E-3</v>
      </c>
      <c r="H2218">
        <f t="shared" si="2284"/>
        <v>1.1600260743316326E-4</v>
      </c>
      <c r="I2218">
        <f t="shared" si="2284"/>
        <v>2.1602803920780733E-2</v>
      </c>
      <c r="J2218">
        <f t="shared" si="2284"/>
        <v>3.5169590127810402E-3</v>
      </c>
      <c r="K2218" s="38">
        <f t="shared" si="2279"/>
        <v>-3.3965860025938488E-3</v>
      </c>
      <c r="L2218" s="22">
        <f t="shared" si="2276"/>
        <v>1.1306925476043763</v>
      </c>
      <c r="M2218" s="22">
        <f t="shared" si="2277"/>
        <v>0.54893269457294913</v>
      </c>
      <c r="N2218" s="22">
        <f>COVAR(I2188:I2218,$K2188:K2218)/VAR($K2188:$K2218)</f>
        <v>1.789649121554574</v>
      </c>
    </row>
    <row r="2219" spans="1:14" ht="15.75" customHeight="1" x14ac:dyDescent="0.2">
      <c r="A2219" s="2">
        <v>42744</v>
      </c>
      <c r="B2219">
        <v>159.81672699999999</v>
      </c>
      <c r="C2219" s="10">
        <v>83.85933</v>
      </c>
      <c r="D2219" s="10">
        <v>69.009140000000002</v>
      </c>
      <c r="E2219">
        <v>2268.8999020000001</v>
      </c>
      <c r="F2219" s="99">
        <v>1357.48999</v>
      </c>
      <c r="G2219">
        <f t="shared" ref="G2219:J2219" si="2285">B2219/B2218-1</f>
        <v>-1.1089489156620558E-2</v>
      </c>
      <c r="H2219">
        <f t="shared" si="2285"/>
        <v>6.967702271598597E-4</v>
      </c>
      <c r="I2219">
        <f t="shared" si="2285"/>
        <v>-4.4338350815701366E-2</v>
      </c>
      <c r="J2219">
        <f t="shared" si="2285"/>
        <v>-3.5485942217199362E-3</v>
      </c>
      <c r="K2219" s="38">
        <f t="shared" si="2279"/>
        <v>-7.1602296474411187E-3</v>
      </c>
      <c r="L2219" s="22">
        <f t="shared" si="2276"/>
        <v>1.1808394356506777</v>
      </c>
      <c r="M2219" s="22">
        <f t="shared" si="2277"/>
        <v>0.54538749230547501</v>
      </c>
      <c r="N2219" s="22">
        <f>COVAR(I2189:I2219,$K2189:K2219)/VAR($K2189:$K2219)</f>
        <v>1.9734936166263597</v>
      </c>
    </row>
    <row r="2220" spans="1:14" ht="15.75" customHeight="1" x14ac:dyDescent="0.2">
      <c r="A2220" s="2">
        <v>42745</v>
      </c>
      <c r="B2220">
        <v>157.78625500000001</v>
      </c>
      <c r="C2220" s="10">
        <v>84.102609999999999</v>
      </c>
      <c r="D2220" s="10">
        <v>68.31953</v>
      </c>
      <c r="E2220">
        <v>2268.8999020000001</v>
      </c>
      <c r="F2220" s="99">
        <v>1370.900024</v>
      </c>
      <c r="G2220">
        <f t="shared" ref="G2220:J2220" si="2286">B2220/B2219-1</f>
        <v>-1.2705003025121231E-2</v>
      </c>
      <c r="H2220">
        <f t="shared" si="2286"/>
        <v>2.9010486966685178E-3</v>
      </c>
      <c r="I2220">
        <f t="shared" si="2286"/>
        <v>-9.9930241124581709E-3</v>
      </c>
      <c r="J2220">
        <f t="shared" si="2286"/>
        <v>0</v>
      </c>
      <c r="K2220" s="38">
        <f t="shared" si="2279"/>
        <v>9.8785509276573258E-3</v>
      </c>
      <c r="L2220" s="22">
        <f t="shared" si="2276"/>
        <v>1.1966547353111572</v>
      </c>
      <c r="M2220" s="22">
        <f t="shared" si="2277"/>
        <v>0.54527986032414211</v>
      </c>
      <c r="N2220" s="22">
        <f>COVAR(I2190:I2220,$K2190:K2220)/VAR($K2190:$K2220)</f>
        <v>1.8109510482016655</v>
      </c>
    </row>
    <row r="2221" spans="1:14" ht="15.75" customHeight="1" x14ac:dyDescent="0.2">
      <c r="A2221" s="2">
        <v>42746</v>
      </c>
      <c r="B2221">
        <v>159.91206399999999</v>
      </c>
      <c r="C2221" s="10">
        <v>84.735100000000003</v>
      </c>
      <c r="D2221" s="10">
        <v>69.304680000000005</v>
      </c>
      <c r="E2221">
        <v>2275.320068</v>
      </c>
      <c r="F2221" s="99">
        <v>1373.3000489999999</v>
      </c>
      <c r="G2221">
        <f t="shared" ref="G2221:J2221" si="2287">B2221/B2220-1</f>
        <v>1.3472713450230378E-2</v>
      </c>
      <c r="H2221">
        <f t="shared" si="2287"/>
        <v>7.5204562617021686E-3</v>
      </c>
      <c r="I2221">
        <f t="shared" si="2287"/>
        <v>1.4419742056188012E-2</v>
      </c>
      <c r="J2221">
        <f t="shared" si="2287"/>
        <v>2.8296382728654201E-3</v>
      </c>
      <c r="K2221" s="38">
        <f t="shared" si="2279"/>
        <v>1.7506929447685948E-3</v>
      </c>
      <c r="L2221" s="22">
        <f t="shared" si="2276"/>
        <v>1.2135701000998107</v>
      </c>
      <c r="M2221" s="22">
        <f t="shared" si="2277"/>
        <v>0.5770075246175943</v>
      </c>
      <c r="N2221" s="22">
        <f>COVAR(I2191:I2221,$K2191:K2221)/VAR($K2191:$K2221)</f>
        <v>1.797548030776033</v>
      </c>
    </row>
    <row r="2222" spans="1:14" ht="15.75" customHeight="1" x14ac:dyDescent="0.2">
      <c r="A2222" s="2">
        <v>42747</v>
      </c>
      <c r="B2222">
        <v>160.10270700000001</v>
      </c>
      <c r="C2222" s="10">
        <v>83.91771</v>
      </c>
      <c r="D2222" s="10">
        <v>69.107650000000007</v>
      </c>
      <c r="E2222">
        <v>2270.4399410000001</v>
      </c>
      <c r="F2222" s="99">
        <v>1361.0699460000001</v>
      </c>
      <c r="G2222">
        <f t="shared" ref="G2222:J2222" si="2288">B2222/B2221-1</f>
        <v>1.192173968813437E-3</v>
      </c>
      <c r="H2222">
        <f t="shared" si="2288"/>
        <v>-9.6464157120249583E-3</v>
      </c>
      <c r="I2222">
        <f t="shared" si="2288"/>
        <v>-2.842953751463817E-3</v>
      </c>
      <c r="J2222">
        <f t="shared" si="2288"/>
        <v>-2.1448090176998669E-3</v>
      </c>
      <c r="K2222" s="38">
        <f t="shared" si="2279"/>
        <v>-8.9056306441592792E-3</v>
      </c>
      <c r="L2222" s="22">
        <f t="shared" si="2276"/>
        <v>1.3374813014162521</v>
      </c>
      <c r="M2222" s="22">
        <f t="shared" si="2277"/>
        <v>0.57170663178576753</v>
      </c>
      <c r="N2222" s="22">
        <f>COVAR(I2192:I2222,$K2192:K2222)/VAR($K2192:$K2222)</f>
        <v>1.7650484266291921</v>
      </c>
    </row>
    <row r="2223" spans="1:14" ht="15.75" customHeight="1" x14ac:dyDescent="0.2">
      <c r="A2223" s="2">
        <v>42748</v>
      </c>
      <c r="B2223">
        <v>159.52121</v>
      </c>
      <c r="C2223" s="10">
        <v>84.365319999999997</v>
      </c>
      <c r="D2223" s="10">
        <v>69.649479999999997</v>
      </c>
      <c r="E2223">
        <v>2274.639893</v>
      </c>
      <c r="F2223" s="99">
        <v>1372.0500489999999</v>
      </c>
      <c r="G2223">
        <f t="shared" ref="G2223:J2223" si="2289">B2223/B2222-1</f>
        <v>-3.6320247851899801E-3</v>
      </c>
      <c r="H2223">
        <f t="shared" si="2289"/>
        <v>5.3339158087131189E-3</v>
      </c>
      <c r="I2223">
        <f t="shared" si="2289"/>
        <v>7.8403765719132767E-3</v>
      </c>
      <c r="J2223">
        <f t="shared" si="2289"/>
        <v>1.8498406076092877E-3</v>
      </c>
      <c r="K2223" s="38">
        <f t="shared" si="2279"/>
        <v>8.067258433167801E-3</v>
      </c>
      <c r="L2223" s="22">
        <f t="shared" si="2276"/>
        <v>1.3340260165058864</v>
      </c>
      <c r="M2223" s="22">
        <f t="shared" si="2277"/>
        <v>0.57162164102442614</v>
      </c>
      <c r="N2223" s="22">
        <f>COVAR(I2193:I2223,$K2193:K2223)/VAR($K2193:$K2223)</f>
        <v>1.734843151317776</v>
      </c>
    </row>
    <row r="2224" spans="1:14" ht="15.75" customHeight="1" x14ac:dyDescent="0.2">
      <c r="A2224" s="2">
        <v>42752</v>
      </c>
      <c r="B2224">
        <v>160.045502</v>
      </c>
      <c r="C2224" s="10">
        <v>81.300160000000005</v>
      </c>
      <c r="D2224" s="10">
        <v>68.812110000000004</v>
      </c>
      <c r="E2224">
        <v>2267.889893</v>
      </c>
      <c r="F2224" s="99">
        <v>1352.3199460000001</v>
      </c>
      <c r="G2224">
        <f t="shared" ref="G2224:J2224" si="2290">B2224/B2223-1</f>
        <v>3.2866601250078897E-3</v>
      </c>
      <c r="H2224">
        <f t="shared" si="2290"/>
        <v>-3.6331990443466466E-2</v>
      </c>
      <c r="I2224">
        <f t="shared" si="2290"/>
        <v>-1.2022631037589826E-2</v>
      </c>
      <c r="J2224">
        <f t="shared" si="2290"/>
        <v>-2.9675026894465661E-3</v>
      </c>
      <c r="K2224" s="38">
        <f t="shared" si="2279"/>
        <v>-1.4380016978520538E-2</v>
      </c>
      <c r="L2224" s="22">
        <f t="shared" si="2276"/>
        <v>1.2660784083609575</v>
      </c>
      <c r="M2224" s="22">
        <f t="shared" si="2277"/>
        <v>0.87357418234826745</v>
      </c>
      <c r="N2224" s="22">
        <f>COVAR(I2194:I2224,$K2194:K2224)/VAR($K2194:$K2224)</f>
        <v>1.554084706819048</v>
      </c>
    </row>
    <row r="2225" spans="1:14" ht="15.75" customHeight="1" x14ac:dyDescent="0.2">
      <c r="A2225" s="2">
        <v>42753</v>
      </c>
      <c r="B2225">
        <v>159.00645399999999</v>
      </c>
      <c r="C2225" s="10">
        <v>81.679670000000002</v>
      </c>
      <c r="D2225" s="10">
        <v>70.289820000000006</v>
      </c>
      <c r="E2225">
        <v>2271.889893</v>
      </c>
      <c r="F2225" s="99">
        <v>1358.5600589999999</v>
      </c>
      <c r="G2225">
        <f t="shared" ref="G2225:J2225" si="2291">B2225/B2224-1</f>
        <v>-6.4922036984207399E-3</v>
      </c>
      <c r="H2225">
        <f t="shared" si="2291"/>
        <v>4.6680104934602173E-3</v>
      </c>
      <c r="I2225">
        <f t="shared" si="2291"/>
        <v>2.1474563125589485E-2</v>
      </c>
      <c r="J2225">
        <f t="shared" si="2291"/>
        <v>1.7637540571728838E-3</v>
      </c>
      <c r="K2225" s="38">
        <f t="shared" si="2279"/>
        <v>4.6143762195161031E-3</v>
      </c>
      <c r="L2225" s="22">
        <f t="shared" si="2276"/>
        <v>1.1856666868703905</v>
      </c>
      <c r="M2225" s="22">
        <f t="shared" si="2277"/>
        <v>1.0404535995874955</v>
      </c>
      <c r="N2225" s="22">
        <f>COVAR(I2195:I2225,$K2195:K2225)/VAR($K2195:$K2225)</f>
        <v>1.6664381184369366</v>
      </c>
    </row>
    <row r="2226" spans="1:14" ht="15.75" customHeight="1" x14ac:dyDescent="0.2">
      <c r="A2226" s="2">
        <v>42754</v>
      </c>
      <c r="B2226">
        <v>159.016006</v>
      </c>
      <c r="C2226" s="10">
        <v>81.056889999999996</v>
      </c>
      <c r="D2226" s="10">
        <v>69.403189999999995</v>
      </c>
      <c r="E2226">
        <v>2263.6899410000001</v>
      </c>
      <c r="F2226" s="99">
        <v>1345.73999</v>
      </c>
      <c r="G2226">
        <f t="shared" ref="G2226:J2226" si="2292">B2226/B2225-1</f>
        <v>6.0073033262053599E-5</v>
      </c>
      <c r="H2226">
        <f t="shared" si="2292"/>
        <v>-7.6246635178619515E-3</v>
      </c>
      <c r="I2226">
        <f t="shared" si="2292"/>
        <v>-1.2613917634161087E-2</v>
      </c>
      <c r="J2226">
        <f t="shared" si="2292"/>
        <v>-3.6093087192583528E-3</v>
      </c>
      <c r="K2226" s="38">
        <f t="shared" si="2279"/>
        <v>-9.4365125156383733E-3</v>
      </c>
      <c r="L2226" s="22">
        <f t="shared" si="2276"/>
        <v>1.1550636864275581</v>
      </c>
      <c r="M2226" s="22">
        <f t="shared" si="2277"/>
        <v>1.0625995319296524</v>
      </c>
      <c r="N2226" s="22">
        <f>COVAR(I2196:I2226,$K2196:K2226)/VAR($K2196:$K2226)</f>
        <v>1.6628024550542957</v>
      </c>
    </row>
    <row r="2227" spans="1:14" ht="15.75" customHeight="1" x14ac:dyDescent="0.2">
      <c r="A2227" s="2">
        <v>42755</v>
      </c>
      <c r="B2227">
        <v>162.58123800000001</v>
      </c>
      <c r="C2227" s="10">
        <v>81.416920000000005</v>
      </c>
      <c r="D2227" s="10">
        <v>69.156909999999996</v>
      </c>
      <c r="E2227">
        <v>2271.3100589999999</v>
      </c>
      <c r="F2227" s="99">
        <v>1351.849976</v>
      </c>
      <c r="G2227">
        <f t="shared" ref="G2227:J2227" si="2293">B2227/B2226-1</f>
        <v>2.2420585761662393E-2</v>
      </c>
      <c r="H2227">
        <f t="shared" si="2293"/>
        <v>4.4416952093770945E-3</v>
      </c>
      <c r="I2227">
        <f t="shared" si="2293"/>
        <v>-3.5485400599021277E-3</v>
      </c>
      <c r="J2227">
        <f t="shared" si="2293"/>
        <v>3.3662375142391454E-3</v>
      </c>
      <c r="K2227" s="38">
        <f t="shared" si="2279"/>
        <v>4.5402425768739096E-3</v>
      </c>
      <c r="L2227" s="22">
        <f t="shared" si="2276"/>
        <v>1.2831819024773272</v>
      </c>
      <c r="M2227" s="22">
        <f t="shared" si="2277"/>
        <v>0.96058802058112325</v>
      </c>
      <c r="N2227" s="22">
        <f>COVAR(I2197:I2227,$K2197:K2227)/VAR($K2197:$K2227)</f>
        <v>1.5562824809635498</v>
      </c>
    </row>
    <row r="2228" spans="1:14" ht="15.75" customHeight="1" x14ac:dyDescent="0.2">
      <c r="A2228" s="2">
        <v>42758</v>
      </c>
      <c r="B2228">
        <v>163.038803</v>
      </c>
      <c r="C2228" s="10">
        <v>81.455839999999995</v>
      </c>
      <c r="D2228" s="10">
        <v>69.698740000000001</v>
      </c>
      <c r="E2228">
        <v>2265.1999510000001</v>
      </c>
      <c r="F2228" s="99">
        <v>1347.839966</v>
      </c>
      <c r="G2228">
        <f t="shared" ref="G2228:J2228" si="2294">B2228/B2227-1</f>
        <v>2.8143776343982907E-3</v>
      </c>
      <c r="H2228">
        <f t="shared" si="2294"/>
        <v>4.7803331297702201E-4</v>
      </c>
      <c r="I2228">
        <f t="shared" si="2294"/>
        <v>7.8347919246248843E-3</v>
      </c>
      <c r="J2228">
        <f t="shared" si="2294"/>
        <v>-2.6901250121218467E-3</v>
      </c>
      <c r="K2228" s="38">
        <f t="shared" si="2279"/>
        <v>-2.9663128832277952E-3</v>
      </c>
      <c r="L2228" s="22">
        <f t="shared" si="2276"/>
        <v>1.2627926804784015</v>
      </c>
      <c r="M2228" s="22">
        <f t="shared" si="2277"/>
        <v>0.93152188114743872</v>
      </c>
      <c r="N2228" s="22">
        <f>COVAR(I2198:I2228,$K2198:K2228)/VAR($K2198:$K2228)</f>
        <v>1.5736265164021903</v>
      </c>
    </row>
    <row r="2229" spans="1:14" ht="15.75" customHeight="1" x14ac:dyDescent="0.2">
      <c r="A2229" s="2">
        <v>42759</v>
      </c>
      <c r="B2229">
        <v>167.68124399999999</v>
      </c>
      <c r="C2229" s="10">
        <v>82.438649999999996</v>
      </c>
      <c r="D2229" s="10">
        <v>70.782390000000007</v>
      </c>
      <c r="E2229">
        <v>2280.070068</v>
      </c>
      <c r="F2229" s="99">
        <v>1369.209961</v>
      </c>
      <c r="G2229">
        <f t="shared" ref="G2229:K2244" si="2295">B2229/B2228-1</f>
        <v>2.8474454636421731E-2</v>
      </c>
      <c r="H2229">
        <f t="shared" si="2295"/>
        <v>1.2065556011699119E-2</v>
      </c>
      <c r="I2229">
        <f t="shared" si="2295"/>
        <v>1.5547626829409023E-2</v>
      </c>
      <c r="J2229">
        <f t="shared" si="2295"/>
        <v>6.5645935553879653E-3</v>
      </c>
      <c r="K2229" s="38">
        <f t="shared" si="2295"/>
        <v>1.585499431614279E-2</v>
      </c>
      <c r="L2229" s="22">
        <f t="shared" si="2276"/>
        <v>1.2522392050987807</v>
      </c>
      <c r="M2229" s="22">
        <f t="shared" si="2277"/>
        <v>1.1820681087719473</v>
      </c>
      <c r="N2229" s="22">
        <f>COVAR(I2199:I2229,$K2199:K2229)/VAR($K2199:$K2229)</f>
        <v>1.3192685802734228</v>
      </c>
    </row>
    <row r="2230" spans="1:14" ht="15.75" customHeight="1" x14ac:dyDescent="0.2">
      <c r="A2230" s="2">
        <v>42760</v>
      </c>
      <c r="B2230">
        <v>169.95957899999999</v>
      </c>
      <c r="C2230" s="10">
        <v>83.713369999999998</v>
      </c>
      <c r="D2230" s="10">
        <v>74.575180000000003</v>
      </c>
      <c r="E2230">
        <v>2298.3701169999999</v>
      </c>
      <c r="F2230" s="99">
        <v>1382.4399410000001</v>
      </c>
      <c r="G2230">
        <f t="shared" ref="G2230:J2230" si="2296">B2230/B2229-1</f>
        <v>1.3587297813701715E-2</v>
      </c>
      <c r="H2230">
        <f t="shared" si="2296"/>
        <v>1.5462650104047126E-2</v>
      </c>
      <c r="I2230">
        <f t="shared" si="2296"/>
        <v>5.3583808062994231E-2</v>
      </c>
      <c r="J2230">
        <f t="shared" si="2296"/>
        <v>8.0260906262639153E-3</v>
      </c>
      <c r="K2230" s="38">
        <f t="shared" si="2295"/>
        <v>9.6624917849250647E-3</v>
      </c>
      <c r="L2230" s="22">
        <f t="shared" si="2276"/>
        <v>1.2761294357510722</v>
      </c>
      <c r="M2230" s="22">
        <f t="shared" si="2277"/>
        <v>1.2306791232992318</v>
      </c>
      <c r="N2230" s="22">
        <f>COVAR(I2200:I2230,$K2200:K2230)/VAR($K2200:$K2230)</f>
        <v>1.6316950559183765</v>
      </c>
    </row>
    <row r="2231" spans="1:14" ht="15.75" customHeight="1" x14ac:dyDescent="0.2">
      <c r="A2231" s="2">
        <v>42761</v>
      </c>
      <c r="B2231">
        <v>170.31230199999999</v>
      </c>
      <c r="C2231" s="10">
        <v>84.413989999999998</v>
      </c>
      <c r="D2231" s="10">
        <v>73.885589999999993</v>
      </c>
      <c r="E2231">
        <v>2296.679932</v>
      </c>
      <c r="F2231" s="99">
        <v>1375.599976</v>
      </c>
      <c r="G2231">
        <f t="shared" ref="G2231:J2231" si="2297">B2231/B2230-1</f>
        <v>2.0753346300064202E-3</v>
      </c>
      <c r="H2231">
        <f t="shared" si="2297"/>
        <v>8.369272435215569E-3</v>
      </c>
      <c r="I2231">
        <f t="shared" si="2297"/>
        <v>-9.2469102991104002E-3</v>
      </c>
      <c r="J2231">
        <f t="shared" si="2297"/>
        <v>-7.3538416963325748E-4</v>
      </c>
      <c r="K2231" s="38">
        <f t="shared" si="2295"/>
        <v>-4.9477483955305823E-3</v>
      </c>
      <c r="L2231" s="22">
        <f t="shared" si="2276"/>
        <v>1.294796943899422</v>
      </c>
      <c r="M2231" s="22">
        <f t="shared" si="2277"/>
        <v>1.2359345537042614</v>
      </c>
      <c r="N2231" s="22">
        <f>COVAR(I2201:I2231,$K2201:K2231)/VAR($K2201:$K2231)</f>
        <v>1.6263693218491091</v>
      </c>
    </row>
    <row r="2232" spans="1:14" ht="15.75" customHeight="1" x14ac:dyDescent="0.2">
      <c r="A2232" s="2">
        <v>42762</v>
      </c>
      <c r="B2232">
        <v>169.01585399999999</v>
      </c>
      <c r="C2232" s="10">
        <v>84.58914</v>
      </c>
      <c r="D2232" s="10">
        <v>73.393010000000004</v>
      </c>
      <c r="E2232">
        <v>2294.6899410000001</v>
      </c>
      <c r="F2232" s="99">
        <v>1370.6999510000001</v>
      </c>
      <c r="G2232">
        <f t="shared" ref="G2232:J2232" si="2298">B2232/B2231-1</f>
        <v>-7.6121805928029973E-3</v>
      </c>
      <c r="H2232">
        <f t="shared" si="2298"/>
        <v>2.0748930360952045E-3</v>
      </c>
      <c r="I2232">
        <f t="shared" si="2298"/>
        <v>-6.666793890391709E-3</v>
      </c>
      <c r="J2232">
        <f t="shared" si="2298"/>
        <v>-8.6646422615233032E-4</v>
      </c>
      <c r="K2232" s="38">
        <f t="shared" si="2295"/>
        <v>-3.5621002366169607E-3</v>
      </c>
      <c r="L2232" s="22">
        <f t="shared" si="2276"/>
        <v>1.2964557304941935</v>
      </c>
      <c r="M2232" s="22">
        <f t="shared" si="2277"/>
        <v>1.205535799553723</v>
      </c>
      <c r="N2232" s="22">
        <f>COVAR(I2202:I2232,$K2202:K2232)/VAR($K2202:$K2232)</f>
        <v>1.6943029143605606</v>
      </c>
    </row>
    <row r="2233" spans="1:14" ht="15.75" customHeight="1" x14ac:dyDescent="0.2">
      <c r="A2233" s="2">
        <v>42765</v>
      </c>
      <c r="B2233">
        <v>167.58592200000001</v>
      </c>
      <c r="C2233" s="10">
        <v>83.713369999999998</v>
      </c>
      <c r="D2233" s="10">
        <v>72.358609999999999</v>
      </c>
      <c r="E2233">
        <v>2280.8999020000001</v>
      </c>
      <c r="F2233" s="99">
        <v>1352.329956</v>
      </c>
      <c r="G2233">
        <f t="shared" ref="G2233:J2233" si="2299">B2233/B2232-1</f>
        <v>-8.4603424244448222E-3</v>
      </c>
      <c r="H2233">
        <f t="shared" si="2299"/>
        <v>-1.0353220283360276E-2</v>
      </c>
      <c r="I2233">
        <f t="shared" si="2299"/>
        <v>-1.4093985244643892E-2</v>
      </c>
      <c r="J2233">
        <f t="shared" si="2299"/>
        <v>-6.0095434915230506E-3</v>
      </c>
      <c r="K2233" s="38">
        <f t="shared" si="2295"/>
        <v>-1.3401908263437345E-2</v>
      </c>
      <c r="L2233" s="22">
        <f t="shared" si="2276"/>
        <v>1.2429648278643661</v>
      </c>
      <c r="M2233" s="22">
        <f t="shared" si="2277"/>
        <v>1.3342857658522114</v>
      </c>
      <c r="N2233" s="22">
        <f>COVAR(I2203:I2233,$K2203:K2233)/VAR($K2203:$K2233)</f>
        <v>1.6480233480368645</v>
      </c>
    </row>
    <row r="2234" spans="1:14" ht="15.75" customHeight="1" x14ac:dyDescent="0.2">
      <c r="A2234" s="2">
        <v>42766</v>
      </c>
      <c r="B2234">
        <v>166.36575300000001</v>
      </c>
      <c r="C2234" s="10">
        <v>82.351070000000007</v>
      </c>
      <c r="D2234" s="10">
        <v>72.654160000000005</v>
      </c>
      <c r="E2234">
        <v>2278.8701169999999</v>
      </c>
      <c r="F2234" s="99">
        <v>1361.8199460000001</v>
      </c>
      <c r="G2234">
        <f t="shared" ref="G2234:J2234" si="2300">B2234/B2233-1</f>
        <v>-7.2808562046160485E-3</v>
      </c>
      <c r="H2234">
        <f t="shared" si="2300"/>
        <v>-1.6273386198644157E-2</v>
      </c>
      <c r="I2234">
        <f t="shared" si="2300"/>
        <v>4.0845173780978961E-3</v>
      </c>
      <c r="J2234">
        <f t="shared" si="2300"/>
        <v>-8.8990533877453259E-4</v>
      </c>
      <c r="K2234" s="38">
        <f t="shared" si="2295"/>
        <v>7.0175107472070231E-3</v>
      </c>
      <c r="L2234" s="22">
        <f t="shared" si="2276"/>
        <v>1.443328467206737</v>
      </c>
      <c r="M2234" s="22">
        <f t="shared" si="2277"/>
        <v>1.5532123455709961</v>
      </c>
      <c r="N2234" s="22">
        <f>COVAR(I2204:I2234,$K2204:K2234)/VAR($K2204:$K2234)</f>
        <v>1.6200144325908907</v>
      </c>
    </row>
    <row r="2235" spans="1:14" ht="15.75" customHeight="1" x14ac:dyDescent="0.2">
      <c r="A2235" s="2">
        <v>42767</v>
      </c>
      <c r="B2235">
        <v>166.14648399999999</v>
      </c>
      <c r="C2235" s="10">
        <v>82.662450000000007</v>
      </c>
      <c r="D2235" s="10">
        <v>71.915310000000005</v>
      </c>
      <c r="E2235">
        <v>2279.5500489999999</v>
      </c>
      <c r="F2235" s="99">
        <v>1361.2299800000001</v>
      </c>
      <c r="G2235">
        <f t="shared" ref="G2235:J2235" si="2301">B2235/B2234-1</f>
        <v>-1.3179936137458492E-3</v>
      </c>
      <c r="H2235">
        <f t="shared" si="2301"/>
        <v>3.7811287697901985E-3</v>
      </c>
      <c r="I2235">
        <f t="shared" si="2301"/>
        <v>-1.0169410808685941E-2</v>
      </c>
      <c r="J2235">
        <f t="shared" si="2301"/>
        <v>2.9836364737412246E-4</v>
      </c>
      <c r="K2235" s="38">
        <f t="shared" si="2295"/>
        <v>-4.3321879792768136E-4</v>
      </c>
      <c r="L2235" s="22">
        <f t="shared" si="2276"/>
        <v>1.5139986421638725</v>
      </c>
      <c r="M2235" s="22">
        <f t="shared" si="2277"/>
        <v>1.4838631003342695</v>
      </c>
      <c r="N2235" s="22">
        <f>COVAR(I2205:I2235,$K2205:K2235)/VAR($K2205:$K2235)</f>
        <v>1.6934191934563227</v>
      </c>
    </row>
    <row r="2236" spans="1:14" ht="15.75" customHeight="1" x14ac:dyDescent="0.2">
      <c r="A2236" s="2">
        <v>42768</v>
      </c>
      <c r="B2236">
        <v>166.422943</v>
      </c>
      <c r="C2236" s="10">
        <v>82.312150000000003</v>
      </c>
      <c r="D2236" s="10">
        <v>69.747990000000001</v>
      </c>
      <c r="E2236">
        <v>2280.8500979999999</v>
      </c>
      <c r="F2236" s="99">
        <v>1357.4300539999999</v>
      </c>
      <c r="G2236">
        <f t="shared" ref="G2236:J2236" si="2302">B2236/B2235-1</f>
        <v>1.6639473393853521E-3</v>
      </c>
      <c r="H2236">
        <f t="shared" si="2302"/>
        <v>-4.2377161576991895E-3</v>
      </c>
      <c r="I2236">
        <f t="shared" si="2302"/>
        <v>-3.0137115448713225E-2</v>
      </c>
      <c r="J2236">
        <f t="shared" si="2302"/>
        <v>5.7030947864911141E-4</v>
      </c>
      <c r="K2236" s="38">
        <f t="shared" si="2295"/>
        <v>-2.7915385760164391E-3</v>
      </c>
      <c r="L2236" s="22">
        <f t="shared" si="2276"/>
        <v>1.4885872769439346</v>
      </c>
      <c r="M2236" s="22">
        <f t="shared" si="2277"/>
        <v>1.4415487210289748</v>
      </c>
      <c r="N2236" s="22">
        <f>COVAR(I2206:I2236,$K2206:K2236)/VAR($K2206:$K2236)</f>
        <v>1.7150664385073506</v>
      </c>
    </row>
    <row r="2237" spans="1:14" ht="15.75" customHeight="1" x14ac:dyDescent="0.2">
      <c r="A2237" s="2">
        <v>42769</v>
      </c>
      <c r="B2237">
        <v>167.60502600000001</v>
      </c>
      <c r="C2237" s="10">
        <v>84.832409999999996</v>
      </c>
      <c r="D2237" s="10">
        <v>71.816800000000001</v>
      </c>
      <c r="E2237">
        <v>2297.419922</v>
      </c>
      <c r="F2237" s="99">
        <v>1377.839966</v>
      </c>
      <c r="G2237">
        <f t="shared" ref="G2237:J2237" si="2303">B2237/B2236-1</f>
        <v>7.1028848468326355E-3</v>
      </c>
      <c r="H2237">
        <f t="shared" si="2303"/>
        <v>3.0618323054372842E-2</v>
      </c>
      <c r="I2237">
        <f t="shared" si="2303"/>
        <v>2.9661213176178869E-2</v>
      </c>
      <c r="J2237">
        <f t="shared" si="2303"/>
        <v>7.2647580016458324E-3</v>
      </c>
      <c r="K2237" s="38">
        <f t="shared" si="2295"/>
        <v>1.5035700690328113E-2</v>
      </c>
      <c r="L2237" s="22">
        <f t="shared" si="2276"/>
        <v>1.4345965612345486</v>
      </c>
      <c r="M2237" s="22">
        <f t="shared" si="2277"/>
        <v>1.695822915897166</v>
      </c>
      <c r="N2237" s="22">
        <f>COVAR(I2207:I2237,$K2207:K2237)/VAR($K2207:$K2237)</f>
        <v>1.6211566126706665</v>
      </c>
    </row>
    <row r="2238" spans="1:14" ht="15.75" customHeight="1" x14ac:dyDescent="0.2">
      <c r="A2238" s="2">
        <v>42772</v>
      </c>
      <c r="B2238">
        <v>167.64314300000001</v>
      </c>
      <c r="C2238" s="10">
        <v>84.433440000000004</v>
      </c>
      <c r="D2238" s="10">
        <v>72.11233</v>
      </c>
      <c r="E2238">
        <v>2292.5600589999999</v>
      </c>
      <c r="F2238" s="99">
        <v>1366.660034</v>
      </c>
      <c r="G2238">
        <f t="shared" ref="G2238:J2238" si="2304">B2238/B2237-1</f>
        <v>2.2742158102118104E-4</v>
      </c>
      <c r="H2238">
        <f t="shared" si="2304"/>
        <v>-4.7030374358101312E-3</v>
      </c>
      <c r="I2238">
        <f t="shared" si="2304"/>
        <v>4.1150538592640284E-3</v>
      </c>
      <c r="J2238">
        <f t="shared" si="2304"/>
        <v>-2.1153568633501818E-3</v>
      </c>
      <c r="K2238" s="38">
        <f t="shared" si="2295"/>
        <v>-8.1141005311787806E-3</v>
      </c>
      <c r="L2238" s="22">
        <f t="shared" si="2276"/>
        <v>1.4292820565272506</v>
      </c>
      <c r="M2238" s="22">
        <f t="shared" si="2277"/>
        <v>1.6587245240712554</v>
      </c>
      <c r="N2238" s="22">
        <f>COVAR(I2208:I2238,$K2208:K2238)/VAR($K2208:$K2238)</f>
        <v>1.5564853280323914</v>
      </c>
    </row>
    <row r="2239" spans="1:14" ht="15.75" customHeight="1" x14ac:dyDescent="0.2">
      <c r="A2239" s="2">
        <v>42773</v>
      </c>
      <c r="B2239">
        <v>170.12164300000001</v>
      </c>
      <c r="C2239" s="10">
        <v>84.384789999999995</v>
      </c>
      <c r="D2239" s="10">
        <v>72.801929999999999</v>
      </c>
      <c r="E2239">
        <v>2293.080078</v>
      </c>
      <c r="F2239" s="99">
        <v>1361.0600589999999</v>
      </c>
      <c r="G2239">
        <f t="shared" ref="G2239:J2239" si="2305">B2239/B2238-1</f>
        <v>1.4784380414533338E-2</v>
      </c>
      <c r="H2239">
        <f t="shared" si="2305"/>
        <v>-5.7619350816462411E-4</v>
      </c>
      <c r="I2239">
        <f t="shared" si="2305"/>
        <v>9.5628583905138509E-3</v>
      </c>
      <c r="J2239">
        <f t="shared" si="2305"/>
        <v>2.268289539280044E-4</v>
      </c>
      <c r="K2239" s="38">
        <f t="shared" si="2295"/>
        <v>-4.0975625690976569E-3</v>
      </c>
      <c r="L2239" s="22">
        <f t="shared" si="2276"/>
        <v>1.4296896693702603</v>
      </c>
      <c r="M2239" s="22">
        <f t="shared" si="2277"/>
        <v>1.6983664004287016</v>
      </c>
      <c r="N2239" s="22">
        <f>COVAR(I2209:I2239,$K2209:K2239)/VAR($K2209:$K2239)</f>
        <v>1.5149692063212792</v>
      </c>
    </row>
    <row r="2240" spans="1:14" ht="15.75" customHeight="1" x14ac:dyDescent="0.2">
      <c r="A2240" s="2">
        <v>42774</v>
      </c>
      <c r="B2240">
        <v>169.26651000000001</v>
      </c>
      <c r="C2240" s="10">
        <v>83.645250000000004</v>
      </c>
      <c r="D2240" s="10">
        <v>70.782390000000007</v>
      </c>
      <c r="E2240">
        <v>2294.669922</v>
      </c>
      <c r="F2240" s="99">
        <v>1358.73999</v>
      </c>
      <c r="G2240">
        <f t="shared" ref="G2240:J2240" si="2306">B2240/B2239-1</f>
        <v>-5.026597350696882E-3</v>
      </c>
      <c r="H2240">
        <f t="shared" si="2306"/>
        <v>-8.7639016462562891E-3</v>
      </c>
      <c r="I2240">
        <f t="shared" si="2306"/>
        <v>-2.7740198645832548E-2</v>
      </c>
      <c r="J2240">
        <f t="shared" si="2306"/>
        <v>6.9332249460152262E-4</v>
      </c>
      <c r="K2240" s="38">
        <f t="shared" si="2295"/>
        <v>-1.704604425541989E-3</v>
      </c>
      <c r="L2240" s="22">
        <f t="shared" si="2276"/>
        <v>1.4247197717292759</v>
      </c>
      <c r="M2240" s="22">
        <f t="shared" si="2277"/>
        <v>1.7195712422251483</v>
      </c>
      <c r="N2240" s="22">
        <f>COVAR(I2210:I2240,$K2210:K2240)/VAR($K2210:$K2240)</f>
        <v>1.5070195887897961</v>
      </c>
    </row>
    <row r="2241" spans="1:14" ht="15.75" customHeight="1" x14ac:dyDescent="0.2">
      <c r="A2241" s="2">
        <v>42775</v>
      </c>
      <c r="B2241">
        <v>170.265793</v>
      </c>
      <c r="C2241" s="10">
        <v>84.851870000000005</v>
      </c>
      <c r="D2241" s="10">
        <v>71.570499999999996</v>
      </c>
      <c r="E2241">
        <v>2307.8701169999999</v>
      </c>
      <c r="F2241" s="99">
        <v>1378.530029</v>
      </c>
      <c r="G2241">
        <f t="shared" ref="G2241:J2241" si="2307">B2241/B2240-1</f>
        <v>5.9036072758869018E-3</v>
      </c>
      <c r="H2241">
        <f t="shared" si="2307"/>
        <v>1.4425445557279204E-2</v>
      </c>
      <c r="I2241">
        <f t="shared" si="2307"/>
        <v>1.1134266588059383E-2</v>
      </c>
      <c r="J2241">
        <f t="shared" si="2307"/>
        <v>5.7525463132819254E-3</v>
      </c>
      <c r="K2241" s="38">
        <f t="shared" si="2295"/>
        <v>1.4564993409813543E-2</v>
      </c>
      <c r="L2241" s="22">
        <f t="shared" si="2276"/>
        <v>1.3934087345168564</v>
      </c>
      <c r="M2241" s="22">
        <f t="shared" si="2277"/>
        <v>1.7690599397144293</v>
      </c>
      <c r="N2241" s="22">
        <f>COVAR(I2211:I2241,$K2211:K2241)/VAR($K2211:$K2241)</f>
        <v>1.4677981932790038</v>
      </c>
    </row>
    <row r="2242" spans="1:14" ht="15.75" customHeight="1" x14ac:dyDescent="0.2">
      <c r="A2242" s="2">
        <v>42776</v>
      </c>
      <c r="B2242">
        <v>171.678146</v>
      </c>
      <c r="C2242" s="10">
        <v>84.657259999999994</v>
      </c>
      <c r="D2242" s="10">
        <v>73.393010000000004</v>
      </c>
      <c r="E2242">
        <v>2316.1000979999999</v>
      </c>
      <c r="F2242" s="99">
        <v>1388.839966</v>
      </c>
      <c r="G2242">
        <f t="shared" ref="G2242:J2242" si="2308">B2242/B2241-1</f>
        <v>8.2949897047142063E-3</v>
      </c>
      <c r="H2242">
        <f t="shared" si="2308"/>
        <v>-2.2935263536326689E-3</v>
      </c>
      <c r="I2242">
        <f t="shared" si="2308"/>
        <v>2.5464541955135367E-2</v>
      </c>
      <c r="J2242">
        <f t="shared" si="2308"/>
        <v>3.5660503333254656E-3</v>
      </c>
      <c r="K2242" s="38">
        <f t="shared" si="2295"/>
        <v>7.4789353754440846E-3</v>
      </c>
      <c r="L2242" s="22">
        <f t="shared" si="2276"/>
        <v>1.4091051152866854</v>
      </c>
      <c r="M2242" s="22">
        <f t="shared" si="2277"/>
        <v>1.732850931556668</v>
      </c>
      <c r="N2242" s="22">
        <f>COVAR(I2212:I2242,$K2212:K2242)/VAR($K2212:$K2242)</f>
        <v>1.5085852005895266</v>
      </c>
    </row>
    <row r="2243" spans="1:14" ht="15.75" customHeight="1" x14ac:dyDescent="0.2">
      <c r="A2243" s="2">
        <v>42779</v>
      </c>
      <c r="B2243">
        <v>172.33152799999999</v>
      </c>
      <c r="C2243" s="10">
        <v>85.77628</v>
      </c>
      <c r="D2243" s="10">
        <v>68.959890000000001</v>
      </c>
      <c r="E2243">
        <v>2328.25</v>
      </c>
      <c r="F2243" s="99">
        <v>1392.380005</v>
      </c>
      <c r="G2243">
        <f t="shared" ref="G2243:J2243" si="2309">B2243/B2242-1</f>
        <v>3.805854240760409E-3</v>
      </c>
      <c r="H2243">
        <f t="shared" si="2309"/>
        <v>1.3218240231257283E-2</v>
      </c>
      <c r="I2243">
        <f t="shared" si="2309"/>
        <v>-6.0402482470742092E-2</v>
      </c>
      <c r="J2243">
        <f t="shared" si="2309"/>
        <v>5.2458449487964298E-3</v>
      </c>
      <c r="K2243" s="38">
        <f t="shared" si="2295"/>
        <v>2.5489178643063326E-3</v>
      </c>
      <c r="L2243" s="22">
        <f t="shared" si="2276"/>
        <v>1.4638829333682126</v>
      </c>
      <c r="M2243" s="22">
        <f t="shared" si="2277"/>
        <v>1.9536679250058695</v>
      </c>
      <c r="N2243" s="22">
        <f>COVAR(I2213:I2243,$K2213:K2243)/VAR($K2213:$K2243)</f>
        <v>1.471658530954393</v>
      </c>
    </row>
    <row r="2244" spans="1:14" ht="15.75" customHeight="1" x14ac:dyDescent="0.2">
      <c r="A2244" s="2">
        <v>42780</v>
      </c>
      <c r="B2244">
        <v>173.07135</v>
      </c>
      <c r="C2244" s="10">
        <v>87.148309999999995</v>
      </c>
      <c r="D2244" s="10">
        <v>68.122510000000005</v>
      </c>
      <c r="E2244">
        <v>2337.580078</v>
      </c>
      <c r="F2244" s="99">
        <v>1396.650024</v>
      </c>
      <c r="G2244">
        <f t="shared" ref="G2244:J2244" si="2310">B2244/B2243-1</f>
        <v>4.2930159593315143E-3</v>
      </c>
      <c r="H2244">
        <f t="shared" si="2310"/>
        <v>1.5995447692532139E-2</v>
      </c>
      <c r="I2244">
        <f t="shared" si="2310"/>
        <v>-1.2143000808150894E-2</v>
      </c>
      <c r="J2244">
        <f t="shared" si="2310"/>
        <v>4.0073351229463761E-3</v>
      </c>
      <c r="K2244" s="38">
        <f t="shared" si="2295"/>
        <v>3.0667051987722793E-3</v>
      </c>
      <c r="L2244" s="22">
        <f t="shared" si="2276"/>
        <v>1.4532297551673807</v>
      </c>
      <c r="M2244" s="22">
        <f t="shared" si="2277"/>
        <v>1.9914208399460542</v>
      </c>
      <c r="N2244" s="22">
        <f>COVAR(I2214:I2244,$K2214:K2244)/VAR($K2214:$K2244)</f>
        <v>1.4556072460028777</v>
      </c>
    </row>
    <row r="2245" spans="1:14" ht="15.75" customHeight="1" x14ac:dyDescent="0.2">
      <c r="A2245" s="2">
        <v>42781</v>
      </c>
      <c r="B2245">
        <v>174.56059300000001</v>
      </c>
      <c r="C2245" s="10">
        <v>88.150570000000002</v>
      </c>
      <c r="D2245" s="10">
        <v>67.925479999999993</v>
      </c>
      <c r="E2245">
        <v>2349.25</v>
      </c>
      <c r="F2245" s="99">
        <v>1404.209961</v>
      </c>
      <c r="G2245">
        <f t="shared" ref="G2245:K2260" si="2311">B2245/B2244-1</f>
        <v>8.6047921854195408E-3</v>
      </c>
      <c r="H2245">
        <f t="shared" si="2311"/>
        <v>1.1500624624849465E-2</v>
      </c>
      <c r="I2245">
        <f t="shared" si="2311"/>
        <v>-2.8922892007356982E-3</v>
      </c>
      <c r="J2245">
        <f t="shared" si="2311"/>
        <v>4.9923089736394477E-3</v>
      </c>
      <c r="K2245" s="38">
        <f t="shared" si="2311"/>
        <v>5.4129072209145868E-3</v>
      </c>
      <c r="L2245" s="22">
        <f t="shared" si="2276"/>
        <v>1.4872385366673739</v>
      </c>
      <c r="M2245" s="22">
        <f t="shared" si="2277"/>
        <v>2.2187642773239675</v>
      </c>
      <c r="N2245" s="22">
        <f>COVAR(I2215:I2245,$K2215:K2245)/VAR($K2215:$K2245)</f>
        <v>1.4149960712777034</v>
      </c>
    </row>
    <row r="2246" spans="1:14" ht="15.75" customHeight="1" x14ac:dyDescent="0.2">
      <c r="A2246" s="2">
        <v>42782</v>
      </c>
      <c r="B2246">
        <v>174.320404</v>
      </c>
      <c r="C2246" s="10">
        <v>88.092190000000002</v>
      </c>
      <c r="D2246" s="10">
        <v>70.191310000000001</v>
      </c>
      <c r="E2246">
        <v>2347.219971</v>
      </c>
      <c r="F2246" s="99">
        <v>1399.130005</v>
      </c>
      <c r="G2246">
        <f t="shared" ref="G2246:J2246" si="2312">B2246/B2245-1</f>
        <v>-1.3759634741846716E-3</v>
      </c>
      <c r="H2246">
        <f t="shared" si="2312"/>
        <v>-6.6227592175527317E-4</v>
      </c>
      <c r="I2246">
        <f t="shared" si="2312"/>
        <v>3.3357585400942469E-2</v>
      </c>
      <c r="J2246">
        <f t="shared" si="2312"/>
        <v>-8.641179099713181E-4</v>
      </c>
      <c r="K2246" s="38">
        <f t="shared" si="2311"/>
        <v>-3.6176612765105309E-3</v>
      </c>
      <c r="L2246" s="22">
        <f t="shared" si="2276"/>
        <v>1.6114226046747731</v>
      </c>
      <c r="M2246" s="22">
        <f t="shared" si="2277"/>
        <v>2.3251992637378422</v>
      </c>
      <c r="N2246" s="22">
        <f>COVAR(I2216:I2246,$K2216:K2246)/VAR($K2216:$K2246)</f>
        <v>1.3636980531350438</v>
      </c>
    </row>
    <row r="2247" spans="1:14" ht="15.75" customHeight="1" x14ac:dyDescent="0.2">
      <c r="A2247" s="2">
        <v>42783</v>
      </c>
      <c r="B2247">
        <v>173.59019499999999</v>
      </c>
      <c r="C2247" s="10">
        <v>87.800280000000001</v>
      </c>
      <c r="D2247" s="10">
        <v>70.142039999999994</v>
      </c>
      <c r="E2247">
        <v>2351.1599120000001</v>
      </c>
      <c r="F2247" s="99">
        <v>1399.8599850000001</v>
      </c>
      <c r="G2247">
        <f t="shared" ref="G2247:J2247" si="2313">B2247/B2246-1</f>
        <v>-4.1888900165697462E-3</v>
      </c>
      <c r="H2247">
        <f t="shared" si="2313"/>
        <v>-3.3136876265649207E-3</v>
      </c>
      <c r="I2247">
        <f t="shared" si="2313"/>
        <v>-7.0193874426915936E-4</v>
      </c>
      <c r="J2247">
        <f t="shared" si="2313"/>
        <v>1.6785563554666538E-3</v>
      </c>
      <c r="K2247" s="38">
        <f t="shared" si="2311"/>
        <v>5.2173850706616065E-4</v>
      </c>
      <c r="L2247" s="22">
        <f t="shared" si="2276"/>
        <v>1.5757474573473507</v>
      </c>
      <c r="M2247" s="22">
        <f t="shared" si="2277"/>
        <v>2.4417810412455894</v>
      </c>
      <c r="N2247" s="22">
        <f>COVAR(I2217:I2247,$K2217:K2247)/VAR($K2217:$K2247)</f>
        <v>1.178419847338702</v>
      </c>
    </row>
    <row r="2248" spans="1:14" ht="15.75" customHeight="1" x14ac:dyDescent="0.2">
      <c r="A2248" s="2">
        <v>42787</v>
      </c>
      <c r="B2248">
        <v>173.19624300000001</v>
      </c>
      <c r="C2248" s="10">
        <v>88.559269999999998</v>
      </c>
      <c r="D2248" s="10">
        <v>71.176450000000003</v>
      </c>
      <c r="E2248">
        <v>2365.3798830000001</v>
      </c>
      <c r="F2248" s="99">
        <v>1410.339966</v>
      </c>
      <c r="G2248">
        <f t="shared" ref="G2248:J2248" si="2314">B2248/B2247-1</f>
        <v>-2.2694369344995469E-3</v>
      </c>
      <c r="H2248">
        <f t="shared" si="2314"/>
        <v>8.6445054617136918E-3</v>
      </c>
      <c r="I2248">
        <f t="shared" si="2314"/>
        <v>1.4747361211621568E-2</v>
      </c>
      <c r="J2248">
        <f t="shared" si="2314"/>
        <v>6.0480662873771962E-3</v>
      </c>
      <c r="K2248" s="38">
        <f t="shared" si="2311"/>
        <v>7.4864494394415448E-3</v>
      </c>
      <c r="L2248" s="22">
        <f t="shared" si="2276"/>
        <v>1.4126168662792569</v>
      </c>
      <c r="M2248" s="22">
        <f t="shared" si="2277"/>
        <v>2.352178627529192</v>
      </c>
      <c r="N2248" s="22">
        <f>COVAR(I2218:I2248,$K2218:K2248)/VAR($K2218:$K2248)</f>
        <v>1.1430999558267814</v>
      </c>
    </row>
    <row r="2249" spans="1:14" ht="15.75" customHeight="1" x14ac:dyDescent="0.2">
      <c r="A2249" s="2">
        <v>42788</v>
      </c>
      <c r="B2249">
        <v>174.051376</v>
      </c>
      <c r="C2249" s="10">
        <v>88.607919999999993</v>
      </c>
      <c r="D2249" s="10">
        <v>70.979420000000005</v>
      </c>
      <c r="E2249">
        <v>2362.820068</v>
      </c>
      <c r="F2249" s="99">
        <v>1403.8599850000001</v>
      </c>
      <c r="G2249">
        <f t="shared" ref="G2249:J2249" si="2315">B2249/B2248-1</f>
        <v>4.9373646055359544E-3</v>
      </c>
      <c r="H2249">
        <f t="shared" si="2315"/>
        <v>5.4934960507235786E-4</v>
      </c>
      <c r="I2249">
        <f t="shared" si="2315"/>
        <v>-2.7681908833609992E-3</v>
      </c>
      <c r="J2249">
        <f t="shared" si="2315"/>
        <v>-1.0822003765219579E-3</v>
      </c>
      <c r="K2249" s="38">
        <f t="shared" si="2311"/>
        <v>-4.5946233930946878E-3</v>
      </c>
      <c r="L2249" s="22">
        <f t="shared" si="2276"/>
        <v>1.382024656730569</v>
      </c>
      <c r="M2249" s="22">
        <f t="shared" si="2277"/>
        <v>2.3665018928775376</v>
      </c>
      <c r="N2249" s="22">
        <f>COVAR(I2219:I2249,$K2219:K2249)/VAR($K2219:$K2249)</f>
        <v>1.1898505469418708</v>
      </c>
    </row>
    <row r="2250" spans="1:14" ht="15.75" customHeight="1" x14ac:dyDescent="0.2">
      <c r="A2250" s="2">
        <v>42789</v>
      </c>
      <c r="B2250">
        <v>174.53178399999999</v>
      </c>
      <c r="C2250" s="10">
        <v>88.676029999999997</v>
      </c>
      <c r="D2250" s="10">
        <v>67.53143</v>
      </c>
      <c r="E2250">
        <v>2363.8100589999999</v>
      </c>
      <c r="F2250" s="99">
        <v>1394.619995</v>
      </c>
      <c r="G2250">
        <f t="shared" ref="G2250:J2250" si="2316">B2250/B2249-1</f>
        <v>2.7601505431360529E-3</v>
      </c>
      <c r="H2250">
        <f t="shared" si="2316"/>
        <v>7.6866718008949952E-4</v>
      </c>
      <c r="I2250">
        <f t="shared" si="2316"/>
        <v>-4.8577320017548775E-2</v>
      </c>
      <c r="J2250">
        <f t="shared" si="2316"/>
        <v>4.1898704577958412E-4</v>
      </c>
      <c r="K2250" s="38">
        <f t="shared" si="2311"/>
        <v>-6.5818458384224732E-3</v>
      </c>
      <c r="L2250" s="22">
        <f t="shared" si="2276"/>
        <v>1.2912227450496698</v>
      </c>
      <c r="M2250" s="22">
        <f t="shared" si="2277"/>
        <v>2.4997341022124817</v>
      </c>
      <c r="N2250" s="22">
        <f>COVAR(I2220:I2250,$K2220:K2250)/VAR($K2220:$K2250)</f>
        <v>1.1984630965427829</v>
      </c>
    </row>
    <row r="2251" spans="1:14" ht="15.75" customHeight="1" x14ac:dyDescent="0.2">
      <c r="A2251" s="2">
        <v>42790</v>
      </c>
      <c r="B2251">
        <v>174.24352999999999</v>
      </c>
      <c r="C2251" s="10">
        <v>87.897580000000005</v>
      </c>
      <c r="D2251" s="10">
        <v>68.861369999999994</v>
      </c>
      <c r="E2251">
        <v>2367.3400879999999</v>
      </c>
      <c r="F2251" s="99">
        <v>1394.5200199999999</v>
      </c>
      <c r="G2251">
        <f t="shared" ref="G2251:J2251" si="2317">B2251/B2250-1</f>
        <v>-1.6515845618124692E-3</v>
      </c>
      <c r="H2251">
        <f t="shared" si="2317"/>
        <v>-8.7785842464981334E-3</v>
      </c>
      <c r="I2251">
        <f t="shared" si="2317"/>
        <v>1.9693644870247828E-2</v>
      </c>
      <c r="J2251">
        <f t="shared" si="2317"/>
        <v>1.4933640655938607E-3</v>
      </c>
      <c r="K2251" s="38">
        <f t="shared" si="2311"/>
        <v>-7.1686194345832455E-5</v>
      </c>
      <c r="L2251" s="22">
        <f t="shared" si="2276"/>
        <v>1.2389908210843488</v>
      </c>
      <c r="M2251" s="22">
        <f t="shared" si="2277"/>
        <v>2.5126778028614964</v>
      </c>
      <c r="N2251" s="22">
        <f>COVAR(I2221:I2251,$K2221:K2251)/VAR($K2221:$K2251)</f>
        <v>1.2911344984925615</v>
      </c>
    </row>
    <row r="2252" spans="1:14" ht="15.75" customHeight="1" x14ac:dyDescent="0.2">
      <c r="A2252" s="2">
        <v>42793</v>
      </c>
      <c r="B2252">
        <v>172.36996500000001</v>
      </c>
      <c r="C2252" s="10">
        <v>87.994889999999998</v>
      </c>
      <c r="D2252" s="10">
        <v>69.156909999999996</v>
      </c>
      <c r="E2252">
        <v>2369.75</v>
      </c>
      <c r="F2252" s="99">
        <v>1407.969971</v>
      </c>
      <c r="G2252">
        <f t="shared" ref="G2252:J2252" si="2318">B2252/B2251-1</f>
        <v>-1.0752565676326653E-2</v>
      </c>
      <c r="H2252">
        <f t="shared" si="2318"/>
        <v>1.1070839492963724E-3</v>
      </c>
      <c r="I2252">
        <f t="shared" si="2318"/>
        <v>4.2918112143282006E-3</v>
      </c>
      <c r="J2252">
        <f t="shared" si="2318"/>
        <v>1.0179830148679958E-3</v>
      </c>
      <c r="K2252" s="38">
        <f t="shared" si="2311"/>
        <v>9.6448604588696973E-3</v>
      </c>
      <c r="L2252" s="22">
        <f t="shared" si="2276"/>
        <v>1.2159481484853785</v>
      </c>
      <c r="M2252" s="22">
        <f t="shared" si="2277"/>
        <v>2.5031029893609409</v>
      </c>
      <c r="N2252" s="22">
        <f>COVAR(I2222:I2252,$K2222:K2252)/VAR($K2222:$K2252)</f>
        <v>1.2489560442702827</v>
      </c>
    </row>
    <row r="2253" spans="1:14" ht="15.75" customHeight="1" x14ac:dyDescent="0.2">
      <c r="A2253" s="2">
        <v>42794</v>
      </c>
      <c r="B2253">
        <v>172.77351400000001</v>
      </c>
      <c r="C2253" s="10">
        <v>88.179779999999994</v>
      </c>
      <c r="D2253" s="10">
        <v>67.876230000000007</v>
      </c>
      <c r="E2253">
        <v>2363.639893</v>
      </c>
      <c r="F2253" s="99">
        <v>1386.6800539999999</v>
      </c>
      <c r="G2253">
        <f t="shared" ref="G2253:J2253" si="2319">B2253/B2252-1</f>
        <v>2.3411793348104837E-3</v>
      </c>
      <c r="H2253">
        <f t="shared" si="2319"/>
        <v>2.1011447369272407E-3</v>
      </c>
      <c r="I2253">
        <f t="shared" si="2319"/>
        <v>-1.8518467641194358E-2</v>
      </c>
      <c r="J2253">
        <f t="shared" si="2319"/>
        <v>-2.5783762000211041E-3</v>
      </c>
      <c r="K2253" s="38">
        <f t="shared" si="2311"/>
        <v>-1.5121002179385279E-2</v>
      </c>
      <c r="L2253" s="22">
        <f t="shared" si="2276"/>
        <v>1.1948968149785364</v>
      </c>
      <c r="M2253" s="22">
        <f t="shared" si="2277"/>
        <v>2.3724682401503809</v>
      </c>
      <c r="N2253" s="22">
        <f>COVAR(I2223:I2253,$K2223:K2253)/VAR($K2223:$K2253)</f>
        <v>1.2772269514475625</v>
      </c>
    </row>
    <row r="2254" spans="1:14" ht="15.75" customHeight="1" x14ac:dyDescent="0.2">
      <c r="A2254" s="2">
        <v>42795</v>
      </c>
      <c r="B2254">
        <v>174.82002299999999</v>
      </c>
      <c r="C2254" s="10">
        <v>91.079530000000005</v>
      </c>
      <c r="D2254" s="10">
        <v>69.747990000000001</v>
      </c>
      <c r="E2254">
        <v>2395.959961</v>
      </c>
      <c r="F2254" s="99">
        <v>1413.6400149999999</v>
      </c>
      <c r="G2254">
        <f t="shared" ref="G2254:J2254" si="2320">B2254/B2253-1</f>
        <v>1.1845038933455898E-2</v>
      </c>
      <c r="H2254">
        <f t="shared" si="2320"/>
        <v>3.2884522959798934E-2</v>
      </c>
      <c r="I2254">
        <f t="shared" si="2320"/>
        <v>2.7576074864499533E-2</v>
      </c>
      <c r="J2254">
        <f t="shared" si="2320"/>
        <v>1.3673854505382499E-2</v>
      </c>
      <c r="K2254" s="38">
        <f t="shared" si="2311"/>
        <v>1.9442091866996858E-2</v>
      </c>
      <c r="L2254" s="22">
        <f t="shared" si="2276"/>
        <v>1.0627781890335335</v>
      </c>
      <c r="M2254" s="22">
        <f t="shared" si="2277"/>
        <v>2.3919743788409571</v>
      </c>
      <c r="N2254" s="22">
        <f>COVAR(I2224:I2254,$K2224:K2254)/VAR($K2224:$K2254)</f>
        <v>1.3048611957281024</v>
      </c>
    </row>
    <row r="2255" spans="1:14" ht="15.75" customHeight="1" x14ac:dyDescent="0.2">
      <c r="A2255" s="2">
        <v>42796</v>
      </c>
      <c r="B2255">
        <v>173.45567299999999</v>
      </c>
      <c r="C2255" s="10">
        <v>89.658839999999998</v>
      </c>
      <c r="D2255" s="10">
        <v>69.698740000000001</v>
      </c>
      <c r="E2255">
        <v>2381.919922</v>
      </c>
      <c r="F2255" s="99">
        <v>1395.670044</v>
      </c>
      <c r="G2255">
        <f t="shared" ref="G2255:J2255" si="2321">B2255/B2254-1</f>
        <v>-7.8043119808993699E-3</v>
      </c>
      <c r="H2255">
        <f t="shared" si="2321"/>
        <v>-1.559834575343122E-2</v>
      </c>
      <c r="I2255">
        <f t="shared" si="2321"/>
        <v>-7.0611353818228473E-4</v>
      </c>
      <c r="J2255">
        <f t="shared" si="2321"/>
        <v>-5.8598804773599689E-3</v>
      </c>
      <c r="K2255" s="38">
        <f t="shared" si="2311"/>
        <v>-1.2711843757478802E-2</v>
      </c>
      <c r="L2255" s="22">
        <f t="shared" si="2276"/>
        <v>1.139485104964139</v>
      </c>
      <c r="M2255" s="22">
        <f t="shared" si="2277"/>
        <v>2.1644983432163332</v>
      </c>
      <c r="N2255" s="22">
        <f>COVAR(I2225:I2255,$K2225:K2255)/VAR($K2225:$K2255)</f>
        <v>1.2591040557933177</v>
      </c>
    </row>
    <row r="2256" spans="1:14" ht="15.75" customHeight="1" x14ac:dyDescent="0.2">
      <c r="A2256" s="2">
        <v>42797</v>
      </c>
      <c r="B2256">
        <v>172.99447599999999</v>
      </c>
      <c r="C2256" s="10">
        <v>90.301069999999996</v>
      </c>
      <c r="D2256" s="10">
        <v>70.979420000000005</v>
      </c>
      <c r="E2256">
        <v>2383.1201169999999</v>
      </c>
      <c r="F2256" s="99">
        <v>1394.130005</v>
      </c>
      <c r="G2256">
        <f t="shared" ref="G2256:J2256" si="2322">B2256/B2255-1</f>
        <v>-2.6588752735691168E-3</v>
      </c>
      <c r="H2256">
        <f t="shared" si="2322"/>
        <v>7.1630415918830792E-3</v>
      </c>
      <c r="I2256">
        <f t="shared" si="2322"/>
        <v>1.8374507200560553E-2</v>
      </c>
      <c r="J2256">
        <f t="shared" si="2322"/>
        <v>5.0387714083699464E-4</v>
      </c>
      <c r="K2256" s="38">
        <f t="shared" si="2311"/>
        <v>-1.1034406066251501E-3</v>
      </c>
      <c r="L2256" s="22">
        <f t="shared" si="2276"/>
        <v>1.1504037849217195</v>
      </c>
      <c r="M2256" s="22">
        <f t="shared" si="2277"/>
        <v>2.1523098335562216</v>
      </c>
      <c r="N2256" s="22">
        <f>COVAR(I2226:I2256,$K2226:K2256)/VAR($K2226:$K2256)</f>
        <v>1.2172519062029425</v>
      </c>
    </row>
    <row r="2257" spans="1:14" ht="15.75" customHeight="1" x14ac:dyDescent="0.2">
      <c r="A2257" s="2">
        <v>42800</v>
      </c>
      <c r="B2257">
        <v>173.39802599999999</v>
      </c>
      <c r="C2257" s="10">
        <v>89.444760000000002</v>
      </c>
      <c r="D2257" s="10">
        <v>69.452449999999999</v>
      </c>
      <c r="E2257">
        <v>2375.3100589999999</v>
      </c>
      <c r="F2257" s="99">
        <v>1384.25</v>
      </c>
      <c r="G2257">
        <f t="shared" ref="G2257:J2257" si="2323">B2257/B2256-1</f>
        <v>2.3327334451996862E-3</v>
      </c>
      <c r="H2257">
        <f t="shared" si="2323"/>
        <v>-9.4828333706343804E-3</v>
      </c>
      <c r="I2257">
        <f t="shared" si="2323"/>
        <v>-2.1512855416401022E-2</v>
      </c>
      <c r="J2257">
        <f t="shared" si="2323"/>
        <v>-3.2772405991149389E-3</v>
      </c>
      <c r="K2257" s="38">
        <f t="shared" si="2311"/>
        <v>-7.0868605973372079E-3</v>
      </c>
      <c r="L2257" s="22">
        <f t="shared" si="2276"/>
        <v>1.136284918289483</v>
      </c>
      <c r="M2257" s="22">
        <f t="shared" si="2277"/>
        <v>2.1749575395322727</v>
      </c>
      <c r="N2257" s="22">
        <f>COVAR(I2227:I2257,$K2227:K2257)/VAR($K2227:$K2257)</f>
        <v>1.2572395054729724</v>
      </c>
    </row>
    <row r="2258" spans="1:14" ht="15.75" customHeight="1" x14ac:dyDescent="0.2">
      <c r="A2258" s="2">
        <v>42801</v>
      </c>
      <c r="B2258">
        <v>173.311554</v>
      </c>
      <c r="C2258" s="10">
        <v>88.948499999999996</v>
      </c>
      <c r="D2258" s="10">
        <v>69.747990000000001</v>
      </c>
      <c r="E2258">
        <v>2368.389893</v>
      </c>
      <c r="F2258" s="99">
        <v>1374.880005</v>
      </c>
      <c r="G2258">
        <f t="shared" ref="G2258:J2258" si="2324">B2258/B2257-1</f>
        <v>-4.9869079824460538E-4</v>
      </c>
      <c r="H2258">
        <f t="shared" si="2324"/>
        <v>-5.5482288733292862E-3</v>
      </c>
      <c r="I2258">
        <f t="shared" si="2324"/>
        <v>4.2552854506932025E-3</v>
      </c>
      <c r="J2258">
        <f t="shared" si="2324"/>
        <v>-2.9133737609452481E-3</v>
      </c>
      <c r="K2258" s="38">
        <f t="shared" si="2311"/>
        <v>-6.7690048762868438E-3</v>
      </c>
      <c r="L2258" s="22">
        <f t="shared" si="2276"/>
        <v>1.061568831092895</v>
      </c>
      <c r="M2258" s="22">
        <f t="shared" si="2277"/>
        <v>2.1755164222482963</v>
      </c>
      <c r="N2258" s="22">
        <f>COVAR(I2228:I2258,$K2228:K2258)/VAR($K2228:$K2258)</f>
        <v>1.2285887741496992</v>
      </c>
    </row>
    <row r="2259" spans="1:14" ht="15.75" customHeight="1" x14ac:dyDescent="0.2">
      <c r="A2259" s="2">
        <v>42802</v>
      </c>
      <c r="B2259">
        <v>172.41799900000001</v>
      </c>
      <c r="C2259" s="10">
        <v>88.753889999999998</v>
      </c>
      <c r="D2259" s="10">
        <v>68.418049999999994</v>
      </c>
      <c r="E2259">
        <v>2362.9799800000001</v>
      </c>
      <c r="F2259" s="99">
        <v>1366.040039</v>
      </c>
      <c r="G2259">
        <f t="shared" ref="G2259:J2259" si="2325">B2259/B2258-1</f>
        <v>-5.1557728228551758E-3</v>
      </c>
      <c r="H2259">
        <f t="shared" si="2325"/>
        <v>-2.1878952427527576E-3</v>
      </c>
      <c r="I2259">
        <f t="shared" si="2325"/>
        <v>-1.9067789623758435E-2</v>
      </c>
      <c r="J2259">
        <f t="shared" si="2325"/>
        <v>-2.2842155406883613E-3</v>
      </c>
      <c r="K2259" s="38">
        <f t="shared" si="2311"/>
        <v>-6.4296272895466577E-3</v>
      </c>
      <c r="L2259" s="22">
        <f t="shared" si="2276"/>
        <v>1.118664799195489</v>
      </c>
      <c r="M2259" s="22">
        <f t="shared" si="2277"/>
        <v>2.2029424758614899</v>
      </c>
      <c r="N2259" s="22">
        <f>COVAR(I2229:I2259,$K2229:K2259)/VAR($K2229:$K2259)</f>
        <v>1.2753186154617788</v>
      </c>
    </row>
    <row r="2260" spans="1:14" ht="15.75" customHeight="1" x14ac:dyDescent="0.2">
      <c r="A2260" s="2">
        <v>42803</v>
      </c>
      <c r="B2260">
        <v>170.23693800000001</v>
      </c>
      <c r="C2260" s="10">
        <v>89.104200000000006</v>
      </c>
      <c r="D2260" s="10">
        <v>66.349260000000001</v>
      </c>
      <c r="E2260">
        <v>2364.8701169999999</v>
      </c>
      <c r="F2260" s="99">
        <v>1360.119995</v>
      </c>
      <c r="G2260">
        <f t="shared" ref="G2260:J2260" si="2326">B2260/B2259-1</f>
        <v>-1.264984521714585E-2</v>
      </c>
      <c r="H2260">
        <f t="shared" si="2326"/>
        <v>3.9469819294681852E-3</v>
      </c>
      <c r="I2260">
        <f t="shared" si="2326"/>
        <v>-3.023748849901442E-2</v>
      </c>
      <c r="J2260">
        <f t="shared" si="2326"/>
        <v>7.9989547774328429E-4</v>
      </c>
      <c r="K2260" s="38">
        <f t="shared" si="2311"/>
        <v>-4.3337265607044095E-3</v>
      </c>
      <c r="L2260" s="22">
        <f t="shared" si="2276"/>
        <v>0.9256416436213859</v>
      </c>
      <c r="M2260" s="22">
        <f t="shared" si="2277"/>
        <v>2.2266835386756738</v>
      </c>
      <c r="N2260" s="22">
        <f>COVAR(I2230:I2260,$K2230:K2260)/VAR($K2230:$K2260)</f>
        <v>1.351442803797116</v>
      </c>
    </row>
    <row r="2261" spans="1:14" ht="15.75" customHeight="1" x14ac:dyDescent="0.2">
      <c r="A2261" s="2">
        <v>42804</v>
      </c>
      <c r="B2261">
        <v>170.861481</v>
      </c>
      <c r="C2261" s="10">
        <v>88.822000000000003</v>
      </c>
      <c r="D2261" s="10">
        <v>66.940340000000006</v>
      </c>
      <c r="E2261">
        <v>2372.6000979999999</v>
      </c>
      <c r="F2261" s="99">
        <v>1365.26001</v>
      </c>
      <c r="G2261">
        <f t="shared" ref="G2261:K2276" si="2327">B2261/B2260-1</f>
        <v>3.6686691345446665E-3</v>
      </c>
      <c r="H2261">
        <f t="shared" si="2327"/>
        <v>-3.1670785439968929E-3</v>
      </c>
      <c r="I2261">
        <f t="shared" si="2327"/>
        <v>8.9086148059527304E-3</v>
      </c>
      <c r="J2261">
        <f t="shared" si="2327"/>
        <v>3.2686704206004169E-3</v>
      </c>
      <c r="K2261" s="38">
        <f t="shared" si="2327"/>
        <v>3.7790893589502161E-3</v>
      </c>
      <c r="L2261" s="22">
        <f t="shared" si="2276"/>
        <v>0.83990652268010402</v>
      </c>
      <c r="M2261" s="22">
        <f t="shared" si="2277"/>
        <v>2.2194789969252757</v>
      </c>
      <c r="N2261" s="22">
        <f>COVAR(I2231:I2261,$K2231:K2261)/VAR($K2231:$K2261)</f>
        <v>1.165429552732367</v>
      </c>
    </row>
    <row r="2262" spans="1:14" ht="15.75" customHeight="1" x14ac:dyDescent="0.2">
      <c r="A2262" s="2">
        <v>42807</v>
      </c>
      <c r="B2262">
        <v>169.54518100000001</v>
      </c>
      <c r="C2262" s="10">
        <v>88.899839999999998</v>
      </c>
      <c r="D2262" s="10">
        <v>66.940340000000006</v>
      </c>
      <c r="E2262">
        <v>2373.469971</v>
      </c>
      <c r="F2262" s="99">
        <v>1370.280029</v>
      </c>
      <c r="G2262">
        <f t="shared" ref="G2262:J2262" si="2328">B2262/B2261-1</f>
        <v>-7.7039013843031023E-3</v>
      </c>
      <c r="H2262">
        <f t="shared" si="2328"/>
        <v>8.76359460493914E-4</v>
      </c>
      <c r="I2262">
        <f t="shared" si="2328"/>
        <v>0</v>
      </c>
      <c r="J2262">
        <f t="shared" si="2328"/>
        <v>3.666327927462909E-4</v>
      </c>
      <c r="K2262" s="38">
        <f t="shared" si="2327"/>
        <v>3.6769691950473415E-3</v>
      </c>
      <c r="L2262" s="22">
        <f t="shared" si="2276"/>
        <v>0.86254161207548596</v>
      </c>
      <c r="M2262" s="22">
        <f t="shared" si="2277"/>
        <v>2.2566179008920431</v>
      </c>
      <c r="N2262" s="22">
        <f>COVAR(I2232:I2262,$K2232:K2262)/VAR($K2232:$K2262)</f>
        <v>1.1613873963521182</v>
      </c>
    </row>
    <row r="2263" spans="1:14" ht="15.75" customHeight="1" x14ac:dyDescent="0.2">
      <c r="A2263" s="2">
        <v>42808</v>
      </c>
      <c r="B2263">
        <v>168.83416700000001</v>
      </c>
      <c r="C2263" s="10">
        <v>89.045810000000003</v>
      </c>
      <c r="D2263" s="10">
        <v>66.743319999999997</v>
      </c>
      <c r="E2263">
        <v>2365.4499510000001</v>
      </c>
      <c r="F2263" s="99">
        <v>1362.380005</v>
      </c>
      <c r="G2263">
        <f t="shared" ref="G2263:J2263" si="2329">B2263/B2262-1</f>
        <v>-4.1936550234359382E-3</v>
      </c>
      <c r="H2263">
        <f t="shared" si="2329"/>
        <v>1.6419602105022246E-3</v>
      </c>
      <c r="I2263">
        <f t="shared" si="2329"/>
        <v>-2.9432177966232098E-3</v>
      </c>
      <c r="J2263">
        <f t="shared" si="2329"/>
        <v>-3.3790273725775588E-3</v>
      </c>
      <c r="K2263" s="38">
        <f t="shared" si="2327"/>
        <v>-5.7652624520589946E-3</v>
      </c>
      <c r="L2263" s="22">
        <f t="shared" si="2276"/>
        <v>0.84271954772911906</v>
      </c>
      <c r="M2263" s="22">
        <f t="shared" si="2277"/>
        <v>2.1870606817969738</v>
      </c>
      <c r="N2263" s="22">
        <f>COVAR(I2233:I2263,$K2233:K2263)/VAR($K2233:$K2263)</f>
        <v>1.1442965769152211</v>
      </c>
    </row>
    <row r="2264" spans="1:14" ht="15.75" customHeight="1" x14ac:dyDescent="0.2">
      <c r="A2264" s="2">
        <v>42809</v>
      </c>
      <c r="B2264">
        <v>168.92065400000001</v>
      </c>
      <c r="C2264" s="10">
        <v>89.259889999999999</v>
      </c>
      <c r="D2264" s="10">
        <v>67.482169999999996</v>
      </c>
      <c r="E2264">
        <v>2385.26001</v>
      </c>
      <c r="F2264" s="99">
        <v>1382.829956</v>
      </c>
      <c r="G2264">
        <f t="shared" ref="G2264:J2264" si="2330">B2264/B2263-1</f>
        <v>5.1226005693516541E-4</v>
      </c>
      <c r="H2264">
        <f t="shared" si="2330"/>
        <v>2.404155793517937E-3</v>
      </c>
      <c r="I2264">
        <f t="shared" si="2330"/>
        <v>1.1070021689062015E-2</v>
      </c>
      <c r="J2264">
        <f t="shared" si="2330"/>
        <v>8.3747529689330857E-3</v>
      </c>
      <c r="K2264" s="38">
        <f t="shared" si="2327"/>
        <v>1.501046031573261E-2</v>
      </c>
      <c r="L2264" s="22">
        <f t="shared" si="2276"/>
        <v>0.72922717546871185</v>
      </c>
      <c r="M2264" s="22">
        <f t="shared" si="2277"/>
        <v>2.026099222209909</v>
      </c>
      <c r="N2264" s="22">
        <f>COVAR(I2234:I2264,$K2234:K2264)/VAR($K2234:$K2264)</f>
        <v>1.1462324106944739</v>
      </c>
    </row>
    <row r="2265" spans="1:14" ht="15.75" customHeight="1" x14ac:dyDescent="0.2">
      <c r="A2265" s="2">
        <v>42810</v>
      </c>
      <c r="B2265">
        <v>170.294601</v>
      </c>
      <c r="C2265" s="10">
        <v>89.172309999999996</v>
      </c>
      <c r="D2265" s="10">
        <v>66.447770000000006</v>
      </c>
      <c r="E2265">
        <v>2381.3798830000001</v>
      </c>
      <c r="F2265" s="99">
        <v>1386.030029</v>
      </c>
      <c r="G2265">
        <f t="shared" ref="G2265:J2265" si="2331">B2265/B2264-1</f>
        <v>8.1336826934139683E-3</v>
      </c>
      <c r="H2265">
        <f t="shared" si="2331"/>
        <v>-9.8117978859268984E-4</v>
      </c>
      <c r="I2265">
        <f t="shared" si="2331"/>
        <v>-1.5328493437599788E-2</v>
      </c>
      <c r="J2265">
        <f t="shared" si="2331"/>
        <v>-1.6267102889130358E-3</v>
      </c>
      <c r="K2265" s="38">
        <f t="shared" si="2327"/>
        <v>2.3141478719890252E-3</v>
      </c>
      <c r="L2265" s="22">
        <f t="shared" si="2276"/>
        <v>0.64345374662831056</v>
      </c>
      <c r="M2265" s="22">
        <f t="shared" si="2277"/>
        <v>1.9461760181853347</v>
      </c>
      <c r="N2265" s="22">
        <f>COVAR(I2235:I2265,$K2235:K2265)/VAR($K2235:$K2265)</f>
        <v>1.1380542222003112</v>
      </c>
    </row>
    <row r="2266" spans="1:14" ht="15.75" customHeight="1" x14ac:dyDescent="0.2">
      <c r="A2266" s="2">
        <v>42811</v>
      </c>
      <c r="B2266">
        <v>168.76689099999999</v>
      </c>
      <c r="C2266" s="10">
        <v>88.238159999999993</v>
      </c>
      <c r="D2266" s="10">
        <v>66.201490000000007</v>
      </c>
      <c r="E2266">
        <v>2378.25</v>
      </c>
      <c r="F2266" s="99">
        <v>1391.5200199999999</v>
      </c>
      <c r="G2266">
        <f t="shared" ref="G2266:J2266" si="2332">B2266/B2265-1</f>
        <v>-8.9709831728606027E-3</v>
      </c>
      <c r="H2266">
        <f t="shared" si="2332"/>
        <v>-1.0475785588598074E-2</v>
      </c>
      <c r="I2266">
        <f t="shared" si="2332"/>
        <v>-3.7063696795242018E-3</v>
      </c>
      <c r="J2266">
        <f t="shared" si="2332"/>
        <v>-1.3143148736342036E-3</v>
      </c>
      <c r="K2266" s="38">
        <f t="shared" si="2327"/>
        <v>3.9609466498795598E-3</v>
      </c>
      <c r="L2266" s="22">
        <f t="shared" si="2276"/>
        <v>0.68126467906509958</v>
      </c>
      <c r="M2266" s="22">
        <f t="shared" si="2277"/>
        <v>1.9920487447130826</v>
      </c>
      <c r="N2266" s="22">
        <f>COVAR(I2236:I2266,$K2236:K2266)/VAR($K2236:$K2266)</f>
        <v>1.127050765976531</v>
      </c>
    </row>
    <row r="2267" spans="1:14" ht="15.75" customHeight="1" x14ac:dyDescent="0.2">
      <c r="A2267" s="2">
        <v>42814</v>
      </c>
      <c r="B2267">
        <v>168.814941</v>
      </c>
      <c r="C2267" s="10">
        <v>87.605649999999997</v>
      </c>
      <c r="D2267" s="10">
        <v>65.364109999999997</v>
      </c>
      <c r="E2267">
        <v>2373.469971</v>
      </c>
      <c r="F2267" s="99">
        <v>1384.099976</v>
      </c>
      <c r="G2267">
        <f t="shared" ref="G2267:J2267" si="2333">B2267/B2266-1</f>
        <v>2.8471224252157867E-4</v>
      </c>
      <c r="H2267">
        <f t="shared" si="2333"/>
        <v>-7.1682138430809728E-3</v>
      </c>
      <c r="I2267">
        <f t="shared" si="2333"/>
        <v>-1.2648960015854804E-2</v>
      </c>
      <c r="J2267">
        <f t="shared" si="2333"/>
        <v>-2.0098934090192477E-3</v>
      </c>
      <c r="K2267" s="38">
        <f t="shared" si="2327"/>
        <v>-5.3323300371919125E-3</v>
      </c>
      <c r="L2267" s="22">
        <f t="shared" si="2276"/>
        <v>0.67036988639040418</v>
      </c>
      <c r="M2267" s="22">
        <f t="shared" si="2277"/>
        <v>2.0001991625235385</v>
      </c>
      <c r="N2267" s="22">
        <f>COVAR(I2237:I2267,$K2237:K2267)/VAR($K2237:$K2267)</f>
        <v>1.0981936380932911</v>
      </c>
    </row>
    <row r="2268" spans="1:14" ht="15.75" customHeight="1" x14ac:dyDescent="0.2">
      <c r="A2268" s="2">
        <v>42815</v>
      </c>
      <c r="B2268">
        <v>167.06625399999999</v>
      </c>
      <c r="C2268" s="10">
        <v>85.036739999999995</v>
      </c>
      <c r="D2268" s="10">
        <v>62.901260000000001</v>
      </c>
      <c r="E2268">
        <v>2344.0200199999999</v>
      </c>
      <c r="F2268" s="99">
        <v>1346.5500489999999</v>
      </c>
      <c r="G2268">
        <f t="shared" ref="G2268:J2268" si="2334">B2268/B2267-1</f>
        <v>-1.0358603270785194E-2</v>
      </c>
      <c r="H2268">
        <f t="shared" si="2334"/>
        <v>-2.9323565317990408E-2</v>
      </c>
      <c r="I2268">
        <f t="shared" si="2334"/>
        <v>-3.7678934204106729E-2</v>
      </c>
      <c r="J2268">
        <f t="shared" si="2334"/>
        <v>-1.2407972866659844E-2</v>
      </c>
      <c r="K2268" s="38">
        <f t="shared" si="2327"/>
        <v>-2.7129490391668121E-2</v>
      </c>
      <c r="L2268" s="22">
        <f t="shared" si="2276"/>
        <v>0.6721570051203799</v>
      </c>
      <c r="M2268" s="22">
        <f t="shared" si="2277"/>
        <v>1.9019151326206749</v>
      </c>
      <c r="N2268" s="22">
        <f>COVAR(I2238:I2268,$K2238:K2268)/VAR($K2238:$K2268)</f>
        <v>1.0513747399461462</v>
      </c>
    </row>
    <row r="2269" spans="1:14" ht="15.75" customHeight="1" x14ac:dyDescent="0.2">
      <c r="A2269" s="2">
        <v>42816</v>
      </c>
      <c r="B2269">
        <v>167.930984</v>
      </c>
      <c r="C2269" s="10">
        <v>85.172970000000007</v>
      </c>
      <c r="D2269" s="10">
        <v>63.098289999999999</v>
      </c>
      <c r="E2269">
        <v>2348.4499510000001</v>
      </c>
      <c r="F2269" s="99">
        <v>1345.599976</v>
      </c>
      <c r="G2269">
        <f t="shared" ref="G2269:J2269" si="2335">B2269/B2268-1</f>
        <v>5.1759704865352862E-3</v>
      </c>
      <c r="H2269">
        <f t="shared" si="2335"/>
        <v>1.6020134356045101E-3</v>
      </c>
      <c r="I2269">
        <f t="shared" si="2335"/>
        <v>3.1323696854403948E-3</v>
      </c>
      <c r="J2269">
        <f t="shared" si="2335"/>
        <v>1.8898861623204422E-3</v>
      </c>
      <c r="K2269" s="38">
        <f t="shared" si="2327"/>
        <v>-7.0556085212392095E-4</v>
      </c>
      <c r="L2269" s="22">
        <f t="shared" si="2276"/>
        <v>0.68899282772772685</v>
      </c>
      <c r="M2269" s="22">
        <f t="shared" si="2277"/>
        <v>1.9029971181117205</v>
      </c>
      <c r="N2269" s="22">
        <f>COVAR(I2239:I2269,$K2239:K2269)/VAR($K2239:$K2269)</f>
        <v>1.0977554926001862</v>
      </c>
    </row>
    <row r="2270" spans="1:14" ht="15.75" customHeight="1" x14ac:dyDescent="0.2">
      <c r="A2270" s="2">
        <v>42817</v>
      </c>
      <c r="B2270">
        <v>167.96942100000001</v>
      </c>
      <c r="C2270" s="10">
        <v>85.036739999999995</v>
      </c>
      <c r="D2270" s="10">
        <v>63.935659999999999</v>
      </c>
      <c r="E2270">
        <v>2345.959961</v>
      </c>
      <c r="F2270" s="99">
        <v>1353.4300539999999</v>
      </c>
      <c r="G2270">
        <f t="shared" ref="G2270:J2270" si="2336">B2270/B2269-1</f>
        <v>2.2888569509027512E-4</v>
      </c>
      <c r="H2270">
        <f t="shared" si="2336"/>
        <v>-1.5994510934632666E-3</v>
      </c>
      <c r="I2270">
        <f t="shared" si="2336"/>
        <v>1.327088261821352E-2</v>
      </c>
      <c r="J2270">
        <f t="shared" si="2336"/>
        <v>-1.0602695616058755E-3</v>
      </c>
      <c r="K2270" s="38">
        <f t="shared" si="2327"/>
        <v>5.8190235877353391E-3</v>
      </c>
      <c r="L2270" s="22">
        <f t="shared" si="2276"/>
        <v>0.69667104825814785</v>
      </c>
      <c r="M2270" s="22">
        <f t="shared" si="2277"/>
        <v>1.8986156158053851</v>
      </c>
      <c r="N2270" s="22">
        <f>COVAR(I2240:I2270,$K2240:K2270)/VAR($K2240:$K2270)</f>
        <v>1.1470506486293204</v>
      </c>
    </row>
    <row r="2271" spans="1:14" ht="15.75" customHeight="1" x14ac:dyDescent="0.2">
      <c r="A2271" s="2">
        <v>42818</v>
      </c>
      <c r="B2271">
        <v>167.01821899999999</v>
      </c>
      <c r="C2271" s="10">
        <v>84.939440000000005</v>
      </c>
      <c r="D2271" s="10">
        <v>63.640120000000003</v>
      </c>
      <c r="E2271">
        <v>2343.9799800000001</v>
      </c>
      <c r="F2271" s="99">
        <v>1354.6400149999999</v>
      </c>
      <c r="G2271">
        <f t="shared" ref="G2271:J2271" si="2337">B2271/B2270-1</f>
        <v>-5.6629474242220201E-3</v>
      </c>
      <c r="H2271">
        <f t="shared" si="2337"/>
        <v>-1.1442113138390164E-3</v>
      </c>
      <c r="I2271">
        <f t="shared" si="2337"/>
        <v>-4.6224595163324445E-3</v>
      </c>
      <c r="J2271">
        <f t="shared" si="2337"/>
        <v>-8.4399607534479948E-4</v>
      </c>
      <c r="K2271" s="38">
        <f t="shared" si="2327"/>
        <v>8.9399595969075207E-4</v>
      </c>
      <c r="L2271" s="22">
        <f t="shared" si="2276"/>
        <v>0.70600643877539693</v>
      </c>
      <c r="M2271" s="22">
        <f t="shared" si="2277"/>
        <v>1.8947847331395806</v>
      </c>
      <c r="N2271" s="22">
        <f>COVAR(I2241:I2271,$K2241:K2271)/VAR($K2241:$K2271)</f>
        <v>1.1327635345146874</v>
      </c>
    </row>
    <row r="2272" spans="1:14" ht="15.75" customHeight="1" x14ac:dyDescent="0.2">
      <c r="A2272" s="2">
        <v>42821</v>
      </c>
      <c r="B2272">
        <v>166.96057099999999</v>
      </c>
      <c r="C2272" s="10">
        <v>84.890789999999996</v>
      </c>
      <c r="D2272" s="10">
        <v>63.492339999999999</v>
      </c>
      <c r="E2272">
        <v>2341.5900879999999</v>
      </c>
      <c r="F2272" s="99">
        <v>1357.3199460000001</v>
      </c>
      <c r="G2272">
        <f t="shared" ref="G2272:J2272" si="2338">B2272/B2271-1</f>
        <v>-3.4515994928674409E-4</v>
      </c>
      <c r="H2272">
        <f t="shared" si="2338"/>
        <v>-5.7276101655501233E-4</v>
      </c>
      <c r="I2272">
        <f t="shared" si="2338"/>
        <v>-2.3221200714267365E-3</v>
      </c>
      <c r="J2272">
        <f t="shared" si="2338"/>
        <v>-1.0195872065427158E-3</v>
      </c>
      <c r="K2272" s="38">
        <f t="shared" si="2327"/>
        <v>1.9783344433392802E-3</v>
      </c>
      <c r="L2272" s="22">
        <f t="shared" si="2276"/>
        <v>0.6818162868146701</v>
      </c>
      <c r="M2272" s="22">
        <f t="shared" si="2277"/>
        <v>1.8576381231841461</v>
      </c>
      <c r="N2272" s="22">
        <f>COVAR(I2242:I2272,$K2242:K2272)/VAR($K2242:$K2272)</f>
        <v>1.1484053777021144</v>
      </c>
    </row>
    <row r="2273" spans="1:14" ht="15.75" customHeight="1" x14ac:dyDescent="0.2">
      <c r="A2273" s="2">
        <v>42822</v>
      </c>
      <c r="B2273">
        <v>167.67158499999999</v>
      </c>
      <c r="C2273" s="10">
        <v>86.214160000000007</v>
      </c>
      <c r="D2273" s="10">
        <v>64.231200000000001</v>
      </c>
      <c r="E2273">
        <v>2358.570068</v>
      </c>
      <c r="F2273" s="99">
        <v>1367.26001</v>
      </c>
      <c r="G2273">
        <f t="shared" ref="G2273:J2273" si="2339">B2273/B2272-1</f>
        <v>4.2585743193224168E-3</v>
      </c>
      <c r="H2273">
        <f t="shared" si="2339"/>
        <v>1.5589088050659061E-2</v>
      </c>
      <c r="I2273">
        <f t="shared" si="2339"/>
        <v>1.1636994320889826E-2</v>
      </c>
      <c r="J2273">
        <f t="shared" si="2339"/>
        <v>7.251474152977444E-3</v>
      </c>
      <c r="K2273" s="38">
        <f t="shared" si="2327"/>
        <v>7.3233020919594161E-3</v>
      </c>
      <c r="L2273" s="22">
        <f t="shared" si="2276"/>
        <v>0.65387508698249019</v>
      </c>
      <c r="M2273" s="22">
        <f t="shared" si="2277"/>
        <v>1.9174631348106956</v>
      </c>
      <c r="N2273" s="22">
        <f>COVAR(I2243:I2273,$K2243:K2273)/VAR($K2243:$K2273)</f>
        <v>1.1034819744668838</v>
      </c>
    </row>
    <row r="2274" spans="1:14" ht="15.75" customHeight="1" x14ac:dyDescent="0.2">
      <c r="A2274" s="2">
        <v>42823</v>
      </c>
      <c r="B2274">
        <v>167.12390099999999</v>
      </c>
      <c r="C2274" s="10">
        <v>85.893050000000002</v>
      </c>
      <c r="D2274" s="10">
        <v>63.640120000000003</v>
      </c>
      <c r="E2274">
        <v>2361.1298830000001</v>
      </c>
      <c r="F2274" s="99">
        <v>1371.6400149999999</v>
      </c>
      <c r="G2274">
        <f t="shared" ref="G2274:J2274" si="2340">B2274/B2273-1</f>
        <v>-3.2664091533458617E-3</v>
      </c>
      <c r="H2274">
        <f t="shared" si="2340"/>
        <v>-3.7245621832887599E-3</v>
      </c>
      <c r="I2274">
        <f t="shared" si="2340"/>
        <v>-9.2023813972025303E-3</v>
      </c>
      <c r="J2274">
        <f t="shared" si="2340"/>
        <v>1.0853249749627203E-3</v>
      </c>
      <c r="K2274" s="38">
        <f t="shared" si="2327"/>
        <v>3.2034909000226985E-3</v>
      </c>
      <c r="L2274" s="22">
        <f t="shared" si="2276"/>
        <v>0.64114878922683971</v>
      </c>
      <c r="M2274" s="22">
        <f t="shared" si="2277"/>
        <v>1.8884547864504639</v>
      </c>
      <c r="N2274" s="22">
        <f>COVAR(I2244:I2274,$K2244:K2274)/VAR($K2244:$K2274)</f>
        <v>1.1629455108558286</v>
      </c>
    </row>
    <row r="2275" spans="1:14" ht="15.75" customHeight="1" x14ac:dyDescent="0.2">
      <c r="A2275" s="2">
        <v>42824</v>
      </c>
      <c r="B2275">
        <v>167.04705799999999</v>
      </c>
      <c r="C2275" s="10">
        <v>86.632589999999993</v>
      </c>
      <c r="D2275" s="10">
        <v>64.871539999999996</v>
      </c>
      <c r="E2275">
        <v>2368.0600589999999</v>
      </c>
      <c r="F2275" s="99">
        <v>1382.349976</v>
      </c>
      <c r="G2275">
        <f t="shared" ref="G2275:J2275" si="2341">B2275/B2274-1</f>
        <v>-4.5979659127270978E-4</v>
      </c>
      <c r="H2275">
        <f t="shared" si="2341"/>
        <v>8.6100097737824566E-3</v>
      </c>
      <c r="I2275">
        <f t="shared" si="2341"/>
        <v>1.9349743526567709E-2</v>
      </c>
      <c r="J2275">
        <f t="shared" si="2341"/>
        <v>2.9351100292689392E-3</v>
      </c>
      <c r="K2275" s="38">
        <f t="shared" si="2327"/>
        <v>7.8081427217622235E-3</v>
      </c>
      <c r="L2275" s="22">
        <f t="shared" ref="L2275:L2338" si="2342">COVAR(G2245:G2275,$J2245:$J2275)/VAR($J2245:$J2275)</f>
        <v>0.6211238707962885</v>
      </c>
      <c r="M2275" s="22">
        <f t="shared" ref="M2275:M2338" si="2343">COVAR(H2245:H2275,$J2245:$J2275)/VAR($J2245:$J2275)</f>
        <v>1.8538774551689721</v>
      </c>
      <c r="N2275" s="22">
        <f>COVAR(I2245:I2275,$K2245:K2275)/VAR($K2245:$K2275)</f>
        <v>1.2202057815978586</v>
      </c>
    </row>
    <row r="2276" spans="1:14" ht="15.75" customHeight="1" x14ac:dyDescent="0.2">
      <c r="A2276" s="2">
        <v>42825</v>
      </c>
      <c r="B2276">
        <v>167.31608600000001</v>
      </c>
      <c r="C2276" s="10">
        <v>85.474630000000005</v>
      </c>
      <c r="D2276" s="10">
        <v>65.167090000000002</v>
      </c>
      <c r="E2276">
        <v>2362.719971</v>
      </c>
      <c r="F2276" s="99">
        <v>1385.920044</v>
      </c>
      <c r="G2276">
        <f t="shared" ref="G2276:J2276" si="2344">B2276/B2275-1</f>
        <v>1.6104922961290846E-3</v>
      </c>
      <c r="H2276">
        <f t="shared" si="2344"/>
        <v>-1.3366332462182995E-2</v>
      </c>
      <c r="I2276">
        <f t="shared" si="2344"/>
        <v>4.5559269904800193E-3</v>
      </c>
      <c r="J2276">
        <f t="shared" si="2344"/>
        <v>-2.2550475355151978E-3</v>
      </c>
      <c r="K2276" s="38">
        <f t="shared" si="2327"/>
        <v>2.5826079227275756E-3</v>
      </c>
      <c r="L2276" s="22">
        <f t="shared" si="2342"/>
        <v>0.55375134722760566</v>
      </c>
      <c r="M2276" s="22">
        <f t="shared" si="2343"/>
        <v>1.8630138151236089</v>
      </c>
      <c r="N2276" s="22">
        <f>COVAR(I2246:I2276,$K2246:K2276)/VAR($K2246:$K2276)</f>
        <v>1.2433780113063577</v>
      </c>
    </row>
    <row r="2277" spans="1:14" ht="15.75" customHeight="1" x14ac:dyDescent="0.2">
      <c r="A2277" s="2">
        <v>42828</v>
      </c>
      <c r="B2277">
        <v>167.661957</v>
      </c>
      <c r="C2277" s="10">
        <v>85.163250000000005</v>
      </c>
      <c r="D2277" s="10">
        <v>63.640120000000003</v>
      </c>
      <c r="E2277">
        <v>2358.8400879999999</v>
      </c>
      <c r="F2277" s="99">
        <v>1369.670044</v>
      </c>
      <c r="G2277">
        <f t="shared" ref="G2277:K2292" si="2345">B2277/B2276-1</f>
        <v>2.0671712342110737E-3</v>
      </c>
      <c r="H2277">
        <f t="shared" si="2345"/>
        <v>-3.6429523005832021E-3</v>
      </c>
      <c r="I2277">
        <f t="shared" si="2345"/>
        <v>-2.3431612490292242E-2</v>
      </c>
      <c r="J2277">
        <f t="shared" si="2345"/>
        <v>-1.6421256211577306E-3</v>
      </c>
      <c r="K2277" s="38">
        <f t="shared" si="2345"/>
        <v>-1.172506312348276E-2</v>
      </c>
      <c r="L2277" s="22">
        <f t="shared" si="2342"/>
        <v>0.54219635689390311</v>
      </c>
      <c r="M2277" s="22">
        <f t="shared" si="2343"/>
        <v>1.864375126400557</v>
      </c>
      <c r="N2277" s="22">
        <f>COVAR(I2247:I2277,$K2247:K2277)/VAR($K2247:$K2277)</f>
        <v>1.3206601102846025</v>
      </c>
    </row>
    <row r="2278" spans="1:14" ht="15.75" customHeight="1" x14ac:dyDescent="0.2">
      <c r="A2278" s="2">
        <v>42829</v>
      </c>
      <c r="B2278">
        <v>167.681183</v>
      </c>
      <c r="C2278" s="10">
        <v>85.447050000000004</v>
      </c>
      <c r="D2278" s="10">
        <v>63.68938</v>
      </c>
      <c r="E2278">
        <v>2360.1599120000001</v>
      </c>
      <c r="F2278" s="99">
        <v>1368.1800539999999</v>
      </c>
      <c r="G2278">
        <f t="shared" ref="G2278:J2278" si="2346">B2278/B2277-1</f>
        <v>1.1467121310060335E-4</v>
      </c>
      <c r="H2278">
        <f t="shared" si="2346"/>
        <v>3.3324233163951611E-3</v>
      </c>
      <c r="I2278">
        <f t="shared" si="2346"/>
        <v>7.7404002380876413E-4</v>
      </c>
      <c r="J2278">
        <f t="shared" si="2346"/>
        <v>5.5952245627599595E-4</v>
      </c>
      <c r="K2278" s="38">
        <f t="shared" si="2345"/>
        <v>-1.0878459425517351E-3</v>
      </c>
      <c r="L2278" s="22">
        <f t="shared" si="2342"/>
        <v>0.55201545126082741</v>
      </c>
      <c r="M2278" s="22">
        <f t="shared" si="2343"/>
        <v>1.8791495532943443</v>
      </c>
      <c r="N2278" s="22">
        <f>COVAR(I2248:I2278,$K2248:K2278)/VAR($K2248:$K2278)</f>
        <v>1.3196659006073048</v>
      </c>
    </row>
    <row r="2279" spans="1:14" ht="15.75" customHeight="1" x14ac:dyDescent="0.2">
      <c r="A2279" s="2">
        <v>42830</v>
      </c>
      <c r="B2279">
        <v>166.10545300000001</v>
      </c>
      <c r="C2279" s="10">
        <v>84.350970000000004</v>
      </c>
      <c r="D2279" s="10">
        <v>64.674520000000001</v>
      </c>
      <c r="E2279">
        <v>2352.9499510000001</v>
      </c>
      <c r="F2279" s="99">
        <v>1352.1400149999999</v>
      </c>
      <c r="G2279">
        <f t="shared" ref="G2279:J2279" si="2347">B2279/B2278-1</f>
        <v>-9.3971784538280367E-3</v>
      </c>
      <c r="H2279">
        <f t="shared" si="2347"/>
        <v>-1.2827593228789014E-2</v>
      </c>
      <c r="I2279">
        <f t="shared" si="2347"/>
        <v>1.5467884912680807E-2</v>
      </c>
      <c r="J2279">
        <f t="shared" si="2347"/>
        <v>-3.0548612250135276E-3</v>
      </c>
      <c r="K2279" s="38">
        <f t="shared" si="2345"/>
        <v>-1.1723631661713974E-2</v>
      </c>
      <c r="L2279" s="22">
        <f t="shared" si="2342"/>
        <v>0.62798030186543186</v>
      </c>
      <c r="M2279" s="22">
        <f t="shared" si="2343"/>
        <v>1.9266322322519118</v>
      </c>
      <c r="N2279" s="22">
        <f>COVAR(I2249:I2279,$K2249:K2279)/VAR($K2249:$K2279)</f>
        <v>1.1655321679088833</v>
      </c>
    </row>
    <row r="2280" spans="1:14" ht="15.75" customHeight="1" x14ac:dyDescent="0.2">
      <c r="A2280" s="2">
        <v>42831</v>
      </c>
      <c r="B2280">
        <v>165.692307</v>
      </c>
      <c r="C2280" s="10">
        <v>84.634770000000003</v>
      </c>
      <c r="D2280" s="10">
        <v>63.295319999999997</v>
      </c>
      <c r="E2280">
        <v>2357.48999</v>
      </c>
      <c r="F2280" s="99">
        <v>1364.4300539999999</v>
      </c>
      <c r="G2280">
        <f t="shared" ref="G2280:J2280" si="2348">B2280/B2279-1</f>
        <v>-2.4872512764527732E-3</v>
      </c>
      <c r="H2280">
        <f t="shared" si="2348"/>
        <v>3.3645137690769822E-3</v>
      </c>
      <c r="I2280">
        <f t="shared" si="2348"/>
        <v>-2.1325245243412727E-2</v>
      </c>
      <c r="J2280">
        <f t="shared" si="2348"/>
        <v>1.9295093795217433E-3</v>
      </c>
      <c r="K2280" s="38">
        <f t="shared" si="2345"/>
        <v>9.0893242294880494E-3</v>
      </c>
      <c r="L2280" s="22">
        <f t="shared" si="2342"/>
        <v>0.6311840827864833</v>
      </c>
      <c r="M2280" s="22">
        <f t="shared" si="2343"/>
        <v>1.9353406739246255</v>
      </c>
      <c r="N2280" s="22">
        <f>COVAR(I2250:I2280,$K2250:K2280)/VAR($K2250:$K2280)</f>
        <v>1.0581400974607873</v>
      </c>
    </row>
    <row r="2281" spans="1:14" ht="15.75" customHeight="1" x14ac:dyDescent="0.2">
      <c r="A2281" s="2">
        <v>42832</v>
      </c>
      <c r="B2281">
        <v>165.39445499999999</v>
      </c>
      <c r="C2281" s="10">
        <v>84.341170000000005</v>
      </c>
      <c r="D2281" s="10">
        <v>62.999780000000001</v>
      </c>
      <c r="E2281">
        <v>2355.540039</v>
      </c>
      <c r="F2281" s="99">
        <v>1364.5600589999999</v>
      </c>
      <c r="G2281">
        <f t="shared" ref="G2281:J2281" si="2349">B2281/B2280-1</f>
        <v>-1.7976211774274331E-3</v>
      </c>
      <c r="H2281">
        <f t="shared" si="2349"/>
        <v>-3.4690234285507104E-3</v>
      </c>
      <c r="I2281">
        <f t="shared" si="2349"/>
        <v>-4.6692235697678441E-3</v>
      </c>
      <c r="J2281">
        <f t="shared" si="2349"/>
        <v>-8.2713012919310991E-4</v>
      </c>
      <c r="K2281" s="38">
        <f t="shared" si="2345"/>
        <v>9.5281542369152206E-5</v>
      </c>
      <c r="L2281" s="22">
        <f t="shared" si="2342"/>
        <v>0.62749414074299015</v>
      </c>
      <c r="M2281" s="22">
        <f t="shared" si="2343"/>
        <v>1.9349071938580324</v>
      </c>
      <c r="N2281" s="22">
        <f>COVAR(I2251:I2281,$K2251:K2281)/VAR($K2251:$K2281)</f>
        <v>0.97219912513907447</v>
      </c>
    </row>
    <row r="2282" spans="1:14" ht="15.75" customHeight="1" x14ac:dyDescent="0.2">
      <c r="A2282" s="2">
        <v>42835</v>
      </c>
      <c r="B2282">
        <v>164.49130199999999</v>
      </c>
      <c r="C2282" s="10">
        <v>84.047569999999993</v>
      </c>
      <c r="D2282" s="10">
        <v>63.393830000000001</v>
      </c>
      <c r="E2282">
        <v>2357.1599120000001</v>
      </c>
      <c r="F2282" s="99">
        <v>1367.089966</v>
      </c>
      <c r="G2282">
        <f t="shared" ref="G2282:J2282" si="2350">B2282/B2281-1</f>
        <v>-5.4606002359631756E-3</v>
      </c>
      <c r="H2282">
        <f t="shared" si="2350"/>
        <v>-3.4810994440794829E-3</v>
      </c>
      <c r="I2282">
        <f t="shared" si="2350"/>
        <v>6.2547837468638345E-3</v>
      </c>
      <c r="J2282">
        <f t="shared" si="2350"/>
        <v>6.8768646390227062E-4</v>
      </c>
      <c r="K2282" s="38">
        <f t="shared" si="2345"/>
        <v>1.8540092708372313E-3</v>
      </c>
      <c r="L2282" s="22">
        <f t="shared" si="2342"/>
        <v>0.62442127547527293</v>
      </c>
      <c r="M2282" s="22">
        <f t="shared" si="2343"/>
        <v>1.9575484497178552</v>
      </c>
      <c r="N2282" s="22">
        <f>COVAR(I2252:I2282,$K2252:K2282)/VAR($K2252:$K2282)</f>
        <v>0.97336860168697414</v>
      </c>
    </row>
    <row r="2283" spans="1:14" ht="15.75" customHeight="1" x14ac:dyDescent="0.2">
      <c r="A2283" s="2">
        <v>42836</v>
      </c>
      <c r="B2283">
        <v>163.89558400000001</v>
      </c>
      <c r="C2283" s="10">
        <v>83.900769999999994</v>
      </c>
      <c r="D2283" s="10">
        <v>69.353939999999994</v>
      </c>
      <c r="E2283">
        <v>2353.780029</v>
      </c>
      <c r="F2283" s="99">
        <v>1376.9499510000001</v>
      </c>
      <c r="G2283">
        <f t="shared" ref="G2283:J2283" si="2351">B2283/B2282-1</f>
        <v>-3.6215775105238324E-3</v>
      </c>
      <c r="H2283">
        <f t="shared" si="2351"/>
        <v>-1.7466299144639486E-3</v>
      </c>
      <c r="I2283">
        <f t="shared" si="2351"/>
        <v>9.4017193786839925E-2</v>
      </c>
      <c r="J2283">
        <f t="shared" si="2351"/>
        <v>-1.4338793828936325E-3</v>
      </c>
      <c r="K2283" s="38">
        <f t="shared" si="2345"/>
        <v>7.2123892686080104E-3</v>
      </c>
      <c r="L2283" s="22">
        <f t="shared" si="2342"/>
        <v>0.64537601773723108</v>
      </c>
      <c r="M2283" s="22">
        <f t="shared" si="2343"/>
        <v>1.9526820140473566</v>
      </c>
      <c r="N2283" s="22">
        <f>COVAR(I2253:I2283,$K2253:K2283)/VAR($K2253:$K2283)</f>
        <v>1.2505671203237505</v>
      </c>
    </row>
    <row r="2284" spans="1:14" ht="15.75" customHeight="1" x14ac:dyDescent="0.2">
      <c r="A2284" s="2">
        <v>42837</v>
      </c>
      <c r="B2284">
        <v>163.972443</v>
      </c>
      <c r="C2284" s="10">
        <v>83.577809999999999</v>
      </c>
      <c r="D2284" s="10">
        <v>63.541600000000003</v>
      </c>
      <c r="E2284">
        <v>2344.929932</v>
      </c>
      <c r="F2284" s="99">
        <v>1359.1999510000001</v>
      </c>
      <c r="G2284">
        <f t="shared" ref="G2284:J2284" si="2352">B2284/B2283-1</f>
        <v>4.6895101212718338E-4</v>
      </c>
      <c r="H2284">
        <f t="shared" si="2352"/>
        <v>-3.8493091302975735E-3</v>
      </c>
      <c r="I2284">
        <f t="shared" si="2352"/>
        <v>-8.3806918539883868E-2</v>
      </c>
      <c r="J2284">
        <f t="shared" si="2352"/>
        <v>-3.7599507562140477E-3</v>
      </c>
      <c r="K2284" s="38">
        <f t="shared" si="2345"/>
        <v>-1.2890809856312635E-2</v>
      </c>
      <c r="L2284" s="22">
        <f t="shared" si="2342"/>
        <v>0.64102714372748826</v>
      </c>
      <c r="M2284" s="22">
        <f t="shared" si="2343"/>
        <v>1.9568983695343645</v>
      </c>
      <c r="N2284" s="22">
        <f>COVAR(I2254:I2284,$K2254:K2284)/VAR($K2254:$K2284)</f>
        <v>1.5735151168164809</v>
      </c>
    </row>
    <row r="2285" spans="1:14" ht="15.75" customHeight="1" x14ac:dyDescent="0.2">
      <c r="A2285" s="2">
        <v>42838</v>
      </c>
      <c r="B2285">
        <v>162.886719</v>
      </c>
      <c r="C2285" s="10">
        <v>82.599159999999998</v>
      </c>
      <c r="D2285" s="10">
        <v>63.886400000000002</v>
      </c>
      <c r="E2285">
        <v>2328.9499510000001</v>
      </c>
      <c r="F2285" s="99">
        <v>1345.23999</v>
      </c>
      <c r="G2285">
        <f t="shared" ref="G2285:J2285" si="2353">B2285/B2284-1</f>
        <v>-6.6213808865431822E-3</v>
      </c>
      <c r="H2285">
        <f t="shared" si="2353"/>
        <v>-1.1709447758920688E-2</v>
      </c>
      <c r="I2285">
        <f t="shared" si="2353"/>
        <v>5.4263663489744207E-3</v>
      </c>
      <c r="J2285">
        <f t="shared" si="2353"/>
        <v>-6.8146944528830744E-3</v>
      </c>
      <c r="K2285" s="38">
        <f t="shared" si="2345"/>
        <v>-1.0270719175445309E-2</v>
      </c>
      <c r="L2285" s="22">
        <f t="shared" si="2342"/>
        <v>0.51186284662571468</v>
      </c>
      <c r="M2285" s="22">
        <f t="shared" si="2343"/>
        <v>1.7105803819633878</v>
      </c>
      <c r="N2285" s="22">
        <f>COVAR(I2255:I2285,$K2255:K2285)/VAR($K2255:$K2285)</f>
        <v>1.5151523857608709</v>
      </c>
    </row>
    <row r="2286" spans="1:14" ht="15.75" customHeight="1" x14ac:dyDescent="0.2">
      <c r="A2286" s="2">
        <v>42842</v>
      </c>
      <c r="B2286">
        <v>164.395218</v>
      </c>
      <c r="C2286" s="10">
        <v>84.028000000000006</v>
      </c>
      <c r="D2286" s="10">
        <v>64.181950000000001</v>
      </c>
      <c r="E2286">
        <v>2349.01001</v>
      </c>
      <c r="F2286" s="99">
        <v>1361.1800539999999</v>
      </c>
      <c r="G2286">
        <f t="shared" ref="G2286:J2286" si="2354">B2286/B2285-1</f>
        <v>9.2610312815006868E-3</v>
      </c>
      <c r="H2286">
        <f t="shared" si="2354"/>
        <v>1.7298481001501775E-2</v>
      </c>
      <c r="I2286">
        <f t="shared" si="2354"/>
        <v>4.6261802198903634E-3</v>
      </c>
      <c r="J2286">
        <f t="shared" si="2354"/>
        <v>8.6133491152897701E-3</v>
      </c>
      <c r="K2286" s="38">
        <f t="shared" si="2345"/>
        <v>1.1849234425449939E-2</v>
      </c>
      <c r="L2286" s="22">
        <f t="shared" si="2342"/>
        <v>0.59467398680826977</v>
      </c>
      <c r="M2286" s="22">
        <f t="shared" si="2343"/>
        <v>1.7341540451686859</v>
      </c>
      <c r="N2286" s="22">
        <f>COVAR(I2256:I2286,$K2256:K2286)/VAR($K2256:$K2286)</f>
        <v>1.5388837947646148</v>
      </c>
    </row>
    <row r="2287" spans="1:14" ht="15.75" customHeight="1" x14ac:dyDescent="0.2">
      <c r="A2287" s="2">
        <v>42843</v>
      </c>
      <c r="B2287">
        <v>163.386368</v>
      </c>
      <c r="C2287" s="10">
        <v>83.342929999999996</v>
      </c>
      <c r="D2287" s="10">
        <v>65.167090000000002</v>
      </c>
      <c r="E2287">
        <v>2342.1899410000001</v>
      </c>
      <c r="F2287" s="99">
        <v>1361.8900149999999</v>
      </c>
      <c r="G2287">
        <f t="shared" ref="G2287:J2287" si="2355">B2287/B2286-1</f>
        <v>-6.1367356804745699E-3</v>
      </c>
      <c r="H2287">
        <f t="shared" si="2355"/>
        <v>-8.1528776122246072E-3</v>
      </c>
      <c r="I2287">
        <f t="shared" si="2355"/>
        <v>1.5349175274356641E-2</v>
      </c>
      <c r="J2287">
        <f t="shared" si="2355"/>
        <v>-2.9033801350211164E-3</v>
      </c>
      <c r="K2287" s="38">
        <f t="shared" si="2345"/>
        <v>5.2157758109494523E-4</v>
      </c>
      <c r="L2287" s="22">
        <f t="shared" si="2342"/>
        <v>0.61080332761715039</v>
      </c>
      <c r="M2287" s="22">
        <f t="shared" si="2343"/>
        <v>1.7265853523197725</v>
      </c>
      <c r="N2287" s="22">
        <f>COVAR(I2257:I2287,$K2257:K2287)/VAR($K2257:$K2287)</f>
        <v>1.5509318967893957</v>
      </c>
    </row>
    <row r="2288" spans="1:14" ht="15.75" customHeight="1" x14ac:dyDescent="0.2">
      <c r="A2288" s="2">
        <v>42844</v>
      </c>
      <c r="B2288">
        <v>155.35395800000001</v>
      </c>
      <c r="C2288" s="10">
        <v>82.657870000000003</v>
      </c>
      <c r="D2288" s="10">
        <v>64.674520000000001</v>
      </c>
      <c r="E2288">
        <v>2338.169922</v>
      </c>
      <c r="F2288" s="99">
        <v>1367.130005</v>
      </c>
      <c r="G2288">
        <f t="shared" ref="G2288:J2288" si="2356">B2288/B2287-1</f>
        <v>-4.9162057387798663E-2</v>
      </c>
      <c r="H2288">
        <f t="shared" si="2356"/>
        <v>-8.2197734108939713E-3</v>
      </c>
      <c r="I2288">
        <f t="shared" si="2356"/>
        <v>-7.5585698241243948E-3</v>
      </c>
      <c r="J2288">
        <f t="shared" si="2356"/>
        <v>-1.7163505528009493E-3</v>
      </c>
      <c r="K2288" s="38">
        <f t="shared" si="2345"/>
        <v>3.847586767129707E-3</v>
      </c>
      <c r="L2288" s="22">
        <f t="shared" si="2342"/>
        <v>0.75191873708506984</v>
      </c>
      <c r="M2288" s="22">
        <f t="shared" si="2343"/>
        <v>1.7239142963804428</v>
      </c>
      <c r="N2288" s="22">
        <f>COVAR(I2258:I2288,$K2258:K2288)/VAR($K2258:$K2288)</f>
        <v>1.5011491523807208</v>
      </c>
    </row>
    <row r="2289" spans="1:14" ht="15.75" customHeight="1" x14ac:dyDescent="0.2">
      <c r="A2289" s="2">
        <v>42845</v>
      </c>
      <c r="B2289">
        <v>155.940033</v>
      </c>
      <c r="C2289" s="10">
        <v>83.724620000000002</v>
      </c>
      <c r="D2289" s="10">
        <v>65.610399999999998</v>
      </c>
      <c r="E2289">
        <v>2355.8400879999999</v>
      </c>
      <c r="F2289" s="99">
        <v>1384.150024</v>
      </c>
      <c r="G2289">
        <f t="shared" ref="G2289:J2289" si="2357">B2289/B2288-1</f>
        <v>3.7725141190159128E-3</v>
      </c>
      <c r="H2289">
        <f t="shared" si="2357"/>
        <v>1.2905607173279376E-2</v>
      </c>
      <c r="I2289">
        <f t="shared" si="2357"/>
        <v>1.447061377494574E-2</v>
      </c>
      <c r="J2289">
        <f t="shared" si="2357"/>
        <v>7.5572634109009051E-3</v>
      </c>
      <c r="K2289" s="38">
        <f t="shared" si="2345"/>
        <v>1.2449451725697447E-2</v>
      </c>
      <c r="L2289" s="22">
        <f t="shared" si="2342"/>
        <v>0.78865384390342375</v>
      </c>
      <c r="M2289" s="22">
        <f t="shared" si="2343"/>
        <v>1.7441461047352167</v>
      </c>
      <c r="N2289" s="22">
        <f>COVAR(I2259:I2289,$K2259:K2289)/VAR($K2259:$K2289)</f>
        <v>1.5311316404754016</v>
      </c>
    </row>
    <row r="2290" spans="1:14" ht="15.75" customHeight="1" x14ac:dyDescent="0.2">
      <c r="A2290" s="2">
        <v>42846</v>
      </c>
      <c r="B2290">
        <v>154.09530599999999</v>
      </c>
      <c r="C2290" s="10">
        <v>82.716589999999997</v>
      </c>
      <c r="D2290" s="10">
        <v>64.723770000000002</v>
      </c>
      <c r="E2290">
        <v>2348.6899410000001</v>
      </c>
      <c r="F2290" s="99">
        <v>1379.849976</v>
      </c>
      <c r="G2290">
        <f t="shared" ref="G2290:J2290" si="2358">B2290/B2289-1</f>
        <v>-1.1829720466969507E-2</v>
      </c>
      <c r="H2290">
        <f t="shared" si="2358"/>
        <v>-1.2039827711371021E-2</v>
      </c>
      <c r="I2290">
        <f t="shared" si="2358"/>
        <v>-1.3513558826039773E-2</v>
      </c>
      <c r="J2290">
        <f t="shared" si="2358"/>
        <v>-3.0350731513657525E-3</v>
      </c>
      <c r="K2290" s="38">
        <f t="shared" si="2345"/>
        <v>-3.1066343426946474E-3</v>
      </c>
      <c r="L2290" s="22">
        <f t="shared" si="2342"/>
        <v>0.81859371445192231</v>
      </c>
      <c r="M2290" s="22">
        <f t="shared" si="2343"/>
        <v>1.7813804938371518</v>
      </c>
      <c r="N2290" s="22">
        <f>COVAR(I2260:I2290,$K2260:K2290)/VAR($K2260:$K2290)</f>
        <v>1.5209262742380159</v>
      </c>
    </row>
    <row r="2291" spans="1:14" ht="15.75" customHeight="1" x14ac:dyDescent="0.2">
      <c r="A2291" s="2">
        <v>42849</v>
      </c>
      <c r="B2291">
        <v>154.45077499999999</v>
      </c>
      <c r="C2291" s="10">
        <v>85.632999999999996</v>
      </c>
      <c r="D2291" s="10">
        <v>65.068569999999994</v>
      </c>
      <c r="E2291">
        <v>2374.1499020000001</v>
      </c>
      <c r="F2291" s="99">
        <v>1397.9399410000001</v>
      </c>
      <c r="G2291">
        <f t="shared" ref="G2291:J2291" si="2359">B2291/B2290-1</f>
        <v>2.306812642300704E-3</v>
      </c>
      <c r="H2291">
        <f t="shared" si="2359"/>
        <v>3.525786060571412E-2</v>
      </c>
      <c r="I2291">
        <f t="shared" si="2359"/>
        <v>5.32725457741412E-3</v>
      </c>
      <c r="J2291">
        <f t="shared" si="2359"/>
        <v>1.0840068991465168E-2</v>
      </c>
      <c r="K2291" s="38">
        <f t="shared" si="2345"/>
        <v>1.3110095528240384E-2</v>
      </c>
      <c r="L2291" s="22">
        <f t="shared" si="2342"/>
        <v>0.77516893253750396</v>
      </c>
      <c r="M2291" s="22">
        <f t="shared" si="2343"/>
        <v>2.040107507578655</v>
      </c>
      <c r="N2291" s="22">
        <f>COVAR(I2261:I2291,$K2261:K2291)/VAR($K2261:$K2291)</f>
        <v>1.4100409042693172</v>
      </c>
    </row>
    <row r="2292" spans="1:14" ht="15.75" customHeight="1" x14ac:dyDescent="0.2">
      <c r="A2292" s="2">
        <v>42850</v>
      </c>
      <c r="B2292">
        <v>154.10488900000001</v>
      </c>
      <c r="C2292" s="10">
        <v>86.37679</v>
      </c>
      <c r="D2292" s="10">
        <v>67.235889999999998</v>
      </c>
      <c r="E2292">
        <v>2388.610107</v>
      </c>
      <c r="F2292" s="99">
        <v>1411.079956</v>
      </c>
      <c r="G2292">
        <f t="shared" ref="G2292:J2292" si="2360">B2292/B2291-1</f>
        <v>-2.2394578466827797E-3</v>
      </c>
      <c r="H2292">
        <f t="shared" si="2360"/>
        <v>8.6857870213585819E-3</v>
      </c>
      <c r="I2292">
        <f t="shared" si="2360"/>
        <v>3.3308246976996747E-2</v>
      </c>
      <c r="J2292">
        <f t="shared" si="2360"/>
        <v>6.090687444722187E-3</v>
      </c>
      <c r="K2292" s="38">
        <f t="shared" si="2345"/>
        <v>9.3995561716337939E-3</v>
      </c>
      <c r="L2292" s="22">
        <f t="shared" si="2342"/>
        <v>0.72571586785732323</v>
      </c>
      <c r="M2292" s="22">
        <f t="shared" si="2343"/>
        <v>2.054543722660747</v>
      </c>
      <c r="N2292" s="22">
        <f>COVAR(I2262:I2292,$K2262:K2292)/VAR($K2262:$K2292)</f>
        <v>1.474175189595428</v>
      </c>
    </row>
    <row r="2293" spans="1:14" ht="15.75" customHeight="1" x14ac:dyDescent="0.2">
      <c r="A2293" s="2">
        <v>42851</v>
      </c>
      <c r="B2293">
        <v>153.787811</v>
      </c>
      <c r="C2293" s="10">
        <v>86.54316</v>
      </c>
      <c r="D2293" s="10">
        <v>66.349260000000001</v>
      </c>
      <c r="E2293">
        <v>2387.4499510000001</v>
      </c>
      <c r="F2293" s="99">
        <v>1419.4300539999999</v>
      </c>
      <c r="G2293">
        <f t="shared" ref="G2293:K2308" si="2361">B2293/B2292-1</f>
        <v>-2.0575466622607674E-3</v>
      </c>
      <c r="H2293">
        <f t="shared" si="2361"/>
        <v>1.9260961191078785E-3</v>
      </c>
      <c r="I2293">
        <f t="shared" si="2361"/>
        <v>-1.3186856008003955E-2</v>
      </c>
      <c r="J2293">
        <f t="shared" si="2361"/>
        <v>-4.8570337896503002E-4</v>
      </c>
      <c r="K2293" s="38">
        <f t="shared" si="2361"/>
        <v>5.9175229330519219E-3</v>
      </c>
      <c r="L2293" s="22">
        <f t="shared" si="2342"/>
        <v>0.72509446704676639</v>
      </c>
      <c r="M2293" s="22">
        <f t="shared" si="2343"/>
        <v>2.0501777619244343</v>
      </c>
      <c r="N2293" s="22">
        <f>COVAR(I2263:I2293,$K2263:K2293)/VAR($K2263:$K2293)</f>
        <v>1.4395156105716365</v>
      </c>
    </row>
    <row r="2294" spans="1:14" ht="15.75" customHeight="1" x14ac:dyDescent="0.2">
      <c r="A2294" s="2">
        <v>42852</v>
      </c>
      <c r="B2294">
        <v>154.037643</v>
      </c>
      <c r="C2294" s="10">
        <v>85.740660000000005</v>
      </c>
      <c r="D2294" s="10">
        <v>66.694050000000004</v>
      </c>
      <c r="E2294">
        <v>2388.7700199999999</v>
      </c>
      <c r="F2294" s="99">
        <v>1417.130005</v>
      </c>
      <c r="G2294">
        <f t="shared" ref="G2294:J2294" si="2362">B2294/B2293-1</f>
        <v>1.6245240658245841E-3</v>
      </c>
      <c r="H2294">
        <f t="shared" si="2362"/>
        <v>-9.2728298804896081E-3</v>
      </c>
      <c r="I2294">
        <f t="shared" si="2362"/>
        <v>5.1965914917513345E-3</v>
      </c>
      <c r="J2294">
        <f t="shared" si="2362"/>
        <v>5.5292007250118402E-4</v>
      </c>
      <c r="K2294" s="38">
        <f t="shared" si="2361"/>
        <v>-1.6204031988179546E-3</v>
      </c>
      <c r="L2294" s="22">
        <f t="shared" si="2342"/>
        <v>0.73472233187160907</v>
      </c>
      <c r="M2294" s="22">
        <f t="shared" si="2343"/>
        <v>2.0994013429969698</v>
      </c>
      <c r="N2294" s="22">
        <f>COVAR(I2264:I2294,$K2264:K2294)/VAR($K2264:$K2294)</f>
        <v>1.4492802234705002</v>
      </c>
    </row>
    <row r="2295" spans="1:14" ht="15.75" customHeight="1" x14ac:dyDescent="0.2">
      <c r="A2295" s="2">
        <v>42853</v>
      </c>
      <c r="B2295">
        <v>154.00881999999999</v>
      </c>
      <c r="C2295" s="10">
        <v>85.143680000000003</v>
      </c>
      <c r="D2295" s="10">
        <v>65.856679999999997</v>
      </c>
      <c r="E2295">
        <v>2384.1999510000001</v>
      </c>
      <c r="F2295" s="99">
        <v>1400.4300539999999</v>
      </c>
      <c r="G2295">
        <f t="shared" ref="G2295:J2295" si="2363">B2295/B2294-1</f>
        <v>-1.8711659980419348E-4</v>
      </c>
      <c r="H2295">
        <f t="shared" si="2363"/>
        <v>-6.9626242671796401E-3</v>
      </c>
      <c r="I2295">
        <f t="shared" si="2363"/>
        <v>-1.2555392872377724E-2</v>
      </c>
      <c r="J2295">
        <f t="shared" si="2363"/>
        <v>-1.9131473359665918E-3</v>
      </c>
      <c r="K2295" s="38">
        <f t="shared" si="2361"/>
        <v>-1.1784346489791542E-2</v>
      </c>
      <c r="L2295" s="22">
        <f t="shared" si="2342"/>
        <v>0.75652550997530099</v>
      </c>
      <c r="M2295" s="22">
        <f t="shared" si="2343"/>
        <v>2.2819844525818636</v>
      </c>
      <c r="N2295" s="22">
        <f>COVAR(I2265:I2295,$K2265:K2295)/VAR($K2265:$K2295)</f>
        <v>1.4735893823511368</v>
      </c>
    </row>
    <row r="2296" spans="1:14" ht="15.75" customHeight="1" x14ac:dyDescent="0.2">
      <c r="A2296" s="2">
        <v>42856</v>
      </c>
      <c r="B2296">
        <v>152.61561599999999</v>
      </c>
      <c r="C2296" s="10">
        <v>85.202389999999994</v>
      </c>
      <c r="D2296" s="10">
        <v>67.285139999999998</v>
      </c>
      <c r="E2296">
        <v>2388.330078</v>
      </c>
      <c r="F2296" s="99">
        <v>1407.3599850000001</v>
      </c>
      <c r="G2296">
        <f t="shared" ref="G2296:J2296" si="2364">B2296/B2295-1</f>
        <v>-9.0462611167334561E-3</v>
      </c>
      <c r="H2296">
        <f t="shared" si="2364"/>
        <v>6.8954031585177766E-4</v>
      </c>
      <c r="I2296">
        <f t="shared" si="2364"/>
        <v>2.1690434440363449E-2</v>
      </c>
      <c r="J2296">
        <f t="shared" si="2364"/>
        <v>1.7322905313656989E-3</v>
      </c>
      <c r="K2296" s="38">
        <f t="shared" si="2361"/>
        <v>4.9484306482900919E-3</v>
      </c>
      <c r="L2296" s="22">
        <f t="shared" si="2342"/>
        <v>0.77067904200436221</v>
      </c>
      <c r="M2296" s="22">
        <f t="shared" si="2343"/>
        <v>2.2885803148533701</v>
      </c>
      <c r="N2296" s="22">
        <f>COVAR(I2266:I2296,$K2266:K2296)/VAR($K2266:$K2296)</f>
        <v>1.5133768269886265</v>
      </c>
    </row>
    <row r="2297" spans="1:14" ht="15.75" customHeight="1" x14ac:dyDescent="0.2">
      <c r="A2297" s="2">
        <v>42857</v>
      </c>
      <c r="B2297">
        <v>152.865433</v>
      </c>
      <c r="C2297" s="10">
        <v>84.654349999999994</v>
      </c>
      <c r="D2297" s="10">
        <v>68.073250000000002</v>
      </c>
      <c r="E2297">
        <v>2391.169922</v>
      </c>
      <c r="F2297" s="99">
        <v>1399.3599850000001</v>
      </c>
      <c r="G2297">
        <f t="shared" ref="G2297:J2297" si="2365">B2297/B2296-1</f>
        <v>1.6369032642111758E-3</v>
      </c>
      <c r="H2297">
        <f t="shared" si="2365"/>
        <v>-6.4322139320269756E-3</v>
      </c>
      <c r="I2297">
        <f t="shared" si="2365"/>
        <v>1.1712987444181699E-2</v>
      </c>
      <c r="J2297">
        <f t="shared" si="2365"/>
        <v>1.1890500505600254E-3</v>
      </c>
      <c r="K2297" s="38">
        <f t="shared" si="2361"/>
        <v>-5.6844020614953417E-3</v>
      </c>
      <c r="L2297" s="22">
        <f t="shared" si="2342"/>
        <v>0.76717879825984436</v>
      </c>
      <c r="M2297" s="22">
        <f t="shared" si="2343"/>
        <v>2.2635289537477385</v>
      </c>
      <c r="N2297" s="22">
        <f>COVAR(I2267:I2297,$K2267:K2297)/VAR($K2267:$K2297)</f>
        <v>1.4794486577146853</v>
      </c>
    </row>
    <row r="2298" spans="1:14" ht="15.75" customHeight="1" x14ac:dyDescent="0.2">
      <c r="A2298" s="2">
        <v>42858</v>
      </c>
      <c r="B2298">
        <v>152.41386399999999</v>
      </c>
      <c r="C2298" s="10">
        <v>85.143680000000003</v>
      </c>
      <c r="D2298" s="10">
        <v>67.137379999999993</v>
      </c>
      <c r="E2298">
        <v>2388.1298830000001</v>
      </c>
      <c r="F2298" s="99">
        <v>1390.920044</v>
      </c>
      <c r="G2298">
        <f t="shared" ref="G2298:J2298" si="2366">B2298/B2297-1</f>
        <v>-2.9540295090780821E-3</v>
      </c>
      <c r="H2298">
        <f t="shared" si="2366"/>
        <v>5.7803290675553232E-3</v>
      </c>
      <c r="I2298">
        <f t="shared" si="2366"/>
        <v>-1.3747984707649596E-2</v>
      </c>
      <c r="J2298">
        <f t="shared" si="2366"/>
        <v>-1.2713605051778432E-3</v>
      </c>
      <c r="K2298" s="38">
        <f t="shared" si="2361"/>
        <v>-6.0312865098826052E-3</v>
      </c>
      <c r="L2298" s="22">
        <f t="shared" si="2342"/>
        <v>0.78189294972770262</v>
      </c>
      <c r="M2298" s="22">
        <f t="shared" si="2343"/>
        <v>2.2368605733802527</v>
      </c>
      <c r="N2298" s="22">
        <f>COVAR(I2268:I2298,$K2268:K2298)/VAR($K2268:$K2298)</f>
        <v>1.4810254481103549</v>
      </c>
    </row>
    <row r="2299" spans="1:14" ht="15.75" customHeight="1" x14ac:dyDescent="0.2">
      <c r="A2299" s="2">
        <v>42859</v>
      </c>
      <c r="B2299">
        <v>152.817398</v>
      </c>
      <c r="C2299" s="10">
        <v>85.241540000000001</v>
      </c>
      <c r="D2299" s="10">
        <v>67.137379999999993</v>
      </c>
      <c r="E2299">
        <v>2389.5200199999999</v>
      </c>
      <c r="F2299" s="99">
        <v>1388.849976</v>
      </c>
      <c r="G2299">
        <f t="shared" ref="G2299:J2299" si="2367">B2299/B2298-1</f>
        <v>2.6476200354057511E-3</v>
      </c>
      <c r="H2299">
        <f t="shared" si="2367"/>
        <v>1.1493513082825313E-3</v>
      </c>
      <c r="I2299">
        <f t="shared" si="2367"/>
        <v>0</v>
      </c>
      <c r="J2299">
        <f t="shared" si="2367"/>
        <v>5.8210276161929642E-4</v>
      </c>
      <c r="K2299" s="38">
        <f t="shared" si="2361"/>
        <v>-1.4882724632013788E-3</v>
      </c>
      <c r="L2299" s="22">
        <f t="shared" si="2342"/>
        <v>0.86605343359954257</v>
      </c>
      <c r="M2299" s="22">
        <f t="shared" si="2343"/>
        <v>2.2558291684116174</v>
      </c>
      <c r="N2299" s="22">
        <f>COVAR(I2269:I2299,$K2269:K2299)/VAR($K2269:$K2299)</f>
        <v>1.5265077877027835</v>
      </c>
    </row>
    <row r="2300" spans="1:14" ht="15.75" customHeight="1" x14ac:dyDescent="0.2">
      <c r="A2300" s="2">
        <v>42860</v>
      </c>
      <c r="B2300">
        <v>148.97413599999999</v>
      </c>
      <c r="C2300" s="10">
        <v>85.143680000000003</v>
      </c>
      <c r="D2300" s="10">
        <v>68.171769999999995</v>
      </c>
      <c r="E2300">
        <v>2399.290039</v>
      </c>
      <c r="F2300" s="99">
        <v>1397</v>
      </c>
      <c r="G2300">
        <f t="shared" ref="G2300:J2300" si="2368">B2300/B2299-1</f>
        <v>-2.5149374680492942E-2</v>
      </c>
      <c r="H2300">
        <f t="shared" si="2368"/>
        <v>-1.1480318164124315E-3</v>
      </c>
      <c r="I2300">
        <f t="shared" si="2368"/>
        <v>1.5407065333797654E-2</v>
      </c>
      <c r="J2300">
        <f t="shared" si="2368"/>
        <v>4.0886951849017361E-3</v>
      </c>
      <c r="K2300" s="38">
        <f t="shared" si="2361"/>
        <v>5.8681816904895268E-3</v>
      </c>
      <c r="L2300" s="22">
        <f t="shared" si="2342"/>
        <v>0.67127009202066734</v>
      </c>
      <c r="M2300" s="22">
        <f t="shared" si="2343"/>
        <v>2.1940565897730102</v>
      </c>
      <c r="N2300" s="22">
        <f>COVAR(I2270:I2300,$K2270:K2300)/VAR($K2270:$K2300)</f>
        <v>1.5443910690387033</v>
      </c>
    </row>
    <row r="2301" spans="1:14" ht="15.75" customHeight="1" x14ac:dyDescent="0.2">
      <c r="A2301" s="2">
        <v>42863</v>
      </c>
      <c r="B2301">
        <v>148.46965</v>
      </c>
      <c r="C2301" s="10">
        <v>85.241540000000001</v>
      </c>
      <c r="D2301" s="10">
        <v>68.418049999999994</v>
      </c>
      <c r="E2301">
        <v>2399.3798830000001</v>
      </c>
      <c r="F2301" s="99">
        <v>1391.6400149999999</v>
      </c>
      <c r="G2301">
        <f t="shared" ref="G2301:J2301" si="2369">B2301/B2300-1</f>
        <v>-3.3863999050143256E-3</v>
      </c>
      <c r="H2301">
        <f t="shared" si="2369"/>
        <v>1.1493513082825313E-3</v>
      </c>
      <c r="I2301">
        <f t="shared" si="2369"/>
        <v>3.6126390733290936E-3</v>
      </c>
      <c r="J2301">
        <f t="shared" si="2369"/>
        <v>3.744607718947357E-5</v>
      </c>
      <c r="K2301" s="38">
        <f t="shared" si="2361"/>
        <v>-3.836782390837512E-3</v>
      </c>
      <c r="L2301" s="22">
        <f t="shared" si="2342"/>
        <v>0.68956785414192223</v>
      </c>
      <c r="M2301" s="22">
        <f t="shared" si="2343"/>
        <v>2.1990331243195307</v>
      </c>
      <c r="N2301" s="22">
        <f>COVAR(I2271:I2301,$K2271:K2301)/VAR($K2271:$K2301)</f>
        <v>1.5115694080478126</v>
      </c>
    </row>
    <row r="2302" spans="1:14" ht="15.75" customHeight="1" x14ac:dyDescent="0.2">
      <c r="A2302" s="2">
        <v>42864</v>
      </c>
      <c r="B2302">
        <v>147.577057</v>
      </c>
      <c r="C2302" s="10">
        <v>84.899010000000004</v>
      </c>
      <c r="D2302" s="10">
        <v>68.615080000000006</v>
      </c>
      <c r="E2302">
        <v>2396.919922</v>
      </c>
      <c r="F2302" s="99">
        <v>1391.8599850000001</v>
      </c>
      <c r="G2302">
        <f t="shared" ref="G2302:J2302" si="2370">B2302/B2301-1</f>
        <v>-6.0119559788819332E-3</v>
      </c>
      <c r="H2302">
        <f t="shared" si="2370"/>
        <v>-4.0183459848331937E-3</v>
      </c>
      <c r="I2302">
        <f t="shared" si="2370"/>
        <v>2.8797956094921418E-3</v>
      </c>
      <c r="J2302">
        <f t="shared" si="2370"/>
        <v>-1.0252486558836038E-3</v>
      </c>
      <c r="K2302" s="38">
        <f t="shared" si="2361"/>
        <v>1.5806530254169893E-4</v>
      </c>
      <c r="L2302" s="22">
        <f t="shared" si="2342"/>
        <v>0.69059983814490244</v>
      </c>
      <c r="M2302" s="22">
        <f t="shared" si="2343"/>
        <v>2.2071155006222147</v>
      </c>
      <c r="N2302" s="22">
        <f>COVAR(I2272:I2302,$K2272:K2302)/VAR($K2272:$K2302)</f>
        <v>1.5108767559390699</v>
      </c>
    </row>
    <row r="2303" spans="1:14" ht="15.75" customHeight="1" x14ac:dyDescent="0.2">
      <c r="A2303" s="2">
        <v>42865</v>
      </c>
      <c r="B2303">
        <v>146.74267599999999</v>
      </c>
      <c r="C2303" s="10">
        <v>85.564509999999999</v>
      </c>
      <c r="D2303" s="10">
        <v>69.698740000000001</v>
      </c>
      <c r="E2303">
        <v>2399.6298830000001</v>
      </c>
      <c r="F2303" s="99">
        <v>1399.589966</v>
      </c>
      <c r="G2303">
        <f t="shared" ref="G2303:J2303" si="2371">B2303/B2302-1</f>
        <v>-5.6538666440543173E-3</v>
      </c>
      <c r="H2303">
        <f t="shared" si="2371"/>
        <v>7.8387250923184215E-3</v>
      </c>
      <c r="I2303">
        <f t="shared" si="2371"/>
        <v>1.5793321234923718E-2</v>
      </c>
      <c r="J2303">
        <f t="shared" si="2371"/>
        <v>1.1306013918641611E-3</v>
      </c>
      <c r="K2303" s="38">
        <f t="shared" si="2361"/>
        <v>5.5537058923351701E-3</v>
      </c>
      <c r="L2303" s="22">
        <f t="shared" si="2342"/>
        <v>0.7075299944126231</v>
      </c>
      <c r="M2303" s="22">
        <f t="shared" si="2343"/>
        <v>2.2247110415833538</v>
      </c>
      <c r="N2303" s="22">
        <f>COVAR(I2273:I2303,$K2273:K2303)/VAR($K2273:$K2303)</f>
        <v>1.5292761880895274</v>
      </c>
    </row>
    <row r="2304" spans="1:14" ht="15.75" customHeight="1" x14ac:dyDescent="0.2">
      <c r="A2304" s="2">
        <v>42866</v>
      </c>
      <c r="B2304">
        <v>146.16056800000001</v>
      </c>
      <c r="C2304" s="10">
        <v>85.300259999999994</v>
      </c>
      <c r="D2304" s="10">
        <v>70.979420000000005</v>
      </c>
      <c r="E2304">
        <v>2394.4399410000001</v>
      </c>
      <c r="F2304" s="99">
        <v>1390.1999510000001</v>
      </c>
      <c r="G2304">
        <f t="shared" ref="G2304:J2304" si="2372">B2304/B2303-1</f>
        <v>-3.9668623734241404E-3</v>
      </c>
      <c r="H2304">
        <f t="shared" si="2372"/>
        <v>-3.088313133564391E-3</v>
      </c>
      <c r="I2304">
        <f t="shared" si="2372"/>
        <v>1.8374507200560553E-2</v>
      </c>
      <c r="J2304">
        <f t="shared" si="2372"/>
        <v>-2.1628093718817354E-3</v>
      </c>
      <c r="K2304" s="38">
        <f t="shared" si="2361"/>
        <v>-6.7091185476532145E-3</v>
      </c>
      <c r="L2304" s="22">
        <f t="shared" si="2342"/>
        <v>0.6380655317416366</v>
      </c>
      <c r="M2304" s="22">
        <f t="shared" si="2343"/>
        <v>2.1974146776863517</v>
      </c>
      <c r="N2304" s="22">
        <f>COVAR(I2274:I2304,$K2274:K2304)/VAR($K2274:$K2304)</f>
        <v>1.4248748650882512</v>
      </c>
    </row>
    <row r="2305" spans="1:14" ht="15.75" customHeight="1" x14ac:dyDescent="0.2">
      <c r="A2305" s="2">
        <v>42867</v>
      </c>
      <c r="B2305">
        <v>145.888901</v>
      </c>
      <c r="C2305" s="10">
        <v>85.065380000000005</v>
      </c>
      <c r="D2305" s="10">
        <v>68.861369999999994</v>
      </c>
      <c r="E2305">
        <v>2390.8999020000001</v>
      </c>
      <c r="F2305" s="99">
        <v>1382.7700199999999</v>
      </c>
      <c r="G2305">
        <f t="shared" ref="G2305:J2305" si="2373">B2305/B2304-1</f>
        <v>-1.8586887264970819E-3</v>
      </c>
      <c r="H2305">
        <f t="shared" si="2373"/>
        <v>-2.7535672224210384E-3</v>
      </c>
      <c r="I2305">
        <f t="shared" si="2373"/>
        <v>-2.9840339636475033E-2</v>
      </c>
      <c r="J2305">
        <f t="shared" si="2373"/>
        <v>-1.4784413421209397E-3</v>
      </c>
      <c r="K2305" s="38">
        <f t="shared" si="2361"/>
        <v>-5.3445052955551908E-3</v>
      </c>
      <c r="L2305" s="22">
        <f t="shared" si="2342"/>
        <v>0.62084038267737063</v>
      </c>
      <c r="M2305" s="22">
        <f t="shared" si="2343"/>
        <v>2.1960655685418931</v>
      </c>
      <c r="N2305" s="22">
        <f>COVAR(I2275:I2305,$K2275:K2305)/VAR($K2275:$K2305)</f>
        <v>1.5282903670857546</v>
      </c>
    </row>
    <row r="2306" spans="1:14" ht="15.75" customHeight="1" x14ac:dyDescent="0.2">
      <c r="A2306" s="2">
        <v>42870</v>
      </c>
      <c r="B2306">
        <v>146.99491900000001</v>
      </c>
      <c r="C2306" s="10">
        <v>85.476420000000005</v>
      </c>
      <c r="D2306" s="10">
        <v>69.403189999999995</v>
      </c>
      <c r="E2306">
        <v>2402.320068</v>
      </c>
      <c r="F2306" s="99">
        <v>1393.920044</v>
      </c>
      <c r="G2306">
        <f t="shared" ref="G2306:J2306" si="2374">B2306/B2305-1</f>
        <v>7.5812347095547405E-3</v>
      </c>
      <c r="H2306">
        <f t="shared" si="2374"/>
        <v>4.8320480082495454E-3</v>
      </c>
      <c r="I2306">
        <f t="shared" si="2374"/>
        <v>7.8682721531679878E-3</v>
      </c>
      <c r="J2306">
        <f t="shared" si="2374"/>
        <v>4.7765136426025645E-3</v>
      </c>
      <c r="K2306" s="38">
        <f t="shared" si="2361"/>
        <v>8.0635419040977485E-3</v>
      </c>
      <c r="L2306" s="22">
        <f t="shared" si="2342"/>
        <v>0.69424349800063534</v>
      </c>
      <c r="M2306" s="22">
        <f t="shared" si="2343"/>
        <v>2.1340028030115024</v>
      </c>
      <c r="N2306" s="22">
        <f>COVAR(I2276:I2306,$K2276:K2306)/VAR($K2276:$K2306)</f>
        <v>1.4781995419730365</v>
      </c>
    </row>
    <row r="2307" spans="1:14" ht="15.75" customHeight="1" x14ac:dyDescent="0.2">
      <c r="A2307" s="2">
        <v>42871</v>
      </c>
      <c r="B2307">
        <v>149.100266</v>
      </c>
      <c r="C2307" s="10">
        <v>85.740660000000005</v>
      </c>
      <c r="D2307" s="10">
        <v>69.255420000000001</v>
      </c>
      <c r="E2307">
        <v>2400.669922</v>
      </c>
      <c r="F2307" s="99">
        <v>1394.6800539999999</v>
      </c>
      <c r="G2307">
        <f t="shared" ref="G2307:J2307" si="2375">B2307/B2306-1</f>
        <v>1.4322583490113727E-2</v>
      </c>
      <c r="H2307">
        <f t="shared" si="2375"/>
        <v>3.0913788855453372E-3</v>
      </c>
      <c r="I2307">
        <f t="shared" si="2375"/>
        <v>-2.1291528530603676E-3</v>
      </c>
      <c r="J2307">
        <f t="shared" si="2375"/>
        <v>-6.8689681361810973E-4</v>
      </c>
      <c r="K2307" s="38">
        <f t="shared" si="2361"/>
        <v>5.452321338452748E-4</v>
      </c>
      <c r="L2307" s="22">
        <f t="shared" si="2342"/>
        <v>0.68974197412658966</v>
      </c>
      <c r="M2307" s="22">
        <f t="shared" si="2343"/>
        <v>2.0751147400291337</v>
      </c>
      <c r="N2307" s="22">
        <f>COVAR(I2277:I2307,$K2277:K2307)/VAR($K2277:$K2307)</f>
        <v>1.4792287371737018</v>
      </c>
    </row>
    <row r="2308" spans="1:14" ht="15.75" customHeight="1" x14ac:dyDescent="0.2">
      <c r="A2308" s="2">
        <v>42872</v>
      </c>
      <c r="B2308">
        <v>146.43222</v>
      </c>
      <c r="C2308" s="10">
        <v>82.471919999999997</v>
      </c>
      <c r="D2308" s="10">
        <v>66.349260000000001</v>
      </c>
      <c r="E2308">
        <v>2357.030029</v>
      </c>
      <c r="F2308" s="99">
        <v>1355.8900149999999</v>
      </c>
      <c r="G2308">
        <f t="shared" ref="G2308:J2308" si="2376">B2308/B2307-1</f>
        <v>-1.7894307445434077E-2</v>
      </c>
      <c r="H2308">
        <f t="shared" si="2376"/>
        <v>-3.812356937770256E-2</v>
      </c>
      <c r="I2308">
        <f t="shared" si="2376"/>
        <v>-4.1962925067814183E-2</v>
      </c>
      <c r="J2308">
        <f t="shared" si="2376"/>
        <v>-1.8178214589219199E-2</v>
      </c>
      <c r="K2308" s="38">
        <f t="shared" si="2361"/>
        <v>-2.7812858503818538E-2</v>
      </c>
      <c r="L2308" s="22">
        <f t="shared" si="2342"/>
        <v>0.7253127431787092</v>
      </c>
      <c r="M2308" s="22">
        <f t="shared" si="2343"/>
        <v>2.0353104711937489</v>
      </c>
      <c r="N2308" s="22">
        <f>COVAR(I2278:I2308,$K2278:K2308)/VAR($K2278:$K2308)</f>
        <v>1.4603669203061715</v>
      </c>
    </row>
    <row r="2309" spans="1:14" ht="15.75" customHeight="1" x14ac:dyDescent="0.2">
      <c r="A2309" s="2">
        <v>42873</v>
      </c>
      <c r="B2309">
        <v>146.28668200000001</v>
      </c>
      <c r="C2309" s="10">
        <v>82.168539999999993</v>
      </c>
      <c r="D2309" s="10">
        <v>66.447770000000006</v>
      </c>
      <c r="E2309">
        <v>2365.719971</v>
      </c>
      <c r="F2309" s="99">
        <v>1361.079956</v>
      </c>
      <c r="G2309">
        <f t="shared" ref="G2309:K2324" si="2377">B2309/B2308-1</f>
        <v>-9.9389328386867426E-4</v>
      </c>
      <c r="H2309">
        <f t="shared" si="2377"/>
        <v>-3.6785853900334065E-3</v>
      </c>
      <c r="I2309">
        <f t="shared" si="2377"/>
        <v>1.484718895131687E-3</v>
      </c>
      <c r="J2309">
        <f t="shared" si="2377"/>
        <v>3.6868185356495609E-3</v>
      </c>
      <c r="K2309" s="38">
        <f t="shared" si="2377"/>
        <v>3.8277005823368349E-3</v>
      </c>
      <c r="L2309" s="22">
        <f t="shared" si="2342"/>
        <v>0.72535155361735171</v>
      </c>
      <c r="M2309" s="22">
        <f t="shared" si="2343"/>
        <v>1.9870945283545192</v>
      </c>
      <c r="N2309" s="22">
        <f>COVAR(I2279:I2309,$K2279:K2309)/VAR($K2279:$K2309)</f>
        <v>1.4502152797880068</v>
      </c>
    </row>
    <row r="2310" spans="1:14" ht="15.75" customHeight="1" x14ac:dyDescent="0.2">
      <c r="A2310" s="2">
        <v>42874</v>
      </c>
      <c r="B2310">
        <v>147.450928</v>
      </c>
      <c r="C2310" s="10">
        <v>82.971050000000005</v>
      </c>
      <c r="D2310" s="10">
        <v>66.152230000000003</v>
      </c>
      <c r="E2310">
        <v>2381.7299800000001</v>
      </c>
      <c r="F2310" s="99">
        <v>1367.329956</v>
      </c>
      <c r="G2310">
        <f t="shared" ref="G2310:J2310" si="2378">B2310/B2309-1</f>
        <v>7.9586602422221375E-3</v>
      </c>
      <c r="H2310">
        <f t="shared" si="2378"/>
        <v>9.7666333124577509E-3</v>
      </c>
      <c r="I2310">
        <f t="shared" si="2378"/>
        <v>-4.4477038130851243E-3</v>
      </c>
      <c r="J2310">
        <f t="shared" si="2378"/>
        <v>6.767499617984285E-3</v>
      </c>
      <c r="K2310" s="38">
        <f t="shared" si="2377"/>
        <v>4.5919418418061131E-3</v>
      </c>
      <c r="L2310" s="22">
        <f t="shared" si="2342"/>
        <v>0.76906241575998047</v>
      </c>
      <c r="M2310" s="22">
        <f t="shared" si="2343"/>
        <v>1.9451931254055699</v>
      </c>
      <c r="N2310" s="22">
        <f>COVAR(I2280:I2310,$K2280:K2310)/VAR($K2280:$K2310)</f>
        <v>1.5863014139027731</v>
      </c>
    </row>
    <row r="2311" spans="1:14" ht="15.75" customHeight="1" x14ac:dyDescent="0.2">
      <c r="A2311" s="2">
        <v>42877</v>
      </c>
      <c r="B2311">
        <v>148.091263</v>
      </c>
      <c r="C2311" s="10">
        <v>82.892750000000007</v>
      </c>
      <c r="D2311" s="10">
        <v>62.704239999999999</v>
      </c>
      <c r="E2311">
        <v>2394.0200199999999</v>
      </c>
      <c r="F2311" s="99">
        <v>1377.1400149999999</v>
      </c>
      <c r="G2311">
        <f t="shared" ref="G2311:J2311" si="2379">B2311/B2310-1</f>
        <v>4.3426990164483481E-3</v>
      </c>
      <c r="H2311">
        <f t="shared" si="2379"/>
        <v>-9.437026529132142E-4</v>
      </c>
      <c r="I2311">
        <f t="shared" si="2379"/>
        <v>-5.2122052423629661E-2</v>
      </c>
      <c r="J2311">
        <f t="shared" si="2379"/>
        <v>5.1601315443825513E-3</v>
      </c>
      <c r="K2311" s="38">
        <f t="shared" si="2377"/>
        <v>7.1746098715619322E-3</v>
      </c>
      <c r="L2311" s="22">
        <f t="shared" si="2342"/>
        <v>0.79221651513041857</v>
      </c>
      <c r="M2311" s="22">
        <f t="shared" si="2343"/>
        <v>1.890071080463738</v>
      </c>
      <c r="N2311" s="22">
        <f>COVAR(I2281:I2311,$K2281:K2311)/VAR($K2281:$K2311)</f>
        <v>1.5352723872291758</v>
      </c>
    </row>
    <row r="2312" spans="1:14" ht="15.75" customHeight="1" x14ac:dyDescent="0.2">
      <c r="A2312" s="2">
        <v>42878</v>
      </c>
      <c r="B2312">
        <v>147.49945099999999</v>
      </c>
      <c r="C2312" s="10">
        <v>83.930139999999994</v>
      </c>
      <c r="D2312" s="10">
        <v>62.063890000000001</v>
      </c>
      <c r="E2312">
        <v>2398.419922</v>
      </c>
      <c r="F2312" s="99">
        <v>1380.9799800000001</v>
      </c>
      <c r="G2312">
        <f t="shared" ref="G2312:J2312" si="2380">B2312/B2311-1</f>
        <v>-3.9962654650328444E-3</v>
      </c>
      <c r="H2312">
        <f t="shared" si="2380"/>
        <v>1.2514845990752921E-2</v>
      </c>
      <c r="I2312">
        <f t="shared" si="2380"/>
        <v>-1.0212228072615126E-2</v>
      </c>
      <c r="J2312">
        <f t="shared" si="2380"/>
        <v>1.8378718487075396E-3</v>
      </c>
      <c r="K2312" s="38">
        <f t="shared" si="2377"/>
        <v>2.7883620824133981E-3</v>
      </c>
      <c r="L2312" s="22">
        <f t="shared" si="2342"/>
        <v>0.79469899004327438</v>
      </c>
      <c r="M2312" s="22">
        <f t="shared" si="2343"/>
        <v>1.9047474152638504</v>
      </c>
      <c r="N2312" s="22">
        <f>COVAR(I2282:I2312,$K2282:K2312)/VAR($K2282:$K2312)</f>
        <v>1.5202718634264218</v>
      </c>
    </row>
    <row r="2313" spans="1:14" ht="15.75" customHeight="1" x14ac:dyDescent="0.2">
      <c r="A2313" s="2">
        <v>42879</v>
      </c>
      <c r="B2313">
        <v>147.96513400000001</v>
      </c>
      <c r="C2313" s="10">
        <v>83.881200000000007</v>
      </c>
      <c r="D2313" s="10">
        <v>61.57132</v>
      </c>
      <c r="E2313">
        <v>2404.389893</v>
      </c>
      <c r="F2313" s="99">
        <v>1382.51001</v>
      </c>
      <c r="G2313">
        <f t="shared" ref="G2313:J2313" si="2381">B2313/B2312-1</f>
        <v>3.1571846325042507E-3</v>
      </c>
      <c r="H2313">
        <f t="shared" si="2381"/>
        <v>-5.8310399577543581E-4</v>
      </c>
      <c r="I2313">
        <f t="shared" si="2381"/>
        <v>-7.9364989851586909E-3</v>
      </c>
      <c r="J2313">
        <f t="shared" si="2381"/>
        <v>2.489126672622799E-3</v>
      </c>
      <c r="K2313" s="38">
        <f t="shared" si="2377"/>
        <v>1.1079306160541869E-3</v>
      </c>
      <c r="L2313" s="22">
        <f t="shared" si="2342"/>
        <v>0.80579951793399085</v>
      </c>
      <c r="M2313" s="22">
        <f t="shared" si="2343"/>
        <v>1.8959781200284118</v>
      </c>
      <c r="N2313" s="22">
        <f>COVAR(I2283:I2313,$K2283:K2313)/VAR($K2283:$K2313)</f>
        <v>1.5150130294351734</v>
      </c>
    </row>
    <row r="2314" spans="1:14" ht="15.75" customHeight="1" x14ac:dyDescent="0.2">
      <c r="A2314" s="2">
        <v>42880</v>
      </c>
      <c r="B2314">
        <v>148.634567</v>
      </c>
      <c r="C2314" s="10">
        <v>83.528880000000001</v>
      </c>
      <c r="D2314" s="10">
        <v>60.192120000000003</v>
      </c>
      <c r="E2314">
        <v>2415.070068</v>
      </c>
      <c r="F2314" s="99">
        <v>1383.3900149999999</v>
      </c>
      <c r="G2314">
        <f t="shared" ref="G2314:J2314" si="2382">B2314/B2313-1</f>
        <v>4.524261776426286E-3</v>
      </c>
      <c r="H2314">
        <f t="shared" si="2382"/>
        <v>-4.2002260339624176E-3</v>
      </c>
      <c r="I2314">
        <f t="shared" si="2382"/>
        <v>-2.2400039498909563E-2</v>
      </c>
      <c r="J2314">
        <f t="shared" si="2382"/>
        <v>4.4419480513928633E-3</v>
      </c>
      <c r="K2314" s="38">
        <f t="shared" si="2377"/>
        <v>6.3652703679162315E-4</v>
      </c>
      <c r="L2314" s="22">
        <f t="shared" si="2342"/>
        <v>0.82889007077704768</v>
      </c>
      <c r="M2314" s="22">
        <f t="shared" si="2343"/>
        <v>1.854430057707962</v>
      </c>
      <c r="N2314" s="22">
        <f>COVAR(I2284:I2314,$K2284:K2314)/VAR($K2284:$K2314)</f>
        <v>1.2527870418920732</v>
      </c>
    </row>
    <row r="2315" spans="1:14" ht="15.75" customHeight="1" x14ac:dyDescent="0.2">
      <c r="A2315" s="2">
        <v>42881</v>
      </c>
      <c r="B2315">
        <v>147.94575499999999</v>
      </c>
      <c r="C2315" s="10">
        <v>83.538669999999996</v>
      </c>
      <c r="D2315" s="10">
        <v>59.89658</v>
      </c>
      <c r="E2315">
        <v>2415.820068</v>
      </c>
      <c r="F2315" s="99">
        <v>1382.23999</v>
      </c>
      <c r="G2315">
        <f t="shared" ref="G2315:J2315" si="2383">B2315/B2314-1</f>
        <v>-4.6342651908153343E-3</v>
      </c>
      <c r="H2315">
        <f t="shared" si="2383"/>
        <v>1.1720497150191633E-4</v>
      </c>
      <c r="I2315">
        <f t="shared" si="2383"/>
        <v>-4.909945022704032E-3</v>
      </c>
      <c r="J2315">
        <f t="shared" si="2383"/>
        <v>3.1054999601765054E-4</v>
      </c>
      <c r="K2315" s="38">
        <f t="shared" si="2377"/>
        <v>-8.3130931084529625E-4</v>
      </c>
      <c r="L2315" s="22">
        <f t="shared" si="2342"/>
        <v>0.87115093112267672</v>
      </c>
      <c r="M2315" s="22">
        <f t="shared" si="2343"/>
        <v>1.8813732062162669</v>
      </c>
      <c r="N2315" s="22">
        <f>COVAR(I2285:I2315,$K2285:K2315)/VAR($K2285:$K2315)</f>
        <v>0.8519435177896687</v>
      </c>
    </row>
    <row r="2316" spans="1:14" ht="15.75" customHeight="1" x14ac:dyDescent="0.2">
      <c r="A2316" s="2">
        <v>42885</v>
      </c>
      <c r="B2316">
        <v>147.20837399999999</v>
      </c>
      <c r="C2316" s="10">
        <v>82.109819999999999</v>
      </c>
      <c r="D2316" s="10">
        <v>59.650300000000001</v>
      </c>
      <c r="E2316">
        <v>2412.9099120000001</v>
      </c>
      <c r="F2316" s="99">
        <v>1371.1899410000001</v>
      </c>
      <c r="G2316">
        <f t="shared" ref="G2316:J2316" si="2384">B2316/B2315-1</f>
        <v>-4.9841308390362604E-3</v>
      </c>
      <c r="H2316">
        <f t="shared" si="2384"/>
        <v>-1.7104054924503842E-2</v>
      </c>
      <c r="I2316">
        <f t="shared" si="2384"/>
        <v>-4.1117539599089259E-3</v>
      </c>
      <c r="J2316">
        <f t="shared" si="2384"/>
        <v>-1.2046244828196606E-3</v>
      </c>
      <c r="K2316" s="38">
        <f t="shared" si="2377"/>
        <v>-7.9943056776992094E-3</v>
      </c>
      <c r="L2316" s="22">
        <f t="shared" si="2342"/>
        <v>0.90681779563965437</v>
      </c>
      <c r="M2316" s="22">
        <f t="shared" si="2343"/>
        <v>1.9533526270887696</v>
      </c>
      <c r="N2316" s="22">
        <f>COVAR(I2286:I2316,$K2286:K2316)/VAR($K2286:$K2316)</f>
        <v>0.9188657019633556</v>
      </c>
    </row>
    <row r="2317" spans="1:14" ht="15.75" customHeight="1" x14ac:dyDescent="0.2">
      <c r="A2317" s="2">
        <v>42886</v>
      </c>
      <c r="B2317">
        <v>148.08157299999999</v>
      </c>
      <c r="C2317" s="10">
        <v>80.397170000000003</v>
      </c>
      <c r="D2317" s="10">
        <v>58.17259</v>
      </c>
      <c r="E2317">
        <v>2411.8000489999999</v>
      </c>
      <c r="F2317" s="99">
        <v>1370.209961</v>
      </c>
      <c r="G2317">
        <f t="shared" ref="G2317:J2317" si="2385">B2317/B2316-1</f>
        <v>5.9317209766884815E-3</v>
      </c>
      <c r="H2317">
        <f t="shared" si="2385"/>
        <v>-2.0858041096667779E-2</v>
      </c>
      <c r="I2317">
        <f t="shared" si="2385"/>
        <v>-2.4772884629247538E-2</v>
      </c>
      <c r="J2317">
        <f t="shared" si="2385"/>
        <v>-4.5996868531250623E-4</v>
      </c>
      <c r="K2317" s="38">
        <f t="shared" si="2377"/>
        <v>-7.1469310756855364E-4</v>
      </c>
      <c r="L2317" s="22">
        <f t="shared" si="2342"/>
        <v>0.83058528346000715</v>
      </c>
      <c r="M2317" s="22">
        <f t="shared" si="2343"/>
        <v>1.9598201876535255</v>
      </c>
      <c r="N2317" s="22">
        <f>COVAR(I2287:I2317,$K2287:K2317)/VAR($K2287:$K2317)</f>
        <v>0.95337753207062026</v>
      </c>
    </row>
    <row r="2318" spans="1:14" ht="15.75" customHeight="1" x14ac:dyDescent="0.2">
      <c r="A2318" s="2">
        <v>42887</v>
      </c>
      <c r="B2318">
        <v>148.120361</v>
      </c>
      <c r="C2318" s="10">
        <v>81.287739999999999</v>
      </c>
      <c r="D2318" s="10">
        <v>60.684690000000003</v>
      </c>
      <c r="E2318">
        <v>2430.0600589999999</v>
      </c>
      <c r="F2318" s="99">
        <v>1396.0600589999999</v>
      </c>
      <c r="G2318">
        <f t="shared" ref="G2318:J2318" si="2386">B2318/B2317-1</f>
        <v>2.6193670970808824E-4</v>
      </c>
      <c r="H2318">
        <f t="shared" si="2386"/>
        <v>1.10771311975284E-2</v>
      </c>
      <c r="I2318">
        <f t="shared" si="2386"/>
        <v>4.3183568068741796E-2</v>
      </c>
      <c r="J2318">
        <f t="shared" si="2386"/>
        <v>7.5711127079423068E-3</v>
      </c>
      <c r="K2318" s="38">
        <f t="shared" si="2377"/>
        <v>1.8865793371648065E-2</v>
      </c>
      <c r="L2318" s="22">
        <f t="shared" si="2342"/>
        <v>0.81451740161336883</v>
      </c>
      <c r="M2318" s="22">
        <f t="shared" si="2343"/>
        <v>1.9546359576010368</v>
      </c>
      <c r="N2318" s="22">
        <f>COVAR(I2288:I2318,$K2288:K2318)/VAR($K2288:$K2318)</f>
        <v>1.176637213550652</v>
      </c>
    </row>
    <row r="2319" spans="1:14" ht="15.75" customHeight="1" x14ac:dyDescent="0.2">
      <c r="A2319" s="2">
        <v>42888</v>
      </c>
      <c r="B2319">
        <v>147.518845</v>
      </c>
      <c r="C2319" s="10">
        <v>80.8767</v>
      </c>
      <c r="D2319" s="10">
        <v>60.832470000000001</v>
      </c>
      <c r="E2319">
        <v>2439.070068</v>
      </c>
      <c r="F2319" s="99">
        <v>1405.3900149999999</v>
      </c>
      <c r="G2319">
        <f t="shared" ref="G2319:J2319" si="2387">B2319/B2318-1</f>
        <v>-4.0609946933629626E-3</v>
      </c>
      <c r="H2319">
        <f t="shared" si="2387"/>
        <v>-5.0566050919855776E-3</v>
      </c>
      <c r="I2319">
        <f t="shared" si="2387"/>
        <v>2.4352105943030722E-3</v>
      </c>
      <c r="J2319">
        <f t="shared" si="2387"/>
        <v>3.707730994808367E-3</v>
      </c>
      <c r="K2319" s="38">
        <f t="shared" si="2377"/>
        <v>6.6830620501263649E-3</v>
      </c>
      <c r="L2319" s="22">
        <f t="shared" si="2342"/>
        <v>0.62893554416893427</v>
      </c>
      <c r="M2319" s="22">
        <f t="shared" si="2343"/>
        <v>1.919571596064819</v>
      </c>
      <c r="N2319" s="22">
        <f>COVAR(I2289:I2319,$K2289:K2319)/VAR($K2289:$K2319)</f>
        <v>1.1817780246792886</v>
      </c>
    </row>
    <row r="2320" spans="1:14" ht="15.75" customHeight="1" x14ac:dyDescent="0.2">
      <c r="A2320" s="2">
        <v>42891</v>
      </c>
      <c r="B2320">
        <v>147.868134</v>
      </c>
      <c r="C2320" s="10">
        <v>81.023510000000002</v>
      </c>
      <c r="D2320" s="10">
        <v>60.093609999999998</v>
      </c>
      <c r="E2320">
        <v>2436.1000979999999</v>
      </c>
      <c r="F2320" s="99">
        <v>1396.4499510000001</v>
      </c>
      <c r="G2320">
        <f t="shared" ref="G2320:J2320" si="2388">B2320/B2319-1</f>
        <v>2.3677585057013673E-3</v>
      </c>
      <c r="H2320">
        <f t="shared" si="2388"/>
        <v>1.8152323227826894E-3</v>
      </c>
      <c r="I2320">
        <f t="shared" si="2388"/>
        <v>-1.2145816206378002E-2</v>
      </c>
      <c r="J2320">
        <f t="shared" si="2388"/>
        <v>-1.2176648957179514E-3</v>
      </c>
      <c r="K2320" s="38">
        <f t="shared" si="2377"/>
        <v>-6.3612690460163046E-3</v>
      </c>
      <c r="L2320" s="22">
        <f t="shared" si="2342"/>
        <v>0.59857210620147738</v>
      </c>
      <c r="M2320" s="22">
        <f t="shared" si="2343"/>
        <v>1.8842961386736938</v>
      </c>
      <c r="N2320" s="22">
        <f>COVAR(I2290:I2320,$K2290:K2320)/VAR($K2290:$K2320)</f>
        <v>1.174251331551041</v>
      </c>
    </row>
    <row r="2321" spans="1:14" ht="15.75" customHeight="1" x14ac:dyDescent="0.2">
      <c r="A2321" s="2">
        <v>42892</v>
      </c>
      <c r="B2321">
        <v>147.82931500000001</v>
      </c>
      <c r="C2321" s="10">
        <v>81.189880000000002</v>
      </c>
      <c r="D2321" s="10">
        <v>59.748809999999999</v>
      </c>
      <c r="E2321">
        <v>2429.330078</v>
      </c>
      <c r="F2321" s="99">
        <v>1394.900024</v>
      </c>
      <c r="G2321">
        <f t="shared" ref="G2321:J2321" si="2389">B2321/B2320-1</f>
        <v>-2.6252444627450355E-4</v>
      </c>
      <c r="H2321">
        <f t="shared" si="2389"/>
        <v>2.053354637437943E-3</v>
      </c>
      <c r="I2321">
        <f t="shared" si="2389"/>
        <v>-5.7377148751756035E-3</v>
      </c>
      <c r="J2321">
        <f t="shared" si="2389"/>
        <v>-2.7790401574869783E-3</v>
      </c>
      <c r="K2321" s="38">
        <f t="shared" si="2377"/>
        <v>-1.1099051554910311E-3</v>
      </c>
      <c r="L2321" s="22">
        <f t="shared" si="2342"/>
        <v>0.53510455194207385</v>
      </c>
      <c r="M2321" s="22">
        <f t="shared" si="2343"/>
        <v>1.8107890464813665</v>
      </c>
      <c r="N2321" s="22">
        <f>COVAR(I2291:I2321,$K2291:K2321)/VAR($K2291:$K2321)</f>
        <v>1.164493759513977</v>
      </c>
    </row>
    <row r="2322" spans="1:14" ht="15.75" customHeight="1" x14ac:dyDescent="0.2">
      <c r="A2322" s="2">
        <v>42893</v>
      </c>
      <c r="B2322">
        <v>146.480728</v>
      </c>
      <c r="C2322" s="10">
        <v>82.119609999999994</v>
      </c>
      <c r="D2322" s="10">
        <v>60.536929999999998</v>
      </c>
      <c r="E2322">
        <v>2433.139893</v>
      </c>
      <c r="F2322" s="99">
        <v>1396.670044</v>
      </c>
      <c r="G2322">
        <f t="shared" ref="G2322:J2322" si="2390">B2322/B2321-1</f>
        <v>-9.122595203799766E-3</v>
      </c>
      <c r="H2322">
        <f t="shared" si="2390"/>
        <v>1.1451304029516773E-2</v>
      </c>
      <c r="I2322">
        <f t="shared" si="2390"/>
        <v>1.3190555594329023E-2</v>
      </c>
      <c r="J2322">
        <f t="shared" si="2390"/>
        <v>1.5682574527444704E-3</v>
      </c>
      <c r="K2322" s="38">
        <f t="shared" si="2377"/>
        <v>1.2689224815727318E-3</v>
      </c>
      <c r="L2322" s="22">
        <f t="shared" si="2342"/>
        <v>0.55350692785403244</v>
      </c>
      <c r="M2322" s="22">
        <f t="shared" si="2343"/>
        <v>1.5433218731651934</v>
      </c>
      <c r="N2322" s="22">
        <f>COVAR(I2292:I2322,$K2292:K2322)/VAR($K2292:$K2322)</f>
        <v>1.2228057182413807</v>
      </c>
    </row>
    <row r="2323" spans="1:14" ht="15.75" customHeight="1" x14ac:dyDescent="0.2">
      <c r="A2323" s="2">
        <v>42894</v>
      </c>
      <c r="B2323">
        <v>147.56736799999999</v>
      </c>
      <c r="C2323" s="10">
        <v>83.137410000000003</v>
      </c>
      <c r="D2323" s="10">
        <v>57.82779</v>
      </c>
      <c r="E2323">
        <v>2433.790039</v>
      </c>
      <c r="F2323" s="99">
        <v>1415.6099850000001</v>
      </c>
      <c r="G2323">
        <f t="shared" ref="G2323:J2323" si="2391">B2323/B2322-1</f>
        <v>7.4183137593362147E-3</v>
      </c>
      <c r="H2323">
        <f t="shared" si="2391"/>
        <v>1.2394116338350969E-2</v>
      </c>
      <c r="I2323">
        <f t="shared" si="2391"/>
        <v>-4.4751856428794756E-2</v>
      </c>
      <c r="J2323">
        <f t="shared" si="2391"/>
        <v>2.6720452936990213E-4</v>
      </c>
      <c r="K2323" s="38">
        <f t="shared" si="2377"/>
        <v>1.3560784153254124E-2</v>
      </c>
      <c r="L2323" s="22">
        <f t="shared" si="2342"/>
        <v>0.58088658124305659</v>
      </c>
      <c r="M2323" s="22">
        <f t="shared" si="2343"/>
        <v>1.520670400647306</v>
      </c>
      <c r="N2323" s="22">
        <f>COVAR(I2293:I2323,$K2293:K2323)/VAR($K2293:$K2323)</f>
        <v>0.74188016682736557</v>
      </c>
    </row>
    <row r="2324" spans="1:14" ht="15.75" customHeight="1" x14ac:dyDescent="0.2">
      <c r="A2324" s="2">
        <v>42895</v>
      </c>
      <c r="B2324">
        <v>149.507767</v>
      </c>
      <c r="C2324" s="10">
        <v>85.104529999999997</v>
      </c>
      <c r="D2324" s="10">
        <v>63.787889999999997</v>
      </c>
      <c r="E2324">
        <v>2431.7700199999999</v>
      </c>
      <c r="F2324" s="99">
        <v>1421.709961</v>
      </c>
      <c r="G2324">
        <f t="shared" ref="G2324:J2324" si="2392">B2324/B2323-1</f>
        <v>1.3149241775458176E-2</v>
      </c>
      <c r="H2324">
        <f t="shared" si="2392"/>
        <v>2.3661069066260199E-2</v>
      </c>
      <c r="I2324">
        <f t="shared" si="2392"/>
        <v>0.10306636307560768</v>
      </c>
      <c r="J2324">
        <f t="shared" si="2392"/>
        <v>-8.2998901615605192E-4</v>
      </c>
      <c r="K2324" s="38">
        <f t="shared" si="2377"/>
        <v>4.3090795237643587E-3</v>
      </c>
      <c r="L2324" s="22">
        <f t="shared" si="2342"/>
        <v>0.5440066210725597</v>
      </c>
      <c r="M2324" s="22">
        <f t="shared" si="2343"/>
        <v>1.4645666033820424</v>
      </c>
      <c r="N2324" s="22">
        <f>COVAR(I2294:I2324,$K2294:K2324)/VAR($K2294:$K2324)</f>
        <v>0.98754485450531093</v>
      </c>
    </row>
    <row r="2325" spans="1:14" ht="15.75" customHeight="1" x14ac:dyDescent="0.2">
      <c r="A2325" s="2">
        <v>42898</v>
      </c>
      <c r="B2325">
        <v>150.55557300000001</v>
      </c>
      <c r="C2325" s="10">
        <v>85.124099999999999</v>
      </c>
      <c r="D2325" s="10">
        <v>61.374290000000002</v>
      </c>
      <c r="E2325">
        <v>2429.389893</v>
      </c>
      <c r="F2325" s="99">
        <v>1419.209961</v>
      </c>
      <c r="G2325">
        <f t="shared" ref="G2325:K2340" si="2393">B2325/B2324-1</f>
        <v>7.0083716787772143E-3</v>
      </c>
      <c r="H2325">
        <f t="shared" si="2393"/>
        <v>2.2995250664092914E-4</v>
      </c>
      <c r="I2325">
        <f t="shared" si="2393"/>
        <v>-3.7837903087874492E-2</v>
      </c>
      <c r="J2325">
        <f t="shared" si="2393"/>
        <v>-9.7876319735201722E-4</v>
      </c>
      <c r="K2325" s="38">
        <f t="shared" si="2393"/>
        <v>-1.7584458634879452E-3</v>
      </c>
      <c r="L2325" s="22">
        <f t="shared" si="2342"/>
        <v>0.52163777881483453</v>
      </c>
      <c r="M2325" s="22">
        <f t="shared" si="2343"/>
        <v>1.4566496698982661</v>
      </c>
      <c r="N2325" s="22">
        <f>COVAR(I2295:I2325,$K2295:K2325)/VAR($K2295:$K2325)</f>
        <v>1.0244886912713189</v>
      </c>
    </row>
    <row r="2326" spans="1:14" ht="15.75" customHeight="1" x14ac:dyDescent="0.2">
      <c r="A2326" s="2">
        <v>42899</v>
      </c>
      <c r="B2326">
        <v>149.65329</v>
      </c>
      <c r="C2326" s="10">
        <v>85.407910000000001</v>
      </c>
      <c r="D2326" s="10">
        <v>62.704239999999999</v>
      </c>
      <c r="E2326">
        <v>2440.3500979999999</v>
      </c>
      <c r="F2326" s="99">
        <v>1425.98999</v>
      </c>
      <c r="G2326">
        <f t="shared" ref="G2326:J2326" si="2394">B2326/B2325-1</f>
        <v>-5.9930229218416731E-3</v>
      </c>
      <c r="H2326">
        <f t="shared" si="2394"/>
        <v>3.3340734292639507E-3</v>
      </c>
      <c r="I2326">
        <f t="shared" si="2394"/>
        <v>2.1669497113530722E-2</v>
      </c>
      <c r="J2326">
        <f t="shared" si="2394"/>
        <v>4.5115051443904708E-3</v>
      </c>
      <c r="K2326" s="38">
        <f t="shared" si="2393"/>
        <v>4.7773262493329138E-3</v>
      </c>
      <c r="L2326" s="22">
        <f t="shared" si="2342"/>
        <v>0.4840802387256038</v>
      </c>
      <c r="M2326" s="22">
        <f t="shared" si="2343"/>
        <v>1.4280695703314656</v>
      </c>
      <c r="N2326" s="22">
        <f>COVAR(I2296:I2326,$K2296:K2326)/VAR($K2296:$K2326)</f>
        <v>1.0789302476764924</v>
      </c>
    </row>
    <row r="2327" spans="1:14" ht="15.75" customHeight="1" x14ac:dyDescent="0.2">
      <c r="A2327" s="2">
        <v>42900</v>
      </c>
      <c r="B2327">
        <v>149.22637900000001</v>
      </c>
      <c r="C2327" s="10">
        <v>85.231759999999994</v>
      </c>
      <c r="D2327" s="10">
        <v>60.586179999999999</v>
      </c>
      <c r="E2327">
        <v>2437.919922</v>
      </c>
      <c r="F2327" s="99">
        <v>1417.5699460000001</v>
      </c>
      <c r="G2327">
        <f t="shared" ref="G2327:J2327" si="2395">B2327/B2326-1</f>
        <v>-2.8526669878088384E-3</v>
      </c>
      <c r="H2327">
        <f t="shared" si="2395"/>
        <v>-2.0624553393240319E-3</v>
      </c>
      <c r="I2327">
        <f t="shared" si="2395"/>
        <v>-3.3778577014887623E-2</v>
      </c>
      <c r="J2327">
        <f t="shared" si="2395"/>
        <v>-9.9583088590093904E-4</v>
      </c>
      <c r="K2327" s="38">
        <f t="shared" si="2393"/>
        <v>-5.904700635381066E-3</v>
      </c>
      <c r="L2327" s="22">
        <f t="shared" si="2342"/>
        <v>0.50199944837449784</v>
      </c>
      <c r="M2327" s="22">
        <f t="shared" si="2343"/>
        <v>1.4286268974111829</v>
      </c>
      <c r="N2327" s="22">
        <f>COVAR(I2297:I2327,$K2297:K2327)/VAR($K2297:$K2327)</f>
        <v>1.1148976033665421</v>
      </c>
    </row>
    <row r="2328" spans="1:14" ht="15.75" customHeight="1" x14ac:dyDescent="0.2">
      <c r="A2328" s="2">
        <v>42901</v>
      </c>
      <c r="B2328">
        <v>149.62417600000001</v>
      </c>
      <c r="C2328" s="10">
        <v>84.722859999999997</v>
      </c>
      <c r="D2328" s="10">
        <v>60.536929999999998</v>
      </c>
      <c r="E2328">
        <v>2432.459961</v>
      </c>
      <c r="F2328" s="99">
        <v>1410.079956</v>
      </c>
      <c r="G2328">
        <f t="shared" ref="G2328:J2328" si="2396">B2328/B2327-1</f>
        <v>2.6657284232567413E-3</v>
      </c>
      <c r="H2328">
        <f t="shared" si="2396"/>
        <v>-5.9707789678401513E-3</v>
      </c>
      <c r="I2328">
        <f t="shared" si="2396"/>
        <v>-8.1289165284892384E-4</v>
      </c>
      <c r="J2328">
        <f t="shared" si="2396"/>
        <v>-2.2395981716745172E-3</v>
      </c>
      <c r="K2328" s="38">
        <f t="shared" si="2393"/>
        <v>-5.2836828412839987E-3</v>
      </c>
      <c r="L2328" s="22">
        <f t="shared" si="2342"/>
        <v>0.47790034801727976</v>
      </c>
      <c r="M2328" s="22">
        <f t="shared" si="2343"/>
        <v>1.4438554514682629</v>
      </c>
      <c r="N2328" s="22">
        <f>COVAR(I2298:I2328,$K2298:K2328)/VAR($K2298:$K2328)</f>
        <v>1.1555361381627038</v>
      </c>
    </row>
    <row r="2329" spans="1:14" ht="15.75" customHeight="1" x14ac:dyDescent="0.2">
      <c r="A2329" s="2">
        <v>42902</v>
      </c>
      <c r="B2329">
        <v>150.74963399999999</v>
      </c>
      <c r="C2329" s="10">
        <v>84.341170000000005</v>
      </c>
      <c r="D2329" s="10">
        <v>60.142870000000002</v>
      </c>
      <c r="E2329">
        <v>2433.1499020000001</v>
      </c>
      <c r="F2329" s="99">
        <v>1406.7299800000001</v>
      </c>
      <c r="G2329">
        <f t="shared" ref="G2329:J2329" si="2397">B2329/B2328-1</f>
        <v>7.5218994021393204E-3</v>
      </c>
      <c r="H2329">
        <f t="shared" si="2397"/>
        <v>-4.5051595283727153E-3</v>
      </c>
      <c r="I2329">
        <f t="shared" si="2397"/>
        <v>-6.5094149967630521E-3</v>
      </c>
      <c r="J2329">
        <f t="shared" si="2397"/>
        <v>2.8363920108120944E-4</v>
      </c>
      <c r="K2329" s="38">
        <f t="shared" si="2393"/>
        <v>-2.3757347842195964E-3</v>
      </c>
      <c r="L2329" s="22">
        <f t="shared" si="2342"/>
        <v>0.46921656793019612</v>
      </c>
      <c r="M2329" s="22">
        <f t="shared" si="2343"/>
        <v>1.471851361369187</v>
      </c>
      <c r="N2329" s="22">
        <f>COVAR(I2299:I2329,$K2299:K2329)/VAR($K2299:$K2329)</f>
        <v>1.1461582234676995</v>
      </c>
    </row>
    <row r="2330" spans="1:14" ht="15.75" customHeight="1" x14ac:dyDescent="0.2">
      <c r="A2330" s="2">
        <v>42905</v>
      </c>
      <c r="B2330">
        <v>150.225708</v>
      </c>
      <c r="C2330" s="10">
        <v>86.190849999999998</v>
      </c>
      <c r="D2330" s="10">
        <v>60.684690000000003</v>
      </c>
      <c r="E2330">
        <v>2453.459961</v>
      </c>
      <c r="F2330" s="99">
        <v>1418.079956</v>
      </c>
      <c r="G2330">
        <f t="shared" ref="G2330:J2330" si="2398">B2330/B2329-1</f>
        <v>-3.475471124526841E-3</v>
      </c>
      <c r="H2330">
        <f t="shared" si="2398"/>
        <v>2.1930926497699677E-2</v>
      </c>
      <c r="I2330">
        <f t="shared" si="2398"/>
        <v>9.0088816845621533E-3</v>
      </c>
      <c r="J2330">
        <f t="shared" si="2398"/>
        <v>8.3472288260191263E-3</v>
      </c>
      <c r="K2330" s="38">
        <f t="shared" si="2393"/>
        <v>8.0683401657508647E-3</v>
      </c>
      <c r="L2330" s="22">
        <f t="shared" si="2342"/>
        <v>0.39401536007812277</v>
      </c>
      <c r="M2330" s="22">
        <f t="shared" si="2343"/>
        <v>1.5877288653355475</v>
      </c>
      <c r="N2330" s="22">
        <f>COVAR(I2300:I2330,$K2300:K2330)/VAR($K2300:$K2330)</f>
        <v>1.163253640246243</v>
      </c>
    </row>
    <row r="2331" spans="1:14" ht="15.75" customHeight="1" x14ac:dyDescent="0.2">
      <c r="A2331" s="2">
        <v>42906</v>
      </c>
      <c r="B2331">
        <v>150.33242799999999</v>
      </c>
      <c r="C2331" s="10">
        <v>85.652569999999997</v>
      </c>
      <c r="D2331" s="10">
        <v>60.438409999999998</v>
      </c>
      <c r="E2331">
        <v>2437.030029</v>
      </c>
      <c r="F2331" s="99">
        <v>1402.969971</v>
      </c>
      <c r="G2331">
        <f t="shared" ref="G2331:J2331" si="2399">B2331/B2330-1</f>
        <v>7.1039771701397747E-4</v>
      </c>
      <c r="H2331">
        <f t="shared" si="2399"/>
        <v>-6.2452104834793687E-3</v>
      </c>
      <c r="I2331">
        <f t="shared" si="2399"/>
        <v>-4.0583547514209117E-3</v>
      </c>
      <c r="J2331">
        <f t="shared" si="2399"/>
        <v>-6.6966375083225005E-3</v>
      </c>
      <c r="K2331" s="38">
        <f t="shared" si="2393"/>
        <v>-1.0655241924877767E-2</v>
      </c>
      <c r="L2331" s="22">
        <f t="shared" si="2342"/>
        <v>0.47959784288620239</v>
      </c>
      <c r="M2331" s="22">
        <f t="shared" si="2343"/>
        <v>1.5644020051747862</v>
      </c>
      <c r="N2331" s="22">
        <f>COVAR(I2301:I2331,$K2301:K2331)/VAR($K2301:$K2331)</f>
        <v>1.066663158162642</v>
      </c>
    </row>
    <row r="2332" spans="1:14" ht="15.75" customHeight="1" x14ac:dyDescent="0.2">
      <c r="A2332" s="2">
        <v>42907</v>
      </c>
      <c r="B2332">
        <v>149.206985</v>
      </c>
      <c r="C2332" s="10">
        <v>85.261120000000005</v>
      </c>
      <c r="D2332" s="10">
        <v>58.714410000000001</v>
      </c>
      <c r="E2332">
        <v>2435.610107</v>
      </c>
      <c r="F2332" s="99">
        <v>1399.25</v>
      </c>
      <c r="G2332">
        <f t="shared" ref="G2332:J2332" si="2400">B2332/B2331-1</f>
        <v>-7.4863621573383332E-3</v>
      </c>
      <c r="H2332">
        <f t="shared" si="2400"/>
        <v>-4.570207292087014E-3</v>
      </c>
      <c r="I2332">
        <f t="shared" si="2400"/>
        <v>-2.8524906594994737E-2</v>
      </c>
      <c r="J2332">
        <f t="shared" si="2400"/>
        <v>-5.8264444143207861E-4</v>
      </c>
      <c r="K2332" s="38">
        <f t="shared" si="2393"/>
        <v>-2.6514972357879474E-3</v>
      </c>
      <c r="L2332" s="22">
        <f t="shared" si="2342"/>
        <v>0.4882407160989457</v>
      </c>
      <c r="M2332" s="22">
        <f t="shared" si="2343"/>
        <v>1.5700197702051935</v>
      </c>
      <c r="N2332" s="22">
        <f>COVAR(I2302:I2332,$K2302:K2332)/VAR($K2302:$K2332)</f>
        <v>1.1187692344368529</v>
      </c>
    </row>
    <row r="2333" spans="1:14" ht="15.75" customHeight="1" x14ac:dyDescent="0.2">
      <c r="A2333" s="2">
        <v>42908</v>
      </c>
      <c r="B2333">
        <v>149.798813</v>
      </c>
      <c r="C2333" s="10">
        <v>85.163250000000005</v>
      </c>
      <c r="D2333" s="10">
        <v>59.157730000000001</v>
      </c>
      <c r="E2333">
        <v>2434.5</v>
      </c>
      <c r="F2333" s="99">
        <v>1404.540039</v>
      </c>
      <c r="G2333">
        <f t="shared" ref="G2333:J2333" si="2401">B2333/B2332-1</f>
        <v>3.9664899066218506E-3</v>
      </c>
      <c r="H2333">
        <f t="shared" si="2401"/>
        <v>-1.1478854605709854E-3</v>
      </c>
      <c r="I2333">
        <f t="shared" si="2401"/>
        <v>7.5504463044080428E-3</v>
      </c>
      <c r="J2333">
        <f t="shared" si="2401"/>
        <v>-4.5578189908535016E-4</v>
      </c>
      <c r="K2333" s="38">
        <f t="shared" si="2393"/>
        <v>3.7806246203322402E-3</v>
      </c>
      <c r="L2333" s="22">
        <f t="shared" si="2342"/>
        <v>0.47090390550189426</v>
      </c>
      <c r="M2333" s="22">
        <f t="shared" si="2343"/>
        <v>1.5661122922198003</v>
      </c>
      <c r="N2333" s="22">
        <f>COVAR(I2303:I2333,$K2303:K2333)/VAR($K2303:$K2333)</f>
        <v>1.1323578399357672</v>
      </c>
    </row>
    <row r="2334" spans="1:14" ht="15.75" customHeight="1" x14ac:dyDescent="0.2">
      <c r="A2334" s="2">
        <v>42909</v>
      </c>
      <c r="B2334">
        <v>149.517471</v>
      </c>
      <c r="C2334" s="10">
        <v>85.006659999999997</v>
      </c>
      <c r="D2334" s="10">
        <v>59.798070000000003</v>
      </c>
      <c r="E2334">
        <v>2438.3000489999999</v>
      </c>
      <c r="F2334" s="99">
        <v>1414.780029</v>
      </c>
      <c r="G2334">
        <f t="shared" ref="G2334:J2334" si="2402">B2334/B2333-1</f>
        <v>-1.8781323721169807E-3</v>
      </c>
      <c r="H2334">
        <f t="shared" si="2402"/>
        <v>-1.8387039010372419E-3</v>
      </c>
      <c r="I2334">
        <f t="shared" si="2402"/>
        <v>1.0824282811392472E-2</v>
      </c>
      <c r="J2334">
        <f t="shared" si="2402"/>
        <v>1.5609155884164228E-3</v>
      </c>
      <c r="K2334" s="38">
        <f t="shared" si="2393"/>
        <v>7.2906358777002911E-3</v>
      </c>
      <c r="L2334" s="22">
        <f t="shared" si="2342"/>
        <v>0.47216285033375843</v>
      </c>
      <c r="M2334" s="22">
        <f t="shared" si="2343"/>
        <v>1.5552155035155062</v>
      </c>
      <c r="N2334" s="22">
        <f>COVAR(I2304:I2334,$K2304:K2334)/VAR($K2304:$K2334)</f>
        <v>1.1211112323943278</v>
      </c>
    </row>
    <row r="2335" spans="1:14" ht="15.75" customHeight="1" x14ac:dyDescent="0.2">
      <c r="A2335" s="2">
        <v>42912</v>
      </c>
      <c r="B2335">
        <v>150.60406499999999</v>
      </c>
      <c r="C2335" s="10">
        <v>85.378559999999993</v>
      </c>
      <c r="D2335" s="10">
        <v>60.881720000000001</v>
      </c>
      <c r="E2335">
        <v>2439.070068</v>
      </c>
      <c r="F2335" s="99">
        <v>1416.6400149999999</v>
      </c>
      <c r="G2335">
        <f t="shared" ref="G2335:J2335" si="2403">B2335/B2334-1</f>
        <v>7.2673380089474104E-3</v>
      </c>
      <c r="H2335">
        <f t="shared" si="2403"/>
        <v>4.3749513273430019E-3</v>
      </c>
      <c r="I2335">
        <f t="shared" si="2403"/>
        <v>1.8121822326372827E-2</v>
      </c>
      <c r="J2335">
        <f t="shared" si="2403"/>
        <v>3.1580157672395082E-4</v>
      </c>
      <c r="K2335" s="38">
        <f t="shared" si="2393"/>
        <v>1.3146821144447429E-3</v>
      </c>
      <c r="L2335" s="22">
        <f t="shared" si="2342"/>
        <v>0.45666269187277164</v>
      </c>
      <c r="M2335" s="22">
        <f t="shared" si="2343"/>
        <v>1.5585854372283798</v>
      </c>
      <c r="N2335" s="22">
        <f>COVAR(I2305:I2335,$K2305:K2335)/VAR($K2305:$K2335)</f>
        <v>1.2381049003908542</v>
      </c>
    </row>
    <row r="2336" spans="1:14" ht="15.75" customHeight="1" x14ac:dyDescent="0.2">
      <c r="A2336" s="2">
        <v>42913</v>
      </c>
      <c r="B2336">
        <v>150.13838200000001</v>
      </c>
      <c r="C2336" s="10">
        <v>86.171270000000007</v>
      </c>
      <c r="D2336" s="10">
        <v>60.586179999999999</v>
      </c>
      <c r="E2336">
        <v>2419.3798830000001</v>
      </c>
      <c r="F2336" s="99">
        <v>1403.5200199999999</v>
      </c>
      <c r="G2336">
        <f t="shared" ref="G2336:J2336" si="2404">B2336/B2335-1</f>
        <v>-3.0921011328610692E-3</v>
      </c>
      <c r="H2336">
        <f t="shared" si="2404"/>
        <v>9.2846494482925479E-3</v>
      </c>
      <c r="I2336">
        <f t="shared" si="2404"/>
        <v>-4.8543306595149049E-3</v>
      </c>
      <c r="J2336">
        <f t="shared" si="2404"/>
        <v>-8.0728246631084355E-3</v>
      </c>
      <c r="K2336" s="38">
        <f t="shared" si="2393"/>
        <v>-9.261347174356116E-3</v>
      </c>
      <c r="L2336" s="22">
        <f t="shared" si="2342"/>
        <v>0.45205775873130255</v>
      </c>
      <c r="M2336" s="22">
        <f t="shared" si="2343"/>
        <v>1.3099080841108741</v>
      </c>
      <c r="N2336" s="22">
        <f>COVAR(I2306:I2336,$K2306:K2336)/VAR($K2306:$K2336)</f>
        <v>1.1335169793424134</v>
      </c>
    </row>
    <row r="2337" spans="1:14" ht="15.75" customHeight="1" x14ac:dyDescent="0.2">
      <c r="A2337" s="2">
        <v>42914</v>
      </c>
      <c r="B2337">
        <v>150.691406</v>
      </c>
      <c r="C2337" s="10">
        <v>87.903499999999994</v>
      </c>
      <c r="D2337" s="10">
        <v>61.029499999999999</v>
      </c>
      <c r="E2337">
        <v>2440.6899410000001</v>
      </c>
      <c r="F2337" s="99">
        <v>1425.2700199999999</v>
      </c>
      <c r="G2337">
        <f t="shared" ref="G2337:J2337" si="2405">B2337/B2336-1</f>
        <v>3.6834285319524707E-3</v>
      </c>
      <c r="H2337">
        <f t="shared" si="2405"/>
        <v>2.0102175585899884E-2</v>
      </c>
      <c r="I2337">
        <f t="shared" si="2405"/>
        <v>7.3171802546390108E-3</v>
      </c>
      <c r="J2337">
        <f t="shared" si="2405"/>
        <v>8.8080661287370798E-3</v>
      </c>
      <c r="K2337" s="38">
        <f t="shared" si="2393"/>
        <v>1.5496750805164883E-2</v>
      </c>
      <c r="L2337" s="22">
        <f t="shared" si="2342"/>
        <v>0.41695909823339533</v>
      </c>
      <c r="M2337" s="22">
        <f t="shared" si="2343"/>
        <v>1.3993138480691656</v>
      </c>
      <c r="N2337" s="22">
        <f>COVAR(I2307:I2337,$K2307:K2337)/VAR($K2307:$K2337)</f>
        <v>1.0833873118134245</v>
      </c>
    </row>
    <row r="2338" spans="1:14" ht="15.75" customHeight="1" x14ac:dyDescent="0.2">
      <c r="A2338" s="2">
        <v>42915</v>
      </c>
      <c r="B2338">
        <v>149.53686500000001</v>
      </c>
      <c r="C2338" s="10">
        <v>89.205129999999997</v>
      </c>
      <c r="D2338" s="10">
        <v>59.50253</v>
      </c>
      <c r="E2338">
        <v>2419.6999510000001</v>
      </c>
      <c r="F2338" s="99">
        <v>1416.1999510000001</v>
      </c>
      <c r="G2338">
        <f t="shared" ref="G2338:J2338" si="2406">B2338/B2337-1</f>
        <v>-7.6616247113654445E-3</v>
      </c>
      <c r="H2338">
        <f t="shared" si="2406"/>
        <v>1.4807487756460347E-2</v>
      </c>
      <c r="I2338">
        <f t="shared" si="2406"/>
        <v>-2.5020195151525093E-2</v>
      </c>
      <c r="J2338">
        <f t="shared" si="2406"/>
        <v>-8.6000231522239678E-3</v>
      </c>
      <c r="K2338" s="38">
        <f t="shared" si="2393"/>
        <v>-6.3637548483619355E-3</v>
      </c>
      <c r="L2338" s="22">
        <f t="shared" si="2342"/>
        <v>0.47541933675851927</v>
      </c>
      <c r="M2338" s="22">
        <f t="shared" si="2343"/>
        <v>1.1428647454202954</v>
      </c>
      <c r="N2338" s="22">
        <f>COVAR(I2308:I2338,$K2308:K2338)/VAR($K2308:$K2338)</f>
        <v>1.122167985064676</v>
      </c>
    </row>
    <row r="2339" spans="1:14" ht="15.75" customHeight="1" x14ac:dyDescent="0.2">
      <c r="A2339" s="2">
        <v>42916</v>
      </c>
      <c r="B2339">
        <v>149.24581900000001</v>
      </c>
      <c r="C2339" s="10">
        <v>89.449789999999993</v>
      </c>
      <c r="D2339" s="10">
        <v>59.108469999999997</v>
      </c>
      <c r="E2339">
        <v>2423.4099120000001</v>
      </c>
      <c r="F2339" s="99">
        <v>1415.3599850000001</v>
      </c>
      <c r="G2339">
        <f t="shared" ref="G2339:J2339" si="2407">B2339/B2338-1</f>
        <v>-1.946316047216845E-3</v>
      </c>
      <c r="H2339">
        <f t="shared" si="2407"/>
        <v>2.7426673779860078E-3</v>
      </c>
      <c r="I2339">
        <f t="shared" si="2407"/>
        <v>-6.6225755442668177E-3</v>
      </c>
      <c r="J2339">
        <f t="shared" si="2407"/>
        <v>1.5332318366443332E-3</v>
      </c>
      <c r="K2339" s="38">
        <f t="shared" si="2393"/>
        <v>-5.9311257524541361E-4</v>
      </c>
      <c r="L2339" s="22">
        <f t="shared" ref="L2339:L2402" si="2408">COVAR(G2309:G2339,$J2309:$J2339)/VAR($J2309:$J2339)</f>
        <v>0.16602054770631905</v>
      </c>
      <c r="M2339" s="22">
        <f t="shared" ref="M2339:M2402" si="2409">COVAR(H2309:H2339,$J2309:$J2339)/VAR($J2309:$J2339)</f>
        <v>0.53679738380644582</v>
      </c>
      <c r="N2339" s="22">
        <f>COVAR(I2309:I2339,$K2309:K2339)/VAR($K2309:$K2339)</f>
        <v>1.0341233141607762</v>
      </c>
    </row>
    <row r="2340" spans="1:14" ht="15.75" customHeight="1" x14ac:dyDescent="0.2">
      <c r="A2340" s="2">
        <v>42919</v>
      </c>
      <c r="B2340">
        <v>150.94364899999999</v>
      </c>
      <c r="C2340" s="10">
        <v>91.270290000000003</v>
      </c>
      <c r="D2340" s="10">
        <v>60.733960000000003</v>
      </c>
      <c r="E2340">
        <v>2429.01001</v>
      </c>
      <c r="F2340" s="99">
        <v>1426.6800539999999</v>
      </c>
      <c r="G2340">
        <f t="shared" ref="G2340:J2340" si="2410">B2340/B2339-1</f>
        <v>1.1376064075871994E-2</v>
      </c>
      <c r="H2340">
        <f t="shared" si="2410"/>
        <v>2.0352199820703909E-2</v>
      </c>
      <c r="I2340">
        <f t="shared" si="2410"/>
        <v>2.7500119695197833E-2</v>
      </c>
      <c r="J2340">
        <f t="shared" si="2410"/>
        <v>2.3108339915050014E-3</v>
      </c>
      <c r="K2340" s="38">
        <f t="shared" si="2393"/>
        <v>7.9980140176139081E-3</v>
      </c>
      <c r="L2340" s="22">
        <f t="shared" si="2408"/>
        <v>0.20442855969380938</v>
      </c>
      <c r="M2340" s="22">
        <f t="shared" si="2409"/>
        <v>0.62173896641354842</v>
      </c>
      <c r="N2340" s="22">
        <f>COVAR(I2310:I2340,$K2310:K2340)/VAR($K2310:$K2340)</f>
        <v>1.1299729256056625</v>
      </c>
    </row>
    <row r="2341" spans="1:14" ht="15.75" customHeight="1" x14ac:dyDescent="0.2">
      <c r="A2341" s="2">
        <v>42921</v>
      </c>
      <c r="B2341">
        <v>149.09056100000001</v>
      </c>
      <c r="C2341" s="10">
        <v>92.18544</v>
      </c>
      <c r="D2341" s="10">
        <v>59.89658</v>
      </c>
      <c r="E2341">
        <v>2432.540039</v>
      </c>
      <c r="F2341" s="99">
        <v>1420.150024</v>
      </c>
      <c r="G2341">
        <f t="shared" ref="G2341:K2356" si="2411">B2341/B2340-1</f>
        <v>-1.2276687441152179E-2</v>
      </c>
      <c r="H2341">
        <f t="shared" si="2411"/>
        <v>1.002681157252816E-2</v>
      </c>
      <c r="I2341">
        <f t="shared" si="2411"/>
        <v>-1.3787673321482785E-2</v>
      </c>
      <c r="J2341">
        <f t="shared" si="2411"/>
        <v>1.4532789018848469E-3</v>
      </c>
      <c r="K2341" s="38">
        <f t="shared" si="2411"/>
        <v>-4.5770808820740916E-3</v>
      </c>
      <c r="L2341" s="22">
        <f t="shared" si="2408"/>
        <v>0.11735881373372556</v>
      </c>
      <c r="M2341" s="22">
        <f t="shared" si="2409"/>
        <v>0.60114406432490186</v>
      </c>
      <c r="N2341" s="22">
        <f>COVAR(I2311:I2341,$K2311:K2341)/VAR($K2311:$K2341)</f>
        <v>1.1569290526082106</v>
      </c>
    </row>
    <row r="2342" spans="1:14" ht="15.75" customHeight="1" x14ac:dyDescent="0.2">
      <c r="A2342" s="2">
        <v>42922</v>
      </c>
      <c r="B2342">
        <v>147.81961100000001</v>
      </c>
      <c r="C2342" s="10">
        <v>91.890230000000003</v>
      </c>
      <c r="D2342" s="10">
        <v>58.418869999999998</v>
      </c>
      <c r="E2342">
        <v>2409.75</v>
      </c>
      <c r="F2342" s="99">
        <v>1400.8100589999999</v>
      </c>
      <c r="G2342">
        <f t="shared" ref="G2342:J2342" si="2412">B2342/B2341-1</f>
        <v>-8.5246845372055624E-3</v>
      </c>
      <c r="H2342">
        <f t="shared" si="2412"/>
        <v>-3.2023495250442791E-3</v>
      </c>
      <c r="I2342">
        <f t="shared" si="2412"/>
        <v>-2.4671024622774818E-2</v>
      </c>
      <c r="J2342">
        <f t="shared" si="2412"/>
        <v>-9.3688237951342623E-3</v>
      </c>
      <c r="K2342" s="38">
        <f t="shared" si="2411"/>
        <v>-1.3618254883753123E-2</v>
      </c>
      <c r="L2342" s="22">
        <f t="shared" si="2408"/>
        <v>0.21327503969879216</v>
      </c>
      <c r="M2342" s="22">
        <f t="shared" si="2409"/>
        <v>0.66778033443064277</v>
      </c>
      <c r="N2342" s="22">
        <f>COVAR(I2312:I2342,$K2312:K2342)/VAR($K2312:$K2342)</f>
        <v>1.4022564728137368</v>
      </c>
    </row>
    <row r="2343" spans="1:14" ht="15.75" customHeight="1" x14ac:dyDescent="0.2">
      <c r="A2343" s="2">
        <v>42923</v>
      </c>
      <c r="B2343">
        <v>148.38232400000001</v>
      </c>
      <c r="C2343" s="10">
        <v>92.352720000000005</v>
      </c>
      <c r="D2343" s="10">
        <v>59.995100000000001</v>
      </c>
      <c r="E2343">
        <v>2425.179932</v>
      </c>
      <c r="F2343" s="99">
        <v>1415.839966</v>
      </c>
      <c r="G2343">
        <f t="shared" ref="G2343:J2343" si="2413">B2343/B2342-1</f>
        <v>3.8067547072628827E-3</v>
      </c>
      <c r="H2343">
        <f t="shared" si="2413"/>
        <v>5.0330704363239498E-3</v>
      </c>
      <c r="I2343">
        <f t="shared" si="2413"/>
        <v>2.6981521552881915E-2</v>
      </c>
      <c r="J2343">
        <f t="shared" si="2413"/>
        <v>6.4031256354393218E-3</v>
      </c>
      <c r="K2343" s="38">
        <f t="shared" si="2411"/>
        <v>1.0729439657743089E-2</v>
      </c>
      <c r="L2343" s="22">
        <f t="shared" si="2408"/>
        <v>0.24727010961800958</v>
      </c>
      <c r="M2343" s="22">
        <f t="shared" si="2409"/>
        <v>0.62382803917824403</v>
      </c>
      <c r="N2343" s="22">
        <f>COVAR(I2313:I2343,$K2313:K2343)/VAR($K2313:$K2343)</f>
        <v>1.4901932651190664</v>
      </c>
    </row>
    <row r="2344" spans="1:14" ht="15.75" customHeight="1" x14ac:dyDescent="0.2">
      <c r="A2344" s="2">
        <v>42926</v>
      </c>
      <c r="B2344">
        <v>148.848038</v>
      </c>
      <c r="C2344" s="10">
        <v>91.70326</v>
      </c>
      <c r="D2344" s="10">
        <v>59.699550000000002</v>
      </c>
      <c r="E2344">
        <v>2427.429932</v>
      </c>
      <c r="F2344" s="99">
        <v>1408.469971</v>
      </c>
      <c r="G2344">
        <f t="shared" ref="G2344:J2344" si="2414">B2344/B2343-1</f>
        <v>3.1386083425946065E-3</v>
      </c>
      <c r="H2344">
        <f t="shared" si="2414"/>
        <v>-7.0323862686448857E-3</v>
      </c>
      <c r="I2344">
        <f t="shared" si="2414"/>
        <v>-4.9262356425774367E-3</v>
      </c>
      <c r="J2344">
        <f t="shared" si="2414"/>
        <v>9.277662124411723E-4</v>
      </c>
      <c r="K2344" s="38">
        <f t="shared" si="2411"/>
        <v>-5.205387033127451E-3</v>
      </c>
      <c r="L2344" s="22">
        <f t="shared" si="2408"/>
        <v>0.24162049727468973</v>
      </c>
      <c r="M2344" s="22">
        <f t="shared" si="2409"/>
        <v>0.63126072403433053</v>
      </c>
      <c r="N2344" s="22">
        <f>COVAR(I2314:I2344,$K2314:K2344)/VAR($K2314:$K2344)</f>
        <v>1.4763887675411147</v>
      </c>
    </row>
    <row r="2345" spans="1:14" ht="15.75" customHeight="1" x14ac:dyDescent="0.2">
      <c r="A2345" s="2">
        <v>42927</v>
      </c>
      <c r="B2345">
        <v>148.624878</v>
      </c>
      <c r="C2345" s="10">
        <v>91.349010000000007</v>
      </c>
      <c r="D2345" s="10">
        <v>60.438409999999998</v>
      </c>
      <c r="E2345">
        <v>2425.530029</v>
      </c>
      <c r="F2345" s="99">
        <v>1413.0500489999999</v>
      </c>
      <c r="G2345">
        <f t="shared" ref="G2345:J2345" si="2415">B2345/B2344-1</f>
        <v>-1.4992471718034972E-3</v>
      </c>
      <c r="H2345">
        <f t="shared" si="2415"/>
        <v>-3.8630033436105604E-3</v>
      </c>
      <c r="I2345">
        <f t="shared" si="2415"/>
        <v>1.2376307694111466E-2</v>
      </c>
      <c r="J2345">
        <f t="shared" si="2415"/>
        <v>-7.8268088192956498E-4</v>
      </c>
      <c r="K2345" s="38">
        <f t="shared" si="2411"/>
        <v>3.2518108971455462E-3</v>
      </c>
      <c r="L2345" s="22">
        <f t="shared" si="2408"/>
        <v>0.2205637199573186</v>
      </c>
      <c r="M2345" s="22">
        <f t="shared" si="2409"/>
        <v>0.71023372813635677</v>
      </c>
      <c r="N2345" s="22">
        <f>COVAR(I2315:I2345,$K2315:K2345)/VAR($K2315:$K2345)</f>
        <v>1.48754649635648</v>
      </c>
    </row>
    <row r="2346" spans="1:14" ht="15.75" customHeight="1" x14ac:dyDescent="0.2">
      <c r="A2346" s="2">
        <v>42928</v>
      </c>
      <c r="B2346">
        <v>149.119675</v>
      </c>
      <c r="C2346" s="10">
        <v>91.034109999999998</v>
      </c>
      <c r="D2346" s="10">
        <v>61.669829999999997</v>
      </c>
      <c r="E2346">
        <v>2443.25</v>
      </c>
      <c r="F2346" s="99">
        <v>1424.3199460000001</v>
      </c>
      <c r="G2346">
        <f t="shared" ref="G2346:J2346" si="2416">B2346/B2345-1</f>
        <v>3.3291667361368127E-3</v>
      </c>
      <c r="H2346">
        <f t="shared" si="2416"/>
        <v>-3.4472185303378033E-3</v>
      </c>
      <c r="I2346">
        <f t="shared" si="2416"/>
        <v>2.0374791461257757E-2</v>
      </c>
      <c r="J2346">
        <f t="shared" si="2416"/>
        <v>7.3056077591855395E-3</v>
      </c>
      <c r="K2346" s="38">
        <f t="shared" si="2411"/>
        <v>7.9755823284359817E-3</v>
      </c>
      <c r="L2346" s="22">
        <f t="shared" si="2408"/>
        <v>0.23783884764712668</v>
      </c>
      <c r="M2346" s="22">
        <f t="shared" si="2409"/>
        <v>0.587116110711696</v>
      </c>
      <c r="N2346" s="22">
        <f>COVAR(I2316:I2346,$K2316:K2346)/VAR($K2316:$K2346)</f>
        <v>1.5159589792768484</v>
      </c>
    </row>
    <row r="2347" spans="1:14" ht="15.75" customHeight="1" x14ac:dyDescent="0.2">
      <c r="A2347" s="2">
        <v>42929</v>
      </c>
      <c r="B2347">
        <v>149.051773</v>
      </c>
      <c r="C2347" s="10">
        <v>91.614689999999996</v>
      </c>
      <c r="D2347" s="10">
        <v>61.17727</v>
      </c>
      <c r="E2347">
        <v>2447.830078</v>
      </c>
      <c r="F2347" s="99">
        <v>1425.660034</v>
      </c>
      <c r="G2347">
        <f t="shared" ref="G2347:J2347" si="2417">B2347/B2346-1</f>
        <v>-4.5535238726879257E-4</v>
      </c>
      <c r="H2347">
        <f t="shared" si="2417"/>
        <v>6.3776094477114853E-3</v>
      </c>
      <c r="I2347">
        <f t="shared" si="2417"/>
        <v>-7.9870497453941036E-3</v>
      </c>
      <c r="J2347">
        <f t="shared" si="2417"/>
        <v>1.8745842627647669E-3</v>
      </c>
      <c r="K2347" s="38">
        <f t="shared" si="2411"/>
        <v>9.4086163980455773E-4</v>
      </c>
      <c r="L2347" s="22">
        <f t="shared" si="2408"/>
        <v>0.22304771936958828</v>
      </c>
      <c r="M2347" s="22">
        <f t="shared" si="2409"/>
        <v>0.54422698761354227</v>
      </c>
      <c r="N2347" s="22">
        <f>COVAR(I2317:I2347,$K2317:K2347)/VAR($K2317:$K2347)</f>
        <v>1.5609137553493524</v>
      </c>
    </row>
    <row r="2348" spans="1:14" ht="15.75" customHeight="1" x14ac:dyDescent="0.2">
      <c r="A2348" s="2">
        <v>42930</v>
      </c>
      <c r="B2348">
        <v>149.643585</v>
      </c>
      <c r="C2348" s="10">
        <v>90.778260000000003</v>
      </c>
      <c r="D2348" s="10">
        <v>61.522060000000003</v>
      </c>
      <c r="E2348">
        <v>2459.2700199999999</v>
      </c>
      <c r="F2348" s="99">
        <v>1428.8199460000001</v>
      </c>
      <c r="G2348">
        <f t="shared" ref="G2348:J2348" si="2418">B2348/B2347-1</f>
        <v>3.9705129841025588E-3</v>
      </c>
      <c r="H2348">
        <f t="shared" si="2418"/>
        <v>-9.129867710080064E-3</v>
      </c>
      <c r="I2348">
        <f t="shared" si="2418"/>
        <v>5.6359167383572828E-3</v>
      </c>
      <c r="J2348">
        <f t="shared" si="2418"/>
        <v>4.673503321499739E-3</v>
      </c>
      <c r="K2348" s="38">
        <f t="shared" si="2411"/>
        <v>2.2164554835237826E-3</v>
      </c>
      <c r="L2348" s="22">
        <f t="shared" si="2408"/>
        <v>0.24788381290690861</v>
      </c>
      <c r="M2348" s="22">
        <f t="shared" si="2409"/>
        <v>0.41475995014558054</v>
      </c>
      <c r="N2348" s="22">
        <f>COVAR(I2318:I2348,$K2318:K2348)/VAR($K2318:$K2348)</f>
        <v>1.5365688655783665</v>
      </c>
    </row>
    <row r="2349" spans="1:14" ht="15.75" customHeight="1" x14ac:dyDescent="0.2">
      <c r="A2349" s="2">
        <v>42933</v>
      </c>
      <c r="B2349">
        <v>148.45022599999999</v>
      </c>
      <c r="C2349" s="10">
        <v>89.931979999999996</v>
      </c>
      <c r="D2349" s="10">
        <v>63.098289999999999</v>
      </c>
      <c r="E2349">
        <v>2459.139893</v>
      </c>
      <c r="F2349" s="99">
        <v>1431.599976</v>
      </c>
      <c r="G2349">
        <f t="shared" ref="G2349:J2349" si="2419">B2349/B2348-1</f>
        <v>-7.9746752926296294E-3</v>
      </c>
      <c r="H2349">
        <f t="shared" si="2419"/>
        <v>-9.3224963774366509E-3</v>
      </c>
      <c r="I2349">
        <f t="shared" si="2419"/>
        <v>2.562056602135887E-2</v>
      </c>
      <c r="J2349">
        <f t="shared" si="2419"/>
        <v>-5.2912855823761262E-5</v>
      </c>
      <c r="K2349" s="38">
        <f t="shared" si="2411"/>
        <v>1.9456825247874399E-3</v>
      </c>
      <c r="L2349" s="22">
        <f t="shared" si="2408"/>
        <v>0.27532004264840843</v>
      </c>
      <c r="M2349" s="22">
        <f t="shared" si="2409"/>
        <v>0.37631524326132915</v>
      </c>
      <c r="N2349" s="22">
        <f>COVAR(I2319:I2349,$K2319:K2349)/VAR($K2319:$K2349)</f>
        <v>1.3968001202833471</v>
      </c>
    </row>
    <row r="2350" spans="1:14" ht="15.75" customHeight="1" x14ac:dyDescent="0.2">
      <c r="A2350" s="2">
        <v>42934</v>
      </c>
      <c r="B2350">
        <v>149.410721</v>
      </c>
      <c r="C2350" s="10">
        <v>89.617080000000001</v>
      </c>
      <c r="D2350" s="10">
        <v>61.817610000000002</v>
      </c>
      <c r="E2350">
        <v>2460.610107</v>
      </c>
      <c r="F2350" s="99">
        <v>1427.6099850000001</v>
      </c>
      <c r="G2350">
        <f t="shared" ref="G2350:J2350" si="2420">B2350/B2349-1</f>
        <v>6.4701484523170816E-3</v>
      </c>
      <c r="H2350">
        <f t="shared" si="2420"/>
        <v>-3.5015352714350412E-3</v>
      </c>
      <c r="I2350">
        <f t="shared" si="2420"/>
        <v>-2.0296588069185328E-2</v>
      </c>
      <c r="J2350">
        <f t="shared" si="2420"/>
        <v>5.9785700040282386E-4</v>
      </c>
      <c r="K2350" s="38">
        <f t="shared" si="2411"/>
        <v>-2.78708512635506E-3</v>
      </c>
      <c r="L2350" s="22">
        <f t="shared" si="2408"/>
        <v>0.30697973902440046</v>
      </c>
      <c r="M2350" s="22">
        <f t="shared" si="2409"/>
        <v>0.42688987324867161</v>
      </c>
      <c r="N2350" s="22">
        <f>COVAR(I2320:I2350,$K2320:K2350)/VAR($K2320:$K2350)</f>
        <v>1.4646070817255685</v>
      </c>
    </row>
    <row r="2351" spans="1:14" ht="15.75" customHeight="1" x14ac:dyDescent="0.2">
      <c r="A2351" s="2">
        <v>42935</v>
      </c>
      <c r="B2351">
        <v>143.133545</v>
      </c>
      <c r="C2351" s="10">
        <v>89.745000000000005</v>
      </c>
      <c r="D2351" s="10">
        <v>63.147550000000003</v>
      </c>
      <c r="E2351">
        <v>2473.830078</v>
      </c>
      <c r="F2351" s="99">
        <v>1441.7700199999999</v>
      </c>
      <c r="G2351">
        <f t="shared" ref="G2351:J2351" si="2421">B2351/B2350-1</f>
        <v>-4.2012888753813038E-2</v>
      </c>
      <c r="H2351">
        <f t="shared" si="2421"/>
        <v>1.4274064720698476E-3</v>
      </c>
      <c r="I2351">
        <f t="shared" si="2421"/>
        <v>2.1513934298009962E-2</v>
      </c>
      <c r="J2351">
        <f t="shared" si="2421"/>
        <v>5.3726394776609787E-3</v>
      </c>
      <c r="K2351" s="38">
        <f t="shared" si="2411"/>
        <v>9.9186998891716005E-3</v>
      </c>
      <c r="L2351" s="22">
        <f t="shared" si="2408"/>
        <v>-2.5075308828044603E-2</v>
      </c>
      <c r="M2351" s="22">
        <f t="shared" si="2409"/>
        <v>0.39243032565348895</v>
      </c>
      <c r="N2351" s="22">
        <f>COVAR(I2321:I2351,$K2321:K2351)/VAR($K2321:$K2351)</f>
        <v>1.4892195841408016</v>
      </c>
    </row>
    <row r="2352" spans="1:14" ht="15.75" customHeight="1" x14ac:dyDescent="0.2">
      <c r="A2352" s="2">
        <v>42936</v>
      </c>
      <c r="B2352">
        <v>143.259659</v>
      </c>
      <c r="C2352" s="10">
        <v>89.745000000000005</v>
      </c>
      <c r="D2352" s="10">
        <v>62.457949999999997</v>
      </c>
      <c r="E2352">
        <v>2473.4499510000001</v>
      </c>
      <c r="F2352" s="99">
        <v>1442.349976</v>
      </c>
      <c r="G2352">
        <f t="shared" ref="G2352:J2352" si="2422">B2352/B2351-1</f>
        <v>8.8109324756824314E-4</v>
      </c>
      <c r="H2352">
        <f t="shared" si="2422"/>
        <v>0</v>
      </c>
      <c r="I2352">
        <f t="shared" si="2422"/>
        <v>-1.0920455346248636E-2</v>
      </c>
      <c r="J2352">
        <f t="shared" si="2422"/>
        <v>-1.5365930076616241E-4</v>
      </c>
      <c r="K2352" s="38">
        <f t="shared" si="2411"/>
        <v>4.0225278092553829E-4</v>
      </c>
      <c r="L2352" s="22">
        <f t="shared" si="2408"/>
        <v>-2.3767480898002038E-2</v>
      </c>
      <c r="M2352" s="22">
        <f t="shared" si="2409"/>
        <v>0.39632287373403435</v>
      </c>
      <c r="N2352" s="22">
        <f>COVAR(I2322:I2352,$K2322:K2352)/VAR($K2322:$K2352)</f>
        <v>1.4883546479843079</v>
      </c>
    </row>
    <row r="2353" spans="1:14" ht="15.75" customHeight="1" x14ac:dyDescent="0.2">
      <c r="A2353" s="2">
        <v>42937</v>
      </c>
      <c r="B2353">
        <v>142.69695999999999</v>
      </c>
      <c r="C2353" s="10">
        <v>89.439959999999999</v>
      </c>
      <c r="D2353" s="10">
        <v>62.162410000000001</v>
      </c>
      <c r="E2353">
        <v>2472.540039</v>
      </c>
      <c r="F2353" s="99">
        <v>1435.839966</v>
      </c>
      <c r="G2353">
        <f t="shared" ref="G2353:J2353" si="2423">B2353/B2352-1</f>
        <v>-3.92782590666374E-3</v>
      </c>
      <c r="H2353">
        <f t="shared" si="2423"/>
        <v>-3.398963730570026E-3</v>
      </c>
      <c r="I2353">
        <f t="shared" si="2423"/>
        <v>-4.731823570898408E-3</v>
      </c>
      <c r="J2353">
        <f t="shared" si="2423"/>
        <v>-3.6787160364093463E-4</v>
      </c>
      <c r="K2353" s="38">
        <f t="shared" si="2411"/>
        <v>-4.513474613182189E-3</v>
      </c>
      <c r="L2353" s="22">
        <f t="shared" si="2408"/>
        <v>-5.8626295086251778E-3</v>
      </c>
      <c r="M2353" s="22">
        <f t="shared" si="2409"/>
        <v>0.39238311371251083</v>
      </c>
      <c r="N2353" s="22">
        <f>COVAR(I2323:I2353,$K2323:K2353)/VAR($K2323:$K2353)</f>
        <v>1.478496516541163</v>
      </c>
    </row>
    <row r="2354" spans="1:14" ht="15.75" customHeight="1" x14ac:dyDescent="0.2">
      <c r="A2354" s="2">
        <v>42940</v>
      </c>
      <c r="B2354">
        <v>141.63943499999999</v>
      </c>
      <c r="C2354" s="10">
        <v>89.823729999999998</v>
      </c>
      <c r="D2354" s="10">
        <v>63.147550000000003</v>
      </c>
      <c r="E2354">
        <v>2469.9099120000001</v>
      </c>
      <c r="F2354" s="99">
        <v>1438.0500489999999</v>
      </c>
      <c r="G2354">
        <f t="shared" ref="G2354:J2354" si="2424">B2354/B2353-1</f>
        <v>-7.4109847890242442E-3</v>
      </c>
      <c r="H2354">
        <f t="shared" si="2424"/>
        <v>4.290811400184058E-3</v>
      </c>
      <c r="I2354">
        <f t="shared" si="2424"/>
        <v>1.5847841163172394E-2</v>
      </c>
      <c r="J2354">
        <f t="shared" si="2424"/>
        <v>-1.063734846964759E-3</v>
      </c>
      <c r="K2354" s="38">
        <f t="shared" si="2411"/>
        <v>1.5392265519373893E-3</v>
      </c>
      <c r="L2354" s="22">
        <f t="shared" si="2408"/>
        <v>1.342970738322747E-2</v>
      </c>
      <c r="M2354" s="22">
        <f t="shared" si="2409"/>
        <v>0.39047231860223475</v>
      </c>
      <c r="N2354" s="22">
        <f>COVAR(I2324:I2354,$K2324:K2354)/VAR($K2324:$K2354)</f>
        <v>2.0976313960475723</v>
      </c>
    </row>
    <row r="2355" spans="1:14" ht="15.75" customHeight="1" x14ac:dyDescent="0.2">
      <c r="A2355" s="2">
        <v>42941</v>
      </c>
      <c r="B2355">
        <v>141.83348100000001</v>
      </c>
      <c r="C2355" s="10">
        <v>91.319479999999999</v>
      </c>
      <c r="D2355" s="10">
        <v>63.344580000000001</v>
      </c>
      <c r="E2355">
        <v>2477.1298830000001</v>
      </c>
      <c r="F2355" s="99">
        <v>1450.3900149999999</v>
      </c>
      <c r="G2355">
        <f t="shared" ref="G2355:J2355" si="2425">B2355/B2354-1</f>
        <v>1.3699998167884253E-3</v>
      </c>
      <c r="H2355">
        <f t="shared" si="2425"/>
        <v>1.665205842598616E-2</v>
      </c>
      <c r="I2355">
        <f t="shared" si="2425"/>
        <v>3.1201527216810909E-3</v>
      </c>
      <c r="J2355">
        <f t="shared" si="2425"/>
        <v>2.9231717986644146E-3</v>
      </c>
      <c r="K2355" s="38">
        <f t="shared" si="2411"/>
        <v>8.5810407006217115E-3</v>
      </c>
      <c r="L2355" s="22">
        <f t="shared" si="2408"/>
        <v>5.6061422572338482E-2</v>
      </c>
      <c r="M2355" s="22">
        <f t="shared" si="2409"/>
        <v>0.48835591417868718</v>
      </c>
      <c r="N2355" s="22">
        <f>COVAR(I2325:I2355,$K2325:K2355)/VAR($K2325:$K2355)</f>
        <v>1.7713169184732565</v>
      </c>
    </row>
    <row r="2356" spans="1:14" ht="15.75" customHeight="1" x14ac:dyDescent="0.2">
      <c r="A2356" s="2">
        <v>42942</v>
      </c>
      <c r="B2356">
        <v>141.028198</v>
      </c>
      <c r="C2356" s="10">
        <v>90.463359999999994</v>
      </c>
      <c r="D2356" s="10">
        <v>63.295319999999997</v>
      </c>
      <c r="E2356">
        <v>2477.830078</v>
      </c>
      <c r="F2356" s="99">
        <v>1442.280029</v>
      </c>
      <c r="G2356">
        <f t="shared" ref="G2356:J2356" si="2426">B2356/B2355-1</f>
        <v>-5.6776650641465753E-3</v>
      </c>
      <c r="H2356">
        <f t="shared" si="2426"/>
        <v>-9.3749986311792988E-3</v>
      </c>
      <c r="I2356">
        <f t="shared" si="2426"/>
        <v>-7.7765137917096272E-4</v>
      </c>
      <c r="J2356">
        <f t="shared" si="2426"/>
        <v>2.8266382187114303E-4</v>
      </c>
      <c r="K2356" s="38">
        <f t="shared" si="2411"/>
        <v>-5.5915897904191825E-3</v>
      </c>
      <c r="L2356" s="22">
        <f t="shared" si="2408"/>
        <v>8.1130401490191031E-2</v>
      </c>
      <c r="M2356" s="22">
        <f t="shared" si="2409"/>
        <v>0.49172719096108364</v>
      </c>
      <c r="N2356" s="22">
        <f>COVAR(I2326:I2356,$K2326:K2356)/VAR($K2326:$K2356)</f>
        <v>1.6750707880237781</v>
      </c>
    </row>
    <row r="2357" spans="1:14" ht="15.75" customHeight="1" x14ac:dyDescent="0.2">
      <c r="A2357" s="2">
        <v>42943</v>
      </c>
      <c r="B2357">
        <v>140.746872</v>
      </c>
      <c r="C2357" s="10">
        <v>90.089420000000004</v>
      </c>
      <c r="D2357" s="10">
        <v>64.231200000000001</v>
      </c>
      <c r="E2357">
        <v>2475.419922</v>
      </c>
      <c r="F2357" s="99">
        <v>1433.619995</v>
      </c>
      <c r="G2357">
        <f t="shared" ref="G2357:K2372" si="2427">B2357/B2356-1</f>
        <v>-1.9948209222669933E-3</v>
      </c>
      <c r="H2357">
        <f t="shared" si="2427"/>
        <v>-4.1336072416500169E-3</v>
      </c>
      <c r="I2357">
        <f t="shared" si="2427"/>
        <v>1.4785927300786206E-2</v>
      </c>
      <c r="J2357">
        <f t="shared" si="2427"/>
        <v>-9.7268816832885019E-4</v>
      </c>
      <c r="K2357" s="38">
        <f t="shared" si="2427"/>
        <v>-6.004405403855162E-3</v>
      </c>
      <c r="L2357" s="22">
        <f t="shared" si="2408"/>
        <v>0.10872465673083206</v>
      </c>
      <c r="M2357" s="22">
        <f t="shared" si="2409"/>
        <v>0.50843477485992405</v>
      </c>
      <c r="N2357" s="22">
        <f>COVAR(I2327:I2357,$K2327:K2357)/VAR($K2327:$K2357)</f>
        <v>1.5318185841952179</v>
      </c>
    </row>
    <row r="2358" spans="1:14" ht="15.75" customHeight="1" x14ac:dyDescent="0.2">
      <c r="A2358" s="2">
        <v>42944</v>
      </c>
      <c r="B2358">
        <v>139.990082</v>
      </c>
      <c r="C2358" s="10">
        <v>89.823729999999998</v>
      </c>
      <c r="D2358" s="10">
        <v>63.393830000000001</v>
      </c>
      <c r="E2358">
        <v>2472.1000979999999</v>
      </c>
      <c r="F2358" s="99">
        <v>1429.26001</v>
      </c>
      <c r="G2358">
        <f t="shared" ref="G2358:J2358" si="2428">B2358/B2357-1</f>
        <v>-5.376957862338827E-3</v>
      </c>
      <c r="H2358">
        <f t="shared" si="2428"/>
        <v>-2.9491809360078225E-3</v>
      </c>
      <c r="I2358">
        <f t="shared" si="2428"/>
        <v>-1.3036810771089424E-2</v>
      </c>
      <c r="J2358">
        <f t="shared" si="2428"/>
        <v>-1.3411154893340216E-3</v>
      </c>
      <c r="K2358" s="38">
        <f t="shared" si="2427"/>
        <v>-3.041241762256619E-3</v>
      </c>
      <c r="L2358" s="22">
        <f t="shared" si="2408"/>
        <v>0.11644249368498773</v>
      </c>
      <c r="M2358" s="22">
        <f t="shared" si="2409"/>
        <v>0.51222472937689234</v>
      </c>
      <c r="N2358" s="22">
        <f>COVAR(I2328:I2358,$K2328:K2358)/VAR($K2328:$K2358)</f>
        <v>1.4466780189257218</v>
      </c>
    </row>
    <row r="2359" spans="1:14" ht="15.75" customHeight="1" x14ac:dyDescent="0.2">
      <c r="A2359" s="2">
        <v>42947</v>
      </c>
      <c r="B2359">
        <v>140.35876500000001</v>
      </c>
      <c r="C2359" s="10">
        <v>90.335440000000006</v>
      </c>
      <c r="D2359" s="10">
        <v>63.492339999999999</v>
      </c>
      <c r="E2359">
        <v>2470.3000489999999</v>
      </c>
      <c r="F2359" s="99">
        <v>1425.1400149999999</v>
      </c>
      <c r="G2359">
        <f t="shared" ref="G2359:J2359" si="2429">B2359/B2358-1</f>
        <v>2.6336365743395707E-3</v>
      </c>
      <c r="H2359">
        <f t="shared" si="2429"/>
        <v>5.6968242133788038E-3</v>
      </c>
      <c r="I2359">
        <f t="shared" si="2429"/>
        <v>1.5539367159231876E-3</v>
      </c>
      <c r="J2359">
        <f t="shared" si="2429"/>
        <v>-7.2814567721435353E-4</v>
      </c>
      <c r="K2359" s="38">
        <f t="shared" si="2427"/>
        <v>-2.8826070632173018E-3</v>
      </c>
      <c r="L2359" s="22">
        <f t="shared" si="2408"/>
        <v>0.12934156255969234</v>
      </c>
      <c r="M2359" s="22">
        <f t="shared" si="2409"/>
        <v>0.47448293378506445</v>
      </c>
      <c r="N2359" s="22">
        <f>COVAR(I2329:I2359,$K2329:K2359)/VAR($K2329:$K2359)</f>
        <v>1.459209037590526</v>
      </c>
    </row>
    <row r="2360" spans="1:14" ht="15.75" customHeight="1" x14ac:dyDescent="0.2">
      <c r="A2360" s="2">
        <v>42948</v>
      </c>
      <c r="B2360">
        <v>140.970001</v>
      </c>
      <c r="C2360" s="10">
        <v>91.545810000000003</v>
      </c>
      <c r="D2360" s="10">
        <v>65.019319999999993</v>
      </c>
      <c r="E2360">
        <v>2476.3500979999999</v>
      </c>
      <c r="F2360" s="99">
        <v>1428.329956</v>
      </c>
      <c r="G2360">
        <f t="shared" ref="G2360:J2360" si="2430">B2360/B2359-1</f>
        <v>4.3548117568574796E-3</v>
      </c>
      <c r="H2360">
        <f t="shared" si="2430"/>
        <v>1.3398617419696945E-2</v>
      </c>
      <c r="I2360">
        <f t="shared" si="2430"/>
        <v>2.4049830262989014E-2</v>
      </c>
      <c r="J2360">
        <f t="shared" si="2430"/>
        <v>2.4491150386565241E-3</v>
      </c>
      <c r="K2360" s="38">
        <f t="shared" si="2427"/>
        <v>2.238335157545901E-3</v>
      </c>
      <c r="L2360" s="22">
        <f t="shared" si="2408"/>
        <v>0.15267323831393087</v>
      </c>
      <c r="M2360" s="22">
        <f t="shared" si="2409"/>
        <v>0.50302235665758477</v>
      </c>
      <c r="N2360" s="22">
        <f>COVAR(I2330:I2360,$K2330:K2360)/VAR($K2330:$K2360)</f>
        <v>1.4744433414551987</v>
      </c>
    </row>
    <row r="2361" spans="1:14" ht="15.75" customHeight="1" x14ac:dyDescent="0.2">
      <c r="A2361" s="2">
        <v>42949</v>
      </c>
      <c r="B2361">
        <v>140.14534</v>
      </c>
      <c r="C2361" s="10">
        <v>91.624529999999993</v>
      </c>
      <c r="D2361" s="10">
        <v>64.773030000000006</v>
      </c>
      <c r="E2361">
        <v>2477.570068</v>
      </c>
      <c r="F2361" s="99">
        <v>1412.900024</v>
      </c>
      <c r="G2361">
        <f t="shared" ref="G2361:J2361" si="2431">B2361/B2360-1</f>
        <v>-5.8499041934459983E-3</v>
      </c>
      <c r="H2361">
        <f t="shared" si="2431"/>
        <v>8.5989735630698227E-4</v>
      </c>
      <c r="I2361">
        <f t="shared" si="2431"/>
        <v>-3.7879510274789752E-3</v>
      </c>
      <c r="J2361">
        <f t="shared" si="2431"/>
        <v>4.9264843488217025E-4</v>
      </c>
      <c r="K2361" s="38">
        <f t="shared" si="2427"/>
        <v>-1.0802778402275615E-2</v>
      </c>
      <c r="L2361" s="22">
        <f t="shared" si="2408"/>
        <v>0.18942864658456018</v>
      </c>
      <c r="M2361" s="22">
        <f t="shared" si="2409"/>
        <v>0.27924253060271093</v>
      </c>
      <c r="N2361" s="22">
        <f>COVAR(I2331:I2361,$K2331:K2361)/VAR($K2331:$K2361)</f>
        <v>1.4256096956082538</v>
      </c>
    </row>
    <row r="2362" spans="1:14" ht="15.75" customHeight="1" x14ac:dyDescent="0.2">
      <c r="A2362" s="2">
        <v>42950</v>
      </c>
      <c r="B2362">
        <v>140.62072800000001</v>
      </c>
      <c r="C2362" s="10">
        <v>91.024270000000001</v>
      </c>
      <c r="D2362" s="10">
        <v>64.970060000000004</v>
      </c>
      <c r="E2362">
        <v>2472.1599120000001</v>
      </c>
      <c r="F2362" s="99">
        <v>1405.2299800000001</v>
      </c>
      <c r="G2362">
        <f t="shared" ref="G2362:J2362" si="2432">B2362/B2361-1</f>
        <v>3.392107079693174E-3</v>
      </c>
      <c r="H2362">
        <f t="shared" si="2432"/>
        <v>-6.5513023641157186E-3</v>
      </c>
      <c r="I2362">
        <f t="shared" si="2432"/>
        <v>3.0418524500088751E-3</v>
      </c>
      <c r="J2362">
        <f t="shared" si="2432"/>
        <v>-2.1836540850557196E-3</v>
      </c>
      <c r="K2362" s="38">
        <f t="shared" si="2427"/>
        <v>-5.4285822561497277E-3</v>
      </c>
      <c r="L2362" s="22">
        <f t="shared" si="2408"/>
        <v>0.2184486564523106</v>
      </c>
      <c r="M2362" s="22">
        <f t="shared" si="2409"/>
        <v>0.23168960700970534</v>
      </c>
      <c r="N2362" s="22">
        <f>COVAR(I2332:I2362,$K2332:K2362)/VAR($K2332:$K2362)</f>
        <v>1.4619460970769738</v>
      </c>
    </row>
    <row r="2363" spans="1:14" ht="15.75" customHeight="1" x14ac:dyDescent="0.2">
      <c r="A2363" s="2">
        <v>42951</v>
      </c>
      <c r="B2363">
        <v>140.83416700000001</v>
      </c>
      <c r="C2363" s="10">
        <v>92.165769999999995</v>
      </c>
      <c r="D2363" s="10">
        <v>64.378979999999999</v>
      </c>
      <c r="E2363">
        <v>2476.830078</v>
      </c>
      <c r="F2363" s="99">
        <v>1412.3199460000001</v>
      </c>
      <c r="G2363">
        <f t="shared" ref="G2363:J2363" si="2433">B2363/B2362-1</f>
        <v>1.5178345542343763E-3</v>
      </c>
      <c r="H2363">
        <f t="shared" si="2433"/>
        <v>1.2540611421547165E-2</v>
      </c>
      <c r="I2363">
        <f t="shared" si="2433"/>
        <v>-9.0977290154881096E-3</v>
      </c>
      <c r="J2363">
        <f t="shared" si="2433"/>
        <v>1.8891035233321585E-3</v>
      </c>
      <c r="K2363" s="38">
        <f t="shared" si="2427"/>
        <v>5.0454132781880823E-3</v>
      </c>
      <c r="L2363" s="22">
        <f t="shared" si="2408"/>
        <v>0.21568735446565443</v>
      </c>
      <c r="M2363" s="22">
        <f t="shared" si="2409"/>
        <v>0.24467005689445515</v>
      </c>
      <c r="N2363" s="22">
        <f>COVAR(I2333:I2363,$K2333:K2363)/VAR($K2333:$K2363)</f>
        <v>1.3438950897640967</v>
      </c>
    </row>
    <row r="2364" spans="1:14" ht="15.75" customHeight="1" x14ac:dyDescent="0.2">
      <c r="A2364" s="2">
        <v>42954</v>
      </c>
      <c r="B2364">
        <v>139.19451900000001</v>
      </c>
      <c r="C2364" s="10">
        <v>92.520009999999999</v>
      </c>
      <c r="D2364" s="10">
        <v>64.871539999999996</v>
      </c>
      <c r="E2364">
        <v>2480.9099120000001</v>
      </c>
      <c r="F2364" s="99">
        <v>1414.170044</v>
      </c>
      <c r="G2364">
        <f t="shared" ref="G2364:J2364" si="2434">B2364/B2363-1</f>
        <v>-1.1642402088407944E-2</v>
      </c>
      <c r="H2364">
        <f t="shared" si="2434"/>
        <v>3.8435093636173256E-3</v>
      </c>
      <c r="I2364">
        <f t="shared" si="2434"/>
        <v>7.6509444542303129E-3</v>
      </c>
      <c r="J2364">
        <f t="shared" si="2434"/>
        <v>1.647199796319665E-3</v>
      </c>
      <c r="K2364" s="38">
        <f t="shared" si="2427"/>
        <v>1.3099708782275954E-3</v>
      </c>
      <c r="L2364" s="22">
        <f t="shared" si="2408"/>
        <v>0.20787797781142964</v>
      </c>
      <c r="M2364" s="22">
        <f t="shared" si="2409"/>
        <v>0.23939189335881236</v>
      </c>
      <c r="N2364" s="22">
        <f>COVAR(I2334:I2364,$K2334:K2364)/VAR($K2334:$K2364)</f>
        <v>1.3471205487706379</v>
      </c>
    </row>
    <row r="2365" spans="1:14" ht="15.75" customHeight="1" x14ac:dyDescent="0.2">
      <c r="A2365" s="2">
        <v>42955</v>
      </c>
      <c r="B2365">
        <v>139.33180200000001</v>
      </c>
      <c r="C2365" s="10">
        <v>92.18544</v>
      </c>
      <c r="D2365" s="10">
        <v>64.575999999999993</v>
      </c>
      <c r="E2365">
        <v>2474.919922</v>
      </c>
      <c r="F2365" s="99">
        <v>1410.150024</v>
      </c>
      <c r="G2365">
        <f t="shared" ref="G2365:J2365" si="2435">B2365/B2364-1</f>
        <v>9.8626728255002405E-4</v>
      </c>
      <c r="H2365">
        <f t="shared" si="2435"/>
        <v>-3.6161907029624851E-3</v>
      </c>
      <c r="I2365">
        <f t="shared" si="2435"/>
        <v>-4.555772839676675E-3</v>
      </c>
      <c r="J2365">
        <f t="shared" si="2435"/>
        <v>-2.414432693031987E-3</v>
      </c>
      <c r="K2365" s="38">
        <f t="shared" si="2427"/>
        <v>-2.8426708775624032E-3</v>
      </c>
      <c r="L2365" s="22">
        <f t="shared" si="2408"/>
        <v>0.18483070332509166</v>
      </c>
      <c r="M2365" s="22">
        <f t="shared" si="2409"/>
        <v>0.28118837294209337</v>
      </c>
      <c r="N2365" s="22">
        <f>COVAR(I2335:I2365,$K2335:K2365)/VAR($K2335:$K2365)</f>
        <v>1.3648762600393571</v>
      </c>
    </row>
    <row r="2366" spans="1:14" ht="15.75" customHeight="1" x14ac:dyDescent="0.2">
      <c r="A2366" s="2">
        <v>42956</v>
      </c>
      <c r="B2366">
        <v>138.99844400000001</v>
      </c>
      <c r="C2366" s="10">
        <v>92.037840000000003</v>
      </c>
      <c r="D2366" s="10">
        <v>63.295319999999997</v>
      </c>
      <c r="E2366">
        <v>2474.0200199999999</v>
      </c>
      <c r="F2366" s="99">
        <v>1396.9499510000001</v>
      </c>
      <c r="G2366">
        <f t="shared" ref="G2366:J2366" si="2436">B2366/B2365-1</f>
        <v>-2.3925478262314392E-3</v>
      </c>
      <c r="H2366">
        <f t="shared" si="2436"/>
        <v>-1.6011205240219484E-3</v>
      </c>
      <c r="I2366">
        <f t="shared" si="2436"/>
        <v>-1.9832135777997917E-2</v>
      </c>
      <c r="J2366">
        <f t="shared" si="2436"/>
        <v>-3.6360853213901478E-4</v>
      </c>
      <c r="K2366" s="38">
        <f t="shared" si="2427"/>
        <v>-9.3607579160669419E-3</v>
      </c>
      <c r="L2366" s="22">
        <f t="shared" si="2408"/>
        <v>0.18765087268318983</v>
      </c>
      <c r="M2366" s="22">
        <f t="shared" si="2409"/>
        <v>0.28822905683537003</v>
      </c>
      <c r="N2366" s="22">
        <f>COVAR(I2336:I2366,$K2336:K2366)/VAR($K2336:$K2366)</f>
        <v>1.4056735473529727</v>
      </c>
    </row>
    <row r="2367" spans="1:14" ht="15.75" customHeight="1" x14ac:dyDescent="0.2">
      <c r="A2367" s="2">
        <v>42957</v>
      </c>
      <c r="B2367">
        <v>139.06707800000001</v>
      </c>
      <c r="C2367" s="10">
        <v>90.719220000000007</v>
      </c>
      <c r="D2367" s="10">
        <v>60.044350000000001</v>
      </c>
      <c r="E2367">
        <v>2438.209961</v>
      </c>
      <c r="F2367" s="99">
        <v>1372.540039</v>
      </c>
      <c r="G2367">
        <f t="shared" ref="G2367:J2367" si="2437">B2367/B2366-1</f>
        <v>4.9377531161431953E-4</v>
      </c>
      <c r="H2367">
        <f t="shared" si="2437"/>
        <v>-1.4326933356975768E-2</v>
      </c>
      <c r="I2367">
        <f t="shared" si="2437"/>
        <v>-5.1361933236138135E-2</v>
      </c>
      <c r="J2367">
        <f t="shared" si="2437"/>
        <v>-1.4474441884265721E-2</v>
      </c>
      <c r="K2367" s="38">
        <f t="shared" si="2427"/>
        <v>-1.74737197868301E-2</v>
      </c>
      <c r="L2367" s="22">
        <f t="shared" si="2408"/>
        <v>7.0016075370672587E-2</v>
      </c>
      <c r="M2367" s="22">
        <f t="shared" si="2409"/>
        <v>0.67909143320837462</v>
      </c>
      <c r="N2367" s="22">
        <f>COVAR(I2337:I2367,$K2337:K2367)/VAR($K2337:$K2367)</f>
        <v>1.718074680230173</v>
      </c>
    </row>
    <row r="2368" spans="1:14" ht="15.75" customHeight="1" x14ac:dyDescent="0.2">
      <c r="A2368" s="2">
        <v>42958</v>
      </c>
      <c r="B2368">
        <v>139.06707800000001</v>
      </c>
      <c r="C2368" s="10">
        <v>89.961489999999998</v>
      </c>
      <c r="D2368" s="10">
        <v>59.551789999999997</v>
      </c>
      <c r="E2368">
        <v>2441.320068</v>
      </c>
      <c r="F2368" s="99">
        <v>1374.2299800000001</v>
      </c>
      <c r="G2368">
        <f t="shared" ref="G2368:J2368" si="2438">B2368/B2367-1</f>
        <v>0</v>
      </c>
      <c r="H2368">
        <f t="shared" si="2438"/>
        <v>-8.3524748118426473E-3</v>
      </c>
      <c r="I2368">
        <f t="shared" si="2438"/>
        <v>-8.2032697497766982E-3</v>
      </c>
      <c r="J2368">
        <f t="shared" si="2438"/>
        <v>1.2755698031536866E-3</v>
      </c>
      <c r="K2368" s="38">
        <f t="shared" si="2427"/>
        <v>1.2312507846630183E-3</v>
      </c>
      <c r="L2368" s="22">
        <f t="shared" si="2408"/>
        <v>-6.9784986726478555E-3</v>
      </c>
      <c r="M2368" s="22">
        <f t="shared" si="2409"/>
        <v>0.47080448987292517</v>
      </c>
      <c r="N2368" s="22">
        <f>COVAR(I2338:I2368,$K2338:K2368)/VAR($K2338:$K2368)</f>
        <v>1.9501322170359126</v>
      </c>
    </row>
    <row r="2369" spans="1:14" ht="15.75" customHeight="1" x14ac:dyDescent="0.2">
      <c r="A2369" s="2">
        <v>42961</v>
      </c>
      <c r="B2369">
        <v>139.537689</v>
      </c>
      <c r="C2369" s="10">
        <v>91.014420000000001</v>
      </c>
      <c r="D2369" s="10">
        <v>61.078749999999999</v>
      </c>
      <c r="E2369">
        <v>2465.8400879999999</v>
      </c>
      <c r="F2369" s="99">
        <v>1394.3100589999999</v>
      </c>
      <c r="G2369">
        <f t="shared" ref="G2369:J2369" si="2439">B2369/B2368-1</f>
        <v>3.3840575840673459E-3</v>
      </c>
      <c r="H2369">
        <f t="shared" si="2439"/>
        <v>1.1704230332334475E-2</v>
      </c>
      <c r="I2369">
        <f t="shared" si="2439"/>
        <v>2.5640874942634007E-2</v>
      </c>
      <c r="J2369">
        <f t="shared" si="2439"/>
        <v>1.0043754738020771E-2</v>
      </c>
      <c r="K2369" s="38">
        <f t="shared" si="2427"/>
        <v>1.4611876681659863E-2</v>
      </c>
      <c r="L2369" s="22">
        <f t="shared" si="2408"/>
        <v>7.6288217045555624E-3</v>
      </c>
      <c r="M2369" s="22">
        <f t="shared" si="2409"/>
        <v>0.84313960865361992</v>
      </c>
      <c r="N2369" s="22">
        <f>COVAR(I2339:I2369,$K2339:K2369)/VAR($K2339:$K2369)</f>
        <v>1.8487040589095454</v>
      </c>
    </row>
    <row r="2370" spans="1:14" ht="15.75" customHeight="1" x14ac:dyDescent="0.2">
      <c r="A2370" s="2">
        <v>42962</v>
      </c>
      <c r="B2370">
        <v>139.292587</v>
      </c>
      <c r="C2370" s="10">
        <v>91.250600000000006</v>
      </c>
      <c r="D2370" s="10">
        <v>59.945839999999997</v>
      </c>
      <c r="E2370">
        <v>2464.610107</v>
      </c>
      <c r="F2370" s="99">
        <v>1383.23999</v>
      </c>
      <c r="G2370">
        <f t="shared" ref="G2370:J2370" si="2440">B2370/B2369-1</f>
        <v>-1.7565290191956517E-3</v>
      </c>
      <c r="H2370">
        <f t="shared" si="2440"/>
        <v>2.5949734119055101E-3</v>
      </c>
      <c r="I2370">
        <f t="shared" si="2440"/>
        <v>-1.8548349466876779E-2</v>
      </c>
      <c r="J2370">
        <f t="shared" si="2440"/>
        <v>-4.9880809626934308E-4</v>
      </c>
      <c r="K2370" s="38">
        <f t="shared" si="2427"/>
        <v>-7.9394600422945105E-3</v>
      </c>
      <c r="L2370" s="22">
        <f t="shared" si="2408"/>
        <v>6.4788547459796349E-3</v>
      </c>
      <c r="M2370" s="22">
        <f t="shared" si="2409"/>
        <v>0.83606412099362337</v>
      </c>
      <c r="N2370" s="22">
        <f>COVAR(I2340:I2370,$K2340:K2370)/VAR($K2340:$K2370)</f>
        <v>1.8720165913010345</v>
      </c>
    </row>
    <row r="2371" spans="1:14" ht="15.75" customHeight="1" x14ac:dyDescent="0.2">
      <c r="A2371" s="2">
        <v>42963</v>
      </c>
      <c r="B2371">
        <v>139.71417199999999</v>
      </c>
      <c r="C2371" s="10">
        <v>90.620800000000003</v>
      </c>
      <c r="D2371" s="10">
        <v>59.995100000000001</v>
      </c>
      <c r="E2371">
        <v>2468.110107</v>
      </c>
      <c r="F2371" s="99">
        <v>1383.530029</v>
      </c>
      <c r="G2371">
        <f t="shared" ref="G2371:J2371" si="2441">B2371/B2370-1</f>
        <v>3.0266147616311301E-3</v>
      </c>
      <c r="H2371">
        <f t="shared" si="2441"/>
        <v>-6.901872426044342E-3</v>
      </c>
      <c r="I2371">
        <f t="shared" si="2441"/>
        <v>8.2174175889448975E-4</v>
      </c>
      <c r="J2371">
        <f t="shared" si="2441"/>
        <v>1.4201029160998413E-3</v>
      </c>
      <c r="K2371" s="38">
        <f t="shared" si="2427"/>
        <v>2.0968089564843417E-4</v>
      </c>
      <c r="L2371" s="22">
        <f t="shared" si="2408"/>
        <v>-2.5980381125435718E-2</v>
      </c>
      <c r="M2371" s="22">
        <f t="shared" si="2409"/>
        <v>0.76979676767394412</v>
      </c>
      <c r="N2371" s="22">
        <f>COVAR(I2341:I2371,$K2341:K2371)/VAR($K2341:$K2371)</f>
        <v>1.8146774730753104</v>
      </c>
    </row>
    <row r="2372" spans="1:14" ht="15.75" customHeight="1" x14ac:dyDescent="0.2">
      <c r="A2372" s="2">
        <v>42964</v>
      </c>
      <c r="B2372">
        <v>137.94935599999999</v>
      </c>
      <c r="C2372" s="10">
        <v>89.203779999999995</v>
      </c>
      <c r="D2372" s="10">
        <v>59.650300000000001</v>
      </c>
      <c r="E2372">
        <v>2430.01001</v>
      </c>
      <c r="F2372" s="99">
        <v>1358.9399410000001</v>
      </c>
      <c r="G2372">
        <f t="shared" ref="G2372:J2372" si="2442">B2372/B2371-1</f>
        <v>-1.2631617642911652E-2</v>
      </c>
      <c r="H2372">
        <f t="shared" si="2442"/>
        <v>-1.5636807443765721E-2</v>
      </c>
      <c r="I2372">
        <f t="shared" si="2442"/>
        <v>-5.7471360161079899E-3</v>
      </c>
      <c r="J2372">
        <f t="shared" si="2442"/>
        <v>-1.5436951897705553E-2</v>
      </c>
      <c r="K2372" s="38">
        <f t="shared" si="2427"/>
        <v>-1.7773440029901888E-2</v>
      </c>
      <c r="L2372" s="22">
        <f t="shared" si="2408"/>
        <v>0.18223539688556989</v>
      </c>
      <c r="M2372" s="22">
        <f t="shared" si="2409"/>
        <v>0.80282249252217763</v>
      </c>
      <c r="N2372" s="22">
        <f>COVAR(I2342:I2372,$K2342:K2372)/VAR($K2342:$K2372)</f>
        <v>1.5756050858735975</v>
      </c>
    </row>
    <row r="2373" spans="1:14" ht="15.75" customHeight="1" x14ac:dyDescent="0.2">
      <c r="A2373" s="2">
        <v>42965</v>
      </c>
      <c r="B2373">
        <v>136.968918</v>
      </c>
      <c r="C2373" s="10">
        <v>89.292339999999996</v>
      </c>
      <c r="D2373" s="10">
        <v>59.305500000000002</v>
      </c>
      <c r="E2373">
        <v>2425.5500489999999</v>
      </c>
      <c r="F2373" s="99">
        <v>1357.790039</v>
      </c>
      <c r="G2373">
        <f t="shared" ref="G2373:K2388" si="2443">B2373/B2372-1</f>
        <v>-7.1072314393406666E-3</v>
      </c>
      <c r="H2373">
        <f t="shared" si="2443"/>
        <v>9.9278304125682837E-4</v>
      </c>
      <c r="I2373">
        <f t="shared" si="2443"/>
        <v>-5.7803565111994581E-3</v>
      </c>
      <c r="J2373">
        <f t="shared" si="2443"/>
        <v>-1.8353673366143797E-3</v>
      </c>
      <c r="K2373" s="38">
        <f t="shared" si="2443"/>
        <v>-8.4617573250067579E-4</v>
      </c>
      <c r="L2373" s="22">
        <f t="shared" si="2408"/>
        <v>0.13994221912313667</v>
      </c>
      <c r="M2373" s="22">
        <f t="shared" si="2409"/>
        <v>0.86325068684204809</v>
      </c>
      <c r="N2373" s="22">
        <f>COVAR(I2343:I2373,$K2343:K2373)/VAR($K2343:$K2373)</f>
        <v>1.5398179502759615</v>
      </c>
    </row>
    <row r="2374" spans="1:14" ht="15.75" customHeight="1" x14ac:dyDescent="0.2">
      <c r="A2374" s="2">
        <v>42968</v>
      </c>
      <c r="B2374">
        <v>137.58659399999999</v>
      </c>
      <c r="C2374" s="10">
        <v>89.184100000000001</v>
      </c>
      <c r="D2374" s="10">
        <v>59.05921</v>
      </c>
      <c r="E2374">
        <v>2428.3701169999999</v>
      </c>
      <c r="F2374" s="99">
        <v>1356.900024</v>
      </c>
      <c r="G2374">
        <f t="shared" ref="G2374:J2374" si="2444">B2374/B2373-1</f>
        <v>4.5096070628227736E-3</v>
      </c>
      <c r="H2374">
        <f t="shared" si="2444"/>
        <v>-1.2121980452074466E-3</v>
      </c>
      <c r="I2374">
        <f t="shared" si="2444"/>
        <v>-4.1529031877313161E-3</v>
      </c>
      <c r="J2374">
        <f t="shared" si="2444"/>
        <v>1.1626509216591252E-3</v>
      </c>
      <c r="K2374" s="38">
        <f t="shared" si="2443"/>
        <v>-6.554879432282279E-4</v>
      </c>
      <c r="L2374" s="22">
        <f t="shared" si="2408"/>
        <v>0.1037184687237466</v>
      </c>
      <c r="M2374" s="22">
        <f t="shared" si="2409"/>
        <v>0.85786333190322916</v>
      </c>
      <c r="N2374" s="22">
        <f>COVAR(I2344:I2374,$K2344:K2374)/VAR($K2344:$K2374)</f>
        <v>1.4779657614510349</v>
      </c>
    </row>
    <row r="2375" spans="1:14" ht="15.75" customHeight="1" x14ac:dyDescent="0.2">
      <c r="A2375" s="2">
        <v>42969</v>
      </c>
      <c r="B2375">
        <v>138.25329600000001</v>
      </c>
      <c r="C2375" s="10">
        <v>90.099270000000004</v>
      </c>
      <c r="D2375" s="10">
        <v>59.699550000000002</v>
      </c>
      <c r="E2375">
        <v>2452.51001</v>
      </c>
      <c r="F2375" s="99">
        <v>1371.540039</v>
      </c>
      <c r="G2375">
        <f t="shared" ref="G2375:J2375" si="2445">B2375/B2374-1</f>
        <v>4.8456901258855378E-3</v>
      </c>
      <c r="H2375">
        <f t="shared" si="2445"/>
        <v>1.0261582501813749E-2</v>
      </c>
      <c r="I2375">
        <f t="shared" si="2445"/>
        <v>1.0842339408197343E-2</v>
      </c>
      <c r="J2375">
        <f t="shared" si="2445"/>
        <v>9.9407799622499571E-3</v>
      </c>
      <c r="K2375" s="38">
        <f t="shared" si="2443"/>
        <v>1.0789310001515506E-2</v>
      </c>
      <c r="L2375" s="22">
        <f t="shared" si="2408"/>
        <v>0.17185233661628699</v>
      </c>
      <c r="M2375" s="22">
        <f t="shared" si="2409"/>
        <v>0.89281110575683931</v>
      </c>
      <c r="N2375" s="22">
        <f>COVAR(I2345:I2375,$K2345:K2375)/VAR($K2345:$K2375)</f>
        <v>1.4313192951583733</v>
      </c>
    </row>
    <row r="2376" spans="1:14" ht="15.75" customHeight="1" x14ac:dyDescent="0.2">
      <c r="A2376" s="2">
        <v>42970</v>
      </c>
      <c r="B2376">
        <v>139.36120600000001</v>
      </c>
      <c r="C2376" s="10">
        <v>90.207509999999999</v>
      </c>
      <c r="D2376" s="10">
        <v>58.615900000000003</v>
      </c>
      <c r="E2376">
        <v>2444.040039</v>
      </c>
      <c r="F2376" s="99">
        <v>1369.73999</v>
      </c>
      <c r="G2376">
        <f t="shared" ref="G2376:J2376" si="2446">B2376/B2375-1</f>
        <v>8.0136244997732753E-3</v>
      </c>
      <c r="H2376">
        <f t="shared" si="2446"/>
        <v>1.2013415868963317E-3</v>
      </c>
      <c r="I2376">
        <f t="shared" si="2446"/>
        <v>-1.8151728111853394E-2</v>
      </c>
      <c r="J2376">
        <f t="shared" si="2446"/>
        <v>-3.453592835692465E-3</v>
      </c>
      <c r="K2376" s="38">
        <f t="shared" si="2443"/>
        <v>-1.3124290569835884E-3</v>
      </c>
      <c r="L2376" s="22">
        <f t="shared" si="2408"/>
        <v>0.12426025033447034</v>
      </c>
      <c r="M2376" s="22">
        <f t="shared" si="2409"/>
        <v>0.86672709095902134</v>
      </c>
      <c r="N2376" s="22">
        <f>COVAR(I2346:I2376,$K2346:K2376)/VAR($K2346:$K2376)</f>
        <v>1.4191798122889154</v>
      </c>
    </row>
    <row r="2377" spans="1:14" ht="15.75" customHeight="1" x14ac:dyDescent="0.2">
      <c r="A2377" s="2">
        <v>42971</v>
      </c>
      <c r="B2377">
        <v>140.14556899999999</v>
      </c>
      <c r="C2377" s="10">
        <v>90.059899999999999</v>
      </c>
      <c r="D2377" s="10">
        <v>58.074069999999999</v>
      </c>
      <c r="E2377">
        <v>2438.969971</v>
      </c>
      <c r="F2377" s="99">
        <v>1373.880005</v>
      </c>
      <c r="G2377">
        <f t="shared" ref="G2377:J2377" si="2447">B2377/B2376-1</f>
        <v>5.6282736244401832E-3</v>
      </c>
      <c r="H2377">
        <f t="shared" si="2447"/>
        <v>-1.6363382605284471E-3</v>
      </c>
      <c r="I2377">
        <f t="shared" si="2447"/>
        <v>-9.2437376206797595E-3</v>
      </c>
      <c r="J2377">
        <f t="shared" si="2447"/>
        <v>-2.074461923330162E-3</v>
      </c>
      <c r="K2377" s="38">
        <f t="shared" si="2443"/>
        <v>3.0224823909827947E-3</v>
      </c>
      <c r="L2377" s="22">
        <f t="shared" si="2408"/>
        <v>6.2231420351406511E-2</v>
      </c>
      <c r="M2377" s="22">
        <f t="shared" si="2409"/>
        <v>0.95204050263030537</v>
      </c>
      <c r="N2377" s="22">
        <f>COVAR(I2347:I2377,$K2347:K2377)/VAR($K2347:$K2377)</f>
        <v>1.3365475285727269</v>
      </c>
    </row>
    <row r="2378" spans="1:14" ht="15.75" customHeight="1" x14ac:dyDescent="0.2">
      <c r="A2378" s="2">
        <v>42972</v>
      </c>
      <c r="B2378">
        <v>140.92993200000001</v>
      </c>
      <c r="C2378" s="10">
        <v>90.424000000000007</v>
      </c>
      <c r="D2378" s="10">
        <v>58.271099999999997</v>
      </c>
      <c r="E2378">
        <v>2443.0500489999999</v>
      </c>
      <c r="F2378" s="99">
        <v>1377.4499510000001</v>
      </c>
      <c r="G2378">
        <f t="shared" ref="G2378:J2378" si="2448">B2378/B2377-1</f>
        <v>5.5967734520383505E-3</v>
      </c>
      <c r="H2378">
        <f t="shared" si="2448"/>
        <v>4.0428648044246174E-3</v>
      </c>
      <c r="I2378">
        <f t="shared" si="2448"/>
        <v>3.3927362073986611E-3</v>
      </c>
      <c r="J2378">
        <f t="shared" si="2448"/>
        <v>1.6728693048759791E-3</v>
      </c>
      <c r="K2378" s="38">
        <f t="shared" si="2443"/>
        <v>2.598440902413568E-3</v>
      </c>
      <c r="L2378" s="22">
        <f t="shared" si="2408"/>
        <v>7.5144149710571428E-2</v>
      </c>
      <c r="M2378" s="22">
        <f t="shared" si="2409"/>
        <v>0.94613748842510625</v>
      </c>
      <c r="N2378" s="22">
        <f>COVAR(I2348:I2378,$K2348:K2378)/VAR($K2348:$K2378)</f>
        <v>1.347947308088562</v>
      </c>
    </row>
    <row r="2379" spans="1:14" ht="15.75" customHeight="1" x14ac:dyDescent="0.2">
      <c r="A2379" s="2">
        <v>42975</v>
      </c>
      <c r="B2379">
        <v>139.72396900000001</v>
      </c>
      <c r="C2379" s="10">
        <v>90.138630000000006</v>
      </c>
      <c r="D2379" s="10">
        <v>58.56664</v>
      </c>
      <c r="E2379">
        <v>2444.23999</v>
      </c>
      <c r="F2379" s="99">
        <v>1382.2299800000001</v>
      </c>
      <c r="G2379">
        <f t="shared" ref="G2379:J2379" si="2449">B2379/B2378-1</f>
        <v>-8.5571814509922683E-3</v>
      </c>
      <c r="H2379">
        <f t="shared" si="2449"/>
        <v>-3.1559099354153686E-3</v>
      </c>
      <c r="I2379">
        <f t="shared" si="2449"/>
        <v>5.071810897683493E-3</v>
      </c>
      <c r="J2379">
        <f t="shared" si="2449"/>
        <v>4.8707188806340618E-4</v>
      </c>
      <c r="K2379" s="38">
        <f t="shared" si="2443"/>
        <v>3.4702015826635346E-3</v>
      </c>
      <c r="L2379" s="22">
        <f t="shared" si="2408"/>
        <v>3.5019552434666125E-2</v>
      </c>
      <c r="M2379" s="22">
        <f t="shared" si="2409"/>
        <v>1.0281248766969158</v>
      </c>
      <c r="N2379" s="22">
        <f>COVAR(I2349:I2379,$K2349:K2379)/VAR($K2349:$K2379)</f>
        <v>1.3434604966146393</v>
      </c>
    </row>
    <row r="2380" spans="1:14" ht="15.75" customHeight="1" x14ac:dyDescent="0.2">
      <c r="A2380" s="2">
        <v>42976</v>
      </c>
      <c r="B2380">
        <v>140.34165999999999</v>
      </c>
      <c r="C2380" s="10">
        <v>89.646609999999995</v>
      </c>
      <c r="D2380" s="10">
        <v>61.226520000000001</v>
      </c>
      <c r="E2380">
        <v>2446.3000489999999</v>
      </c>
      <c r="F2380" s="99">
        <v>1383.6800539999999</v>
      </c>
      <c r="G2380">
        <f t="shared" ref="G2380:J2380" si="2450">B2380/B2379-1</f>
        <v>4.4207948315579948E-3</v>
      </c>
      <c r="H2380">
        <f t="shared" si="2450"/>
        <v>-5.458481008641991E-3</v>
      </c>
      <c r="I2380">
        <f t="shared" si="2450"/>
        <v>4.5416298425178692E-2</v>
      </c>
      <c r="J2380">
        <f t="shared" si="2450"/>
        <v>8.428219030980344E-4</v>
      </c>
      <c r="K2380" s="38">
        <f t="shared" si="2443"/>
        <v>1.0490830187317446E-3</v>
      </c>
      <c r="L2380" s="22">
        <f t="shared" si="2408"/>
        <v>4.4362070659320636E-2</v>
      </c>
      <c r="M2380" s="22">
        <f t="shared" si="2409"/>
        <v>1.0210890381360094</v>
      </c>
      <c r="N2380" s="22">
        <f>COVAR(I2350:I2380,$K2350:K2380)/VAR($K2350:$K2380)</f>
        <v>1.3582646679920807</v>
      </c>
    </row>
    <row r="2381" spans="1:14" ht="15.75" customHeight="1" x14ac:dyDescent="0.2">
      <c r="A2381" s="2">
        <v>42977</v>
      </c>
      <c r="B2381">
        <v>139.77299500000001</v>
      </c>
      <c r="C2381" s="10">
        <v>89.853250000000003</v>
      </c>
      <c r="D2381" s="10">
        <v>61.866860000000003</v>
      </c>
      <c r="E2381">
        <v>2457.5900879999999</v>
      </c>
      <c r="F2381" s="99">
        <v>1391.3199460000001</v>
      </c>
      <c r="G2381">
        <f t="shared" ref="G2381:J2381" si="2451">B2381/B2380-1</f>
        <v>-4.0520042302476522E-3</v>
      </c>
      <c r="H2381">
        <f t="shared" si="2451"/>
        <v>2.305050910458295E-3</v>
      </c>
      <c r="I2381">
        <f t="shared" si="2451"/>
        <v>1.0458539861484928E-2</v>
      </c>
      <c r="J2381">
        <f t="shared" si="2451"/>
        <v>4.6151489080887842E-3</v>
      </c>
      <c r="K2381" s="38">
        <f t="shared" si="2443"/>
        <v>5.5214295948795566E-3</v>
      </c>
      <c r="L2381" s="22">
        <f t="shared" si="2408"/>
        <v>2.3113116479918323E-2</v>
      </c>
      <c r="M2381" s="22">
        <f t="shared" si="2409"/>
        <v>1.0087948821271646</v>
      </c>
      <c r="N2381" s="22">
        <f>COVAR(I2351:I2381,$K2351:K2381)/VAR($K2351:$K2381)</f>
        <v>1.3456398583662872</v>
      </c>
    </row>
    <row r="2382" spans="1:14" ht="15.75" customHeight="1" x14ac:dyDescent="0.2">
      <c r="A2382" s="2">
        <v>42978</v>
      </c>
      <c r="B2382">
        <v>140.23381000000001</v>
      </c>
      <c r="C2382" s="10">
        <v>89.439959999999999</v>
      </c>
      <c r="D2382" s="10">
        <v>62.40869</v>
      </c>
      <c r="E2382">
        <v>2471.6499020000001</v>
      </c>
      <c r="F2382" s="99">
        <v>1405.280029</v>
      </c>
      <c r="G2382">
        <f t="shared" ref="G2382:J2382" si="2452">B2382/B2381-1</f>
        <v>3.2968814898757248E-3</v>
      </c>
      <c r="H2382">
        <f t="shared" si="2452"/>
        <v>-4.5996110324334483E-3</v>
      </c>
      <c r="I2382">
        <f t="shared" si="2452"/>
        <v>8.7580006484893058E-3</v>
      </c>
      <c r="J2382">
        <f t="shared" si="2452"/>
        <v>5.7209760360981132E-3</v>
      </c>
      <c r="K2382" s="38">
        <f t="shared" si="2443"/>
        <v>1.003369716658975E-2</v>
      </c>
      <c r="L2382" s="22">
        <f t="shared" si="2408"/>
        <v>0.33361155420054439</v>
      </c>
      <c r="M2382" s="22">
        <f t="shared" si="2409"/>
        <v>0.96061581664292806</v>
      </c>
      <c r="N2382" s="22">
        <f>COVAR(I2352:I2382,$K2352:K2382)/VAR($K2352:$K2382)</f>
        <v>1.2622018095868817</v>
      </c>
    </row>
    <row r="2383" spans="1:14" ht="15.75" customHeight="1" x14ac:dyDescent="0.2">
      <c r="A2383" s="2">
        <v>42979</v>
      </c>
      <c r="B2383">
        <v>141.26329000000001</v>
      </c>
      <c r="C2383" s="10">
        <v>90.237020000000001</v>
      </c>
      <c r="D2383" s="10">
        <v>63.196809999999999</v>
      </c>
      <c r="E2383">
        <v>2476.5500489999999</v>
      </c>
      <c r="F2383" s="99">
        <v>1413.5699460000001</v>
      </c>
      <c r="G2383">
        <f t="shared" ref="G2383:J2383" si="2453">B2383/B2382-1</f>
        <v>7.3411682960051738E-3</v>
      </c>
      <c r="H2383">
        <f t="shared" si="2453"/>
        <v>8.9116766152399496E-3</v>
      </c>
      <c r="I2383">
        <f t="shared" si="2453"/>
        <v>1.2628369542767137E-2</v>
      </c>
      <c r="J2383">
        <f t="shared" si="2453"/>
        <v>1.9825408914242448E-3</v>
      </c>
      <c r="K2383" s="38">
        <f t="shared" si="2443"/>
        <v>5.8991210498444691E-3</v>
      </c>
      <c r="L2383" s="22">
        <f t="shared" si="2408"/>
        <v>0.3517108307153875</v>
      </c>
      <c r="M2383" s="22">
        <f t="shared" si="2409"/>
        <v>0.97766246485712993</v>
      </c>
      <c r="N2383" s="22">
        <f>COVAR(I2353:I2383,$K2353:K2383)/VAR($K2353:$K2383)</f>
        <v>1.2852762868575609</v>
      </c>
    </row>
    <row r="2384" spans="1:14" ht="15.75" customHeight="1" x14ac:dyDescent="0.2">
      <c r="A2384" s="2">
        <v>42983</v>
      </c>
      <c r="B2384">
        <v>140.24362199999999</v>
      </c>
      <c r="C2384" s="10">
        <v>88.081959999999995</v>
      </c>
      <c r="D2384" s="10">
        <v>62.260919999999999</v>
      </c>
      <c r="E2384">
        <v>2457.8500979999999</v>
      </c>
      <c r="F2384" s="99">
        <v>1399.660034</v>
      </c>
      <c r="G2384">
        <f t="shared" ref="G2384:J2384" si="2454">B2384/B2383-1</f>
        <v>-7.2182093451174101E-3</v>
      </c>
      <c r="H2384">
        <f t="shared" si="2454"/>
        <v>-2.388221596856821E-2</v>
      </c>
      <c r="I2384">
        <f t="shared" si="2454"/>
        <v>-1.4809133562279531E-2</v>
      </c>
      <c r="J2384">
        <f t="shared" si="2454"/>
        <v>-7.5508068199755529E-3</v>
      </c>
      <c r="K2384" s="38">
        <f t="shared" si="2443"/>
        <v>-9.8402714625910326E-3</v>
      </c>
      <c r="L2384" s="22">
        <f t="shared" si="2408"/>
        <v>0.38565308196319242</v>
      </c>
      <c r="M2384" s="22">
        <f t="shared" si="2409"/>
        <v>1.1186016195342239</v>
      </c>
      <c r="N2384" s="22">
        <f>COVAR(I2354:I2384,$K2354:K2384)/VAR($K2354:$K2384)</f>
        <v>1.3007559564775879</v>
      </c>
    </row>
    <row r="2385" spans="1:14" ht="15.75" customHeight="1" x14ac:dyDescent="0.2">
      <c r="A2385" s="2">
        <v>42984</v>
      </c>
      <c r="B2385">
        <v>141.008377</v>
      </c>
      <c r="C2385" s="10">
        <v>88.672389999999993</v>
      </c>
      <c r="D2385" s="10">
        <v>62.40869</v>
      </c>
      <c r="E2385">
        <v>2465.540039</v>
      </c>
      <c r="F2385" s="99">
        <v>1402.1999510000001</v>
      </c>
      <c r="G2385">
        <f t="shared" ref="G2385:J2385" si="2455">B2385/B2384-1</f>
        <v>5.4530465563704666E-3</v>
      </c>
      <c r="H2385">
        <f t="shared" si="2455"/>
        <v>6.7031887119677336E-3</v>
      </c>
      <c r="I2385">
        <f t="shared" si="2455"/>
        <v>2.3733989154031132E-3</v>
      </c>
      <c r="J2385">
        <f t="shared" si="2455"/>
        <v>3.1287266079642606E-3</v>
      </c>
      <c r="K2385" s="38">
        <f t="shared" si="2443"/>
        <v>1.814667089365507E-3</v>
      </c>
      <c r="L2385" s="22">
        <f t="shared" si="2408"/>
        <v>0.39514173592853907</v>
      </c>
      <c r="M2385" s="22">
        <f t="shared" si="2409"/>
        <v>1.1376599936175205</v>
      </c>
      <c r="N2385" s="22">
        <f>COVAR(I2355:I2385,$K2355:K2385)/VAR($K2355:$K2385)</f>
        <v>1.2825124108424308</v>
      </c>
    </row>
    <row r="2386" spans="1:14" ht="15.75" customHeight="1" x14ac:dyDescent="0.2">
      <c r="A2386" s="2">
        <v>42985</v>
      </c>
      <c r="B2386">
        <v>140.10633899999999</v>
      </c>
      <c r="C2386" s="10">
        <v>87.117599999999996</v>
      </c>
      <c r="D2386" s="10">
        <v>61.669829999999997</v>
      </c>
      <c r="E2386">
        <v>2465.1000979999999</v>
      </c>
      <c r="F2386" s="99">
        <v>1398.670044</v>
      </c>
      <c r="G2386">
        <f t="shared" ref="G2386:J2386" si="2456">B2386/B2385-1</f>
        <v>-6.3970525666003919E-3</v>
      </c>
      <c r="H2386">
        <f t="shared" si="2456"/>
        <v>-1.7534093757932911E-2</v>
      </c>
      <c r="I2386">
        <f t="shared" si="2456"/>
        <v>-1.1839056387820346E-2</v>
      </c>
      <c r="J2386">
        <f t="shared" si="2456"/>
        <v>-1.7843595846800397E-4</v>
      </c>
      <c r="K2386" s="38">
        <f t="shared" si="2443"/>
        <v>-2.5174063067701091E-3</v>
      </c>
      <c r="L2386" s="22">
        <f t="shared" si="2408"/>
        <v>0.39436316492012496</v>
      </c>
      <c r="M2386" s="22">
        <f t="shared" si="2409"/>
        <v>1.0897483638491829</v>
      </c>
      <c r="N2386" s="22">
        <f>COVAR(I2356:I2386,$K2356:K2386)/VAR($K2356:$K2386)</f>
        <v>1.3420586406311505</v>
      </c>
    </row>
    <row r="2387" spans="1:14" ht="15.75" customHeight="1" x14ac:dyDescent="0.2">
      <c r="A2387" s="2">
        <v>42986</v>
      </c>
      <c r="B2387">
        <v>139.66514599999999</v>
      </c>
      <c r="C2387" s="10">
        <v>87.009349999999998</v>
      </c>
      <c r="D2387" s="10">
        <v>61.620579999999997</v>
      </c>
      <c r="E2387">
        <v>2461.429932</v>
      </c>
      <c r="F2387" s="99">
        <v>1399.4300539999999</v>
      </c>
      <c r="G2387">
        <f t="shared" ref="G2387:J2387" si="2457">B2387/B2386-1</f>
        <v>-3.1489867135847671E-3</v>
      </c>
      <c r="H2387">
        <f t="shared" si="2457"/>
        <v>-1.2425732572981518E-3</v>
      </c>
      <c r="I2387">
        <f t="shared" si="2457"/>
        <v>-7.9860768223294354E-4</v>
      </c>
      <c r="J2387">
        <f t="shared" si="2457"/>
        <v>-1.4888506973723681E-3</v>
      </c>
      <c r="K2387" s="38">
        <f t="shared" si="2443"/>
        <v>5.4338048009272555E-4</v>
      </c>
      <c r="L2387" s="22">
        <f t="shared" si="2408"/>
        <v>0.40079642990819142</v>
      </c>
      <c r="M2387" s="22">
        <f t="shared" si="2409"/>
        <v>1.091842626798613</v>
      </c>
      <c r="N2387" s="22">
        <f>COVAR(I2357:I2387,$K2357:K2387)/VAR($K2357:$K2387)</f>
        <v>1.3568733367617738</v>
      </c>
    </row>
    <row r="2388" spans="1:14" ht="15.75" customHeight="1" x14ac:dyDescent="0.2">
      <c r="A2388" s="2">
        <v>42989</v>
      </c>
      <c r="B2388">
        <v>142.02803</v>
      </c>
      <c r="C2388" s="10">
        <v>88.357500000000002</v>
      </c>
      <c r="D2388" s="10">
        <v>59.798070000000003</v>
      </c>
      <c r="E2388">
        <v>2488.110107</v>
      </c>
      <c r="F2388" s="99">
        <v>1414.829956</v>
      </c>
      <c r="G2388">
        <f t="shared" ref="G2388:J2388" si="2458">B2388/B2387-1</f>
        <v>1.6918208068890772E-2</v>
      </c>
      <c r="H2388">
        <f t="shared" si="2458"/>
        <v>1.5494311818212703E-2</v>
      </c>
      <c r="I2388">
        <f t="shared" si="2458"/>
        <v>-2.9576320119025112E-2</v>
      </c>
      <c r="J2388">
        <f t="shared" si="2458"/>
        <v>1.0839298999797853E-2</v>
      </c>
      <c r="K2388" s="38">
        <f t="shared" si="2443"/>
        <v>1.1004409942449334E-2</v>
      </c>
      <c r="L2388" s="22">
        <f t="shared" si="2408"/>
        <v>0.53715800521283452</v>
      </c>
      <c r="M2388" s="22">
        <f t="shared" si="2409"/>
        <v>1.135872891955221</v>
      </c>
      <c r="N2388" s="22">
        <f>COVAR(I2358:I2388,$K2358:K2388)/VAR($K2358:$K2388)</f>
        <v>1.1366379289321167</v>
      </c>
    </row>
    <row r="2389" spans="1:14" ht="15.75" customHeight="1" x14ac:dyDescent="0.2">
      <c r="A2389" s="2">
        <v>42990</v>
      </c>
      <c r="B2389">
        <v>142.91043099999999</v>
      </c>
      <c r="C2389" s="10">
        <v>89.439959999999999</v>
      </c>
      <c r="D2389" s="10">
        <v>60.438409999999998</v>
      </c>
      <c r="E2389">
        <v>2496.4799800000001</v>
      </c>
      <c r="F2389" s="99">
        <v>1423.459961</v>
      </c>
      <c r="G2389">
        <f t="shared" ref="G2389:K2404" si="2459">B2389/B2388-1</f>
        <v>6.2128651647141986E-3</v>
      </c>
      <c r="H2389">
        <f t="shared" si="2459"/>
        <v>1.2250912486206467E-2</v>
      </c>
      <c r="I2389">
        <f t="shared" si="2459"/>
        <v>1.0708372360512586E-2</v>
      </c>
      <c r="J2389">
        <f t="shared" si="2459"/>
        <v>3.3639479926761418E-3</v>
      </c>
      <c r="K2389" s="38">
        <f t="shared" si="2459"/>
        <v>6.0996764758916022E-3</v>
      </c>
      <c r="L2389" s="22">
        <f t="shared" si="2408"/>
        <v>0.541655830528461</v>
      </c>
      <c r="M2389" s="22">
        <f t="shared" si="2409"/>
        <v>1.1629204837284983</v>
      </c>
      <c r="N2389" s="22">
        <f>COVAR(I2359:I2389,$K2359:K2389)/VAR($K2359:$K2389)</f>
        <v>1.1419170643244516</v>
      </c>
    </row>
    <row r="2390" spans="1:14" ht="15.75" customHeight="1" x14ac:dyDescent="0.2">
      <c r="A2390" s="2">
        <v>42991</v>
      </c>
      <c r="B2390">
        <v>143.135941</v>
      </c>
      <c r="C2390" s="10">
        <v>89.695809999999994</v>
      </c>
      <c r="D2390" s="10">
        <v>60.093609999999998</v>
      </c>
      <c r="E2390">
        <v>2498.3701169999999</v>
      </c>
      <c r="F2390" s="99">
        <v>1426.8900149999999</v>
      </c>
      <c r="G2390">
        <f t="shared" ref="G2390:J2390" si="2460">B2390/B2389-1</f>
        <v>1.5779813861174219E-3</v>
      </c>
      <c r="H2390">
        <f t="shared" si="2460"/>
        <v>2.8605782024051507E-3</v>
      </c>
      <c r="I2390">
        <f t="shared" si="2460"/>
        <v>-5.7049813189989917E-3</v>
      </c>
      <c r="J2390">
        <f t="shared" si="2460"/>
        <v>7.5712083218859583E-4</v>
      </c>
      <c r="K2390" s="38">
        <f t="shared" si="2459"/>
        <v>2.4096596279323812E-3</v>
      </c>
      <c r="L2390" s="22">
        <f t="shared" si="2408"/>
        <v>0.54477092887919465</v>
      </c>
      <c r="M2390" s="22">
        <f t="shared" si="2409"/>
        <v>1.1718217889347109</v>
      </c>
      <c r="N2390" s="22">
        <f>COVAR(I2360:I2390,$K2360:K2390)/VAR($K2360:$K2390)</f>
        <v>1.1426419981501372</v>
      </c>
    </row>
    <row r="2391" spans="1:14" ht="15.75" customHeight="1" x14ac:dyDescent="0.2">
      <c r="A2391" s="2">
        <v>42992</v>
      </c>
      <c r="B2391">
        <v>142.69473300000001</v>
      </c>
      <c r="C2391" s="10">
        <v>89.518680000000003</v>
      </c>
      <c r="D2391" s="10">
        <v>59.551789999999997</v>
      </c>
      <c r="E2391">
        <v>2495.6201169999999</v>
      </c>
      <c r="F2391" s="99">
        <v>1425.0200199999999</v>
      </c>
      <c r="G2391">
        <f t="shared" ref="G2391:J2391" si="2461">B2391/B2390-1</f>
        <v>-3.0824403494855712E-3</v>
      </c>
      <c r="H2391">
        <f t="shared" si="2461"/>
        <v>-1.9747856672456265E-3</v>
      </c>
      <c r="I2391">
        <f t="shared" si="2461"/>
        <v>-9.0162664549525706E-3</v>
      </c>
      <c r="J2391">
        <f t="shared" si="2461"/>
        <v>-1.1007176163723154E-3</v>
      </c>
      <c r="K2391" s="38">
        <f t="shared" si="2459"/>
        <v>-1.3105389906312714E-3</v>
      </c>
      <c r="L2391" s="22">
        <f t="shared" si="2408"/>
        <v>0.54316077193746948</v>
      </c>
      <c r="M2391" s="22">
        <f t="shared" si="2409"/>
        <v>1.1471417705107136</v>
      </c>
      <c r="N2391" s="22">
        <f>COVAR(I2361:I2391,$K2361:K2391)/VAR($K2361:$K2391)</f>
        <v>1.1175455649507484</v>
      </c>
    </row>
    <row r="2392" spans="1:14" ht="15.75" customHeight="1" x14ac:dyDescent="0.2">
      <c r="A2392" s="2">
        <v>42993</v>
      </c>
      <c r="B2392">
        <v>141.98881499999999</v>
      </c>
      <c r="C2392" s="10">
        <v>90.15831</v>
      </c>
      <c r="D2392" s="10">
        <v>60.438409999999998</v>
      </c>
      <c r="E2392">
        <v>2500.2299800000001</v>
      </c>
      <c r="F2392" s="99">
        <v>1431.709961</v>
      </c>
      <c r="G2392">
        <f t="shared" ref="G2392:J2392" si="2462">B2392/B2391-1</f>
        <v>-4.9470501479548235E-3</v>
      </c>
      <c r="H2392">
        <f t="shared" si="2462"/>
        <v>7.1452125969686531E-3</v>
      </c>
      <c r="I2392">
        <f t="shared" si="2462"/>
        <v>1.4888217465839348E-2</v>
      </c>
      <c r="J2392">
        <f t="shared" si="2462"/>
        <v>1.8471813753215827E-3</v>
      </c>
      <c r="K2392" s="38">
        <f t="shared" si="2459"/>
        <v>4.6946294831704538E-3</v>
      </c>
      <c r="L2392" s="22">
        <f t="shared" si="2408"/>
        <v>0.5345780069776398</v>
      </c>
      <c r="M2392" s="22">
        <f t="shared" si="2409"/>
        <v>1.1562174648468517</v>
      </c>
      <c r="N2392" s="22">
        <f>COVAR(I2362:I2392,$K2362:K2392)/VAR($K2362:$K2392)</f>
        <v>1.2221461780708764</v>
      </c>
    </row>
    <row r="2393" spans="1:14" ht="15.75" customHeight="1" x14ac:dyDescent="0.2">
      <c r="A2393" s="2">
        <v>42996</v>
      </c>
      <c r="B2393">
        <v>141.72409099999999</v>
      </c>
      <c r="C2393" s="10">
        <v>91.437560000000005</v>
      </c>
      <c r="D2393" s="10">
        <v>60.783209999999997</v>
      </c>
      <c r="E2393">
        <v>2503.8701169999999</v>
      </c>
      <c r="F2393" s="99">
        <v>1441.079956</v>
      </c>
      <c r="G2393">
        <f t="shared" ref="G2393:J2393" si="2463">B2393/B2392-1</f>
        <v>-1.8644003754803018E-3</v>
      </c>
      <c r="H2393">
        <f t="shared" si="2463"/>
        <v>1.4188930560033786E-2</v>
      </c>
      <c r="I2393">
        <f t="shared" si="2463"/>
        <v>5.7049813189988807E-3</v>
      </c>
      <c r="J2393">
        <f t="shared" si="2463"/>
        <v>1.4559208669275847E-3</v>
      </c>
      <c r="K2393" s="38">
        <f t="shared" si="2459"/>
        <v>6.5446181525867786E-3</v>
      </c>
      <c r="L2393" s="22">
        <f t="shared" si="2408"/>
        <v>0.54304011484675174</v>
      </c>
      <c r="M2393" s="22">
        <f t="shared" si="2409"/>
        <v>1.161957862110131</v>
      </c>
      <c r="N2393" s="22">
        <f>COVAR(I2363:I2393,$K2363:K2393)/VAR($K2363:$K2393)</f>
        <v>1.2685929959497755</v>
      </c>
    </row>
    <row r="2394" spans="1:14" ht="15.75" customHeight="1" x14ac:dyDescent="0.2">
      <c r="A2394" s="2">
        <v>42997</v>
      </c>
      <c r="B2394">
        <v>141.567215</v>
      </c>
      <c r="C2394" s="10">
        <v>92.441289999999995</v>
      </c>
      <c r="D2394" s="10">
        <v>62.507210000000001</v>
      </c>
      <c r="E2394">
        <v>2506.6499020000001</v>
      </c>
      <c r="F2394" s="99">
        <v>1440.400024</v>
      </c>
      <c r="G2394">
        <f t="shared" ref="G2394:J2394" si="2464">B2394/B2393-1</f>
        <v>-1.1069113154514865E-3</v>
      </c>
      <c r="H2394">
        <f t="shared" si="2464"/>
        <v>1.0977217677287099E-2</v>
      </c>
      <c r="I2394">
        <f t="shared" si="2464"/>
        <v>2.836309566408235E-2</v>
      </c>
      <c r="J2394">
        <f t="shared" si="2464"/>
        <v>1.1101953656169616E-3</v>
      </c>
      <c r="K2394" s="38">
        <f t="shared" si="2459"/>
        <v>-4.718211485553736E-4</v>
      </c>
      <c r="L2394" s="22">
        <f t="shared" si="2408"/>
        <v>0.54111118022340865</v>
      </c>
      <c r="M2394" s="22">
        <f t="shared" si="2409"/>
        <v>1.1530435915597645</v>
      </c>
      <c r="N2394" s="22">
        <f>COVAR(I2364:I2394,$K2364:K2394)/VAR($K2364:$K2394)</f>
        <v>1.2797815338291492</v>
      </c>
    </row>
    <row r="2395" spans="1:14" ht="15.75" customHeight="1" x14ac:dyDescent="0.2">
      <c r="A2395" s="2">
        <v>42998</v>
      </c>
      <c r="B2395">
        <v>143.02810700000001</v>
      </c>
      <c r="C2395" s="10">
        <v>93.090760000000003</v>
      </c>
      <c r="D2395" s="10">
        <v>63.590870000000002</v>
      </c>
      <c r="E2395">
        <v>2508.23999</v>
      </c>
      <c r="F2395" s="99">
        <v>1445.420044</v>
      </c>
      <c r="G2395">
        <f t="shared" ref="G2395:J2395" si="2465">B2395/B2394-1</f>
        <v>1.0319423180006781E-2</v>
      </c>
      <c r="H2395">
        <f t="shared" si="2465"/>
        <v>7.0257565639770814E-3</v>
      </c>
      <c r="I2395">
        <f t="shared" si="2465"/>
        <v>1.7336560054432182E-2</v>
      </c>
      <c r="J2395">
        <f t="shared" si="2465"/>
        <v>6.3434785956006934E-4</v>
      </c>
      <c r="K2395" s="38">
        <f t="shared" si="2459"/>
        <v>3.4851568427909374E-3</v>
      </c>
      <c r="L2395" s="22">
        <f t="shared" si="2408"/>
        <v>0.56028000163076963</v>
      </c>
      <c r="M2395" s="22">
        <f t="shared" si="2409"/>
        <v>1.1519331068660899</v>
      </c>
      <c r="N2395" s="22">
        <f>COVAR(I2365:I2395,$K2365:K2395)/VAR($K2365:$K2395)</f>
        <v>1.3005507195772614</v>
      </c>
    </row>
    <row r="2396" spans="1:14" ht="15.75" customHeight="1" x14ac:dyDescent="0.2">
      <c r="A2396" s="2">
        <v>42999</v>
      </c>
      <c r="B2396">
        <v>142.42021199999999</v>
      </c>
      <c r="C2396" s="10">
        <v>93.513909999999996</v>
      </c>
      <c r="D2396" s="10">
        <v>63.344580000000001</v>
      </c>
      <c r="E2396">
        <v>2500.6000979999999</v>
      </c>
      <c r="F2396" s="99">
        <v>1444.1800539999999</v>
      </c>
      <c r="G2396">
        <f t="shared" ref="G2396:J2396" si="2466">B2396/B2395-1</f>
        <v>-4.2501786030071376E-3</v>
      </c>
      <c r="H2396">
        <f t="shared" si="2466"/>
        <v>4.5455639206295473E-3</v>
      </c>
      <c r="I2396">
        <f t="shared" si="2466"/>
        <v>-3.8730402650569706E-3</v>
      </c>
      <c r="J2396">
        <f t="shared" si="2466"/>
        <v>-3.0459174682084811E-3</v>
      </c>
      <c r="K2396" s="38">
        <f t="shared" si="2459"/>
        <v>-8.5787519354485475E-4</v>
      </c>
      <c r="L2396" s="22">
        <f t="shared" si="2408"/>
        <v>0.5760848983048491</v>
      </c>
      <c r="M2396" s="22">
        <f t="shared" si="2409"/>
        <v>1.1213525333426695</v>
      </c>
      <c r="N2396" s="22">
        <f>COVAR(I2366:I2396,$K2366:K2396)/VAR($K2366:$K2396)</f>
        <v>1.3033550362675532</v>
      </c>
    </row>
    <row r="2397" spans="1:14" ht="15.75" customHeight="1" x14ac:dyDescent="0.2">
      <c r="A2397" s="2">
        <v>43000</v>
      </c>
      <c r="B2397">
        <v>142.292755</v>
      </c>
      <c r="C2397" s="10">
        <v>93.317089999999993</v>
      </c>
      <c r="D2397" s="10">
        <v>63.68938</v>
      </c>
      <c r="E2397">
        <v>2502.219971</v>
      </c>
      <c r="F2397" s="99">
        <v>1450.780029</v>
      </c>
      <c r="G2397">
        <f t="shared" ref="G2397:J2397" si="2467">B2397/B2396-1</f>
        <v>-8.9493617661506875E-4</v>
      </c>
      <c r="H2397">
        <f t="shared" si="2467"/>
        <v>-2.1047136196101768E-3</v>
      </c>
      <c r="I2397">
        <f t="shared" si="2467"/>
        <v>5.4432439207900973E-3</v>
      </c>
      <c r="J2397">
        <f t="shared" si="2467"/>
        <v>6.4779370411760517E-4</v>
      </c>
      <c r="K2397" s="38">
        <f t="shared" si="2459"/>
        <v>4.5700499613741119E-3</v>
      </c>
      <c r="L2397" s="22">
        <f t="shared" si="2408"/>
        <v>0.57354072530986422</v>
      </c>
      <c r="M2397" s="22">
        <f t="shared" si="2409"/>
        <v>1.1195685991389286</v>
      </c>
      <c r="N2397" s="22">
        <f>COVAR(I2367:I2397,$K2367:K2397)/VAR($K2367:$K2397)</f>
        <v>1.2670457877843866</v>
      </c>
    </row>
    <row r="2398" spans="1:14" ht="15.75" customHeight="1" x14ac:dyDescent="0.2">
      <c r="A2398" s="2">
        <v>43003</v>
      </c>
      <c r="B2398">
        <v>143.01828</v>
      </c>
      <c r="C2398" s="10">
        <v>92.618430000000004</v>
      </c>
      <c r="D2398" s="10">
        <v>63.049030000000002</v>
      </c>
      <c r="E2398">
        <v>2496.6599120000001</v>
      </c>
      <c r="F2398" s="99">
        <v>1451.959961</v>
      </c>
      <c r="G2398">
        <f t="shared" ref="G2398:J2398" si="2468">B2398/B2397-1</f>
        <v>5.0988189806291384E-3</v>
      </c>
      <c r="H2398">
        <f t="shared" si="2468"/>
        <v>-7.4869458531121591E-3</v>
      </c>
      <c r="I2398">
        <f t="shared" si="2468"/>
        <v>-1.0054266504085918E-2</v>
      </c>
      <c r="J2398">
        <f t="shared" si="2468"/>
        <v>-2.2220504449805834E-3</v>
      </c>
      <c r="K2398" s="38">
        <f t="shared" si="2459"/>
        <v>8.1330868664730716E-4</v>
      </c>
      <c r="L2398" s="22">
        <f t="shared" si="2408"/>
        <v>0.72308644703198299</v>
      </c>
      <c r="M2398" s="22">
        <f t="shared" si="2409"/>
        <v>1.1874542249558477</v>
      </c>
      <c r="N2398" s="22">
        <f>COVAR(I2368:I2398,$K2368:K2398)/VAR($K2368:$K2398)</f>
        <v>0.84296405928445117</v>
      </c>
    </row>
    <row r="2399" spans="1:14" ht="15.75" customHeight="1" x14ac:dyDescent="0.2">
      <c r="A2399" s="2">
        <v>43004</v>
      </c>
      <c r="B2399">
        <v>143.69480899999999</v>
      </c>
      <c r="C2399" s="10">
        <v>92.205119999999994</v>
      </c>
      <c r="D2399" s="10">
        <v>63.886400000000002</v>
      </c>
      <c r="E2399">
        <v>2496.8400879999999</v>
      </c>
      <c r="F2399" s="99">
        <v>1456.8599850000001</v>
      </c>
      <c r="G2399">
        <f t="shared" ref="G2399:J2399" si="2469">B2399/B2398-1</f>
        <v>4.7303673348608744E-3</v>
      </c>
      <c r="H2399">
        <f t="shared" si="2469"/>
        <v>-4.4625027653784066E-3</v>
      </c>
      <c r="I2399">
        <f t="shared" si="2469"/>
        <v>1.3281251115203618E-2</v>
      </c>
      <c r="J2399">
        <f t="shared" si="2469"/>
        <v>7.2166817408181316E-5</v>
      </c>
      <c r="K2399" s="38">
        <f t="shared" si="2459"/>
        <v>3.3747652356923563E-3</v>
      </c>
      <c r="L2399" s="22">
        <f t="shared" si="2408"/>
        <v>0.72018047306541322</v>
      </c>
      <c r="M2399" s="22">
        <f t="shared" si="2409"/>
        <v>1.1981940345319797</v>
      </c>
      <c r="N2399" s="22">
        <f>COVAR(I2369:I2399,$K2369:K2399)/VAR($K2369:$K2399)</f>
        <v>0.85016969988975855</v>
      </c>
    </row>
    <row r="2400" spans="1:14" ht="15.75" customHeight="1" x14ac:dyDescent="0.2">
      <c r="A2400" s="2">
        <v>43005</v>
      </c>
      <c r="B2400">
        <v>142.81239299999999</v>
      </c>
      <c r="C2400" s="10">
        <v>93.661510000000007</v>
      </c>
      <c r="D2400" s="10">
        <v>65.265600000000006</v>
      </c>
      <c r="E2400">
        <v>2507.040039</v>
      </c>
      <c r="F2400" s="99">
        <v>1484.8100589999999</v>
      </c>
      <c r="G2400">
        <f t="shared" ref="G2400:J2400" si="2470">B2400/B2399-1</f>
        <v>-6.1409038095454616E-3</v>
      </c>
      <c r="H2400">
        <f t="shared" si="2470"/>
        <v>1.5795109859409351E-2</v>
      </c>
      <c r="I2400">
        <f t="shared" si="2470"/>
        <v>2.1588319266698353E-2</v>
      </c>
      <c r="J2400">
        <f t="shared" si="2470"/>
        <v>4.0851438780649119E-3</v>
      </c>
      <c r="K2400" s="38">
        <f t="shared" si="2459"/>
        <v>1.9185147706558769E-2</v>
      </c>
      <c r="L2400" s="22">
        <f t="shared" si="2408"/>
        <v>0.73429527965208519</v>
      </c>
      <c r="M2400" s="22">
        <f t="shared" si="2409"/>
        <v>1.2643437998404503</v>
      </c>
      <c r="N2400" s="22">
        <f>COVAR(I2370:I2400,$K2370:K2400)/VAR($K2370:$K2400)</f>
        <v>0.78908934591897884</v>
      </c>
    </row>
    <row r="2401" spans="1:14" ht="15.75" customHeight="1" x14ac:dyDescent="0.2">
      <c r="A2401" s="2">
        <v>43006</v>
      </c>
      <c r="B2401">
        <v>142.81239299999999</v>
      </c>
      <c r="C2401" s="10">
        <v>93.858320000000006</v>
      </c>
      <c r="D2401" s="10">
        <v>65.955200000000005</v>
      </c>
      <c r="E2401">
        <v>2510.0600589999999</v>
      </c>
      <c r="F2401" s="99">
        <v>1488.790039</v>
      </c>
      <c r="G2401">
        <f t="shared" ref="G2401:J2401" si="2471">B2401/B2400-1</f>
        <v>0</v>
      </c>
      <c r="H2401">
        <f t="shared" si="2471"/>
        <v>2.1012900603460949E-3</v>
      </c>
      <c r="I2401">
        <f t="shared" si="2471"/>
        <v>1.0566056237895527E-2</v>
      </c>
      <c r="J2401">
        <f t="shared" si="2471"/>
        <v>1.2046157831626658E-3</v>
      </c>
      <c r="K2401" s="38">
        <f t="shared" si="2459"/>
        <v>2.6804640606223895E-3</v>
      </c>
      <c r="L2401" s="22">
        <f t="shared" si="2408"/>
        <v>0.73031853908191524</v>
      </c>
      <c r="M2401" s="22">
        <f t="shared" si="2409"/>
        <v>1.269480283994924</v>
      </c>
      <c r="N2401" s="22">
        <f>COVAR(I2371:I2401,$K2371:K2401)/VAR($K2371:$K2401)</f>
        <v>0.68640597166689432</v>
      </c>
    </row>
    <row r="2402" spans="1:14" ht="15.75" customHeight="1" x14ac:dyDescent="0.2">
      <c r="A2402" s="2">
        <v>43007</v>
      </c>
      <c r="B2402">
        <v>142.243729</v>
      </c>
      <c r="C2402" s="10">
        <v>93.986239999999995</v>
      </c>
      <c r="D2402" s="10">
        <v>66.250739999999993</v>
      </c>
      <c r="E2402">
        <v>2519.360107</v>
      </c>
      <c r="F2402" s="99">
        <v>1490.8599850000001</v>
      </c>
      <c r="G2402">
        <f t="shared" ref="G2402:J2402" si="2472">B2402/B2401-1</f>
        <v>-3.9818953247284794E-3</v>
      </c>
      <c r="H2402">
        <f t="shared" si="2472"/>
        <v>1.3629052810659736E-3</v>
      </c>
      <c r="I2402">
        <f t="shared" si="2472"/>
        <v>4.4809203823199528E-3</v>
      </c>
      <c r="J2402">
        <f t="shared" si="2472"/>
        <v>3.7051097509217534E-3</v>
      </c>
      <c r="K2402" s="38">
        <f t="shared" si="2459"/>
        <v>1.3903545468307854E-3</v>
      </c>
      <c r="L2402" s="22">
        <f t="shared" si="2408"/>
        <v>0.69675504365429186</v>
      </c>
      <c r="M2402" s="22">
        <f t="shared" si="2409"/>
        <v>1.262963934274985</v>
      </c>
      <c r="N2402" s="22">
        <f>COVAR(I2372:I2402,$K2372:K2402)/VAR($K2372:$K2402)</f>
        <v>0.68327408904145714</v>
      </c>
    </row>
    <row r="2403" spans="1:14" ht="15.75" customHeight="1" x14ac:dyDescent="0.2">
      <c r="A2403" s="2">
        <v>43010</v>
      </c>
      <c r="B2403">
        <v>143.79284699999999</v>
      </c>
      <c r="C2403" s="10">
        <v>95.295029999999997</v>
      </c>
      <c r="D2403" s="10">
        <v>66.940340000000006</v>
      </c>
      <c r="E2403">
        <v>2529.1201169999999</v>
      </c>
      <c r="F2403" s="99">
        <v>1509.469971</v>
      </c>
      <c r="G2403">
        <f t="shared" ref="G2403:J2403" si="2473">B2403/B2402-1</f>
        <v>1.0890589067725998E-2</v>
      </c>
      <c r="H2403">
        <f t="shared" si="2473"/>
        <v>1.3925336304548397E-2</v>
      </c>
      <c r="I2403">
        <f t="shared" si="2473"/>
        <v>1.0408940337874206E-2</v>
      </c>
      <c r="J2403">
        <f t="shared" si="2473"/>
        <v>3.8740035506961146E-3</v>
      </c>
      <c r="K2403" s="38">
        <f t="shared" si="2459"/>
        <v>1.2482718824866623E-2</v>
      </c>
      <c r="L2403" s="22">
        <f t="shared" ref="L2403:L2466" si="2474">COVAR(G2373:G2403,$J2373:$J2403)/VAR($J2373:$J2403)</f>
        <v>0.68040618383378748</v>
      </c>
      <c r="M2403" s="22">
        <f t="shared" ref="M2403:M2466" si="2475">COVAR(H2373:H2403,$J2373:$J2403)/VAR($J2373:$J2403)</f>
        <v>1.4862789760950479</v>
      </c>
      <c r="N2403" s="22">
        <f>COVAR(I2373:I2403,$K2373:K2403)/VAR($K2373:$K2403)</f>
        <v>0.80601827255983594</v>
      </c>
    </row>
    <row r="2404" spans="1:14" ht="15.75" customHeight="1" x14ac:dyDescent="0.2">
      <c r="A2404" s="2">
        <v>43011</v>
      </c>
      <c r="B2404">
        <v>143.910492</v>
      </c>
      <c r="C2404" s="10">
        <v>95.796880000000002</v>
      </c>
      <c r="D2404" s="10">
        <v>66.989599999999996</v>
      </c>
      <c r="E2404">
        <v>2534.580078</v>
      </c>
      <c r="F2404" s="99">
        <v>1511.969971</v>
      </c>
      <c r="G2404">
        <f t="shared" ref="G2404:J2404" si="2476">B2404/B2403-1</f>
        <v>8.1815613540237031E-4</v>
      </c>
      <c r="H2404">
        <f t="shared" si="2476"/>
        <v>5.2662767407702926E-3</v>
      </c>
      <c r="I2404">
        <f t="shared" si="2476"/>
        <v>7.3587914253181452E-4</v>
      </c>
      <c r="J2404">
        <f t="shared" si="2476"/>
        <v>2.1588381521699951E-3</v>
      </c>
      <c r="K2404" s="38">
        <f t="shared" si="2459"/>
        <v>1.6562104897945851E-3</v>
      </c>
      <c r="L2404" s="22">
        <f t="shared" si="2474"/>
        <v>0.62737980842840524</v>
      </c>
      <c r="M2404" s="22">
        <f t="shared" si="2475"/>
        <v>1.5190404459909783</v>
      </c>
      <c r="N2404" s="22">
        <f>COVAR(I2374:I2404,$K2374:K2404)/VAR($K2374:$K2404)</f>
        <v>0.7796531629234319</v>
      </c>
    </row>
    <row r="2405" spans="1:14" ht="15.75" customHeight="1" x14ac:dyDescent="0.2">
      <c r="A2405" s="2">
        <v>43012</v>
      </c>
      <c r="B2405">
        <v>143.61634799999999</v>
      </c>
      <c r="C2405" s="10">
        <v>94.822689999999994</v>
      </c>
      <c r="D2405" s="10">
        <v>66.447770000000006</v>
      </c>
      <c r="E2405">
        <v>2537.73999</v>
      </c>
      <c r="F2405" s="99">
        <v>1507.76001</v>
      </c>
      <c r="G2405">
        <f t="shared" ref="G2405:K2420" si="2477">B2405/B2404-1</f>
        <v>-2.0439371439298082E-3</v>
      </c>
      <c r="H2405">
        <f t="shared" si="2477"/>
        <v>-1.016932910549917E-2</v>
      </c>
      <c r="I2405">
        <f t="shared" si="2477"/>
        <v>-8.0882704180945675E-3</v>
      </c>
      <c r="J2405">
        <f t="shared" si="2477"/>
        <v>1.2467201282879703E-3</v>
      </c>
      <c r="K2405" s="38">
        <f t="shared" si="2477"/>
        <v>-2.7844210405948422E-3</v>
      </c>
      <c r="L2405" s="22">
        <f t="shared" si="2474"/>
        <v>0.63101564431033386</v>
      </c>
      <c r="M2405" s="22">
        <f t="shared" si="2475"/>
        <v>1.5225052327795925</v>
      </c>
      <c r="N2405" s="22">
        <f>COVAR(I2375:I2405,$K2375:K2405)/VAR($K2375:$K2405)</f>
        <v>0.80624409477517733</v>
      </c>
    </row>
    <row r="2406" spans="1:14" ht="15.75" customHeight="1" x14ac:dyDescent="0.2">
      <c r="A2406" s="2">
        <v>43013</v>
      </c>
      <c r="B2406">
        <v>143.85166899999999</v>
      </c>
      <c r="C2406" s="10">
        <v>96.099519999999998</v>
      </c>
      <c r="D2406" s="10">
        <v>66.3</v>
      </c>
      <c r="E2406">
        <v>2552.070068</v>
      </c>
      <c r="F2406" s="99">
        <v>1512.089966</v>
      </c>
      <c r="G2406">
        <f t="shared" ref="G2406:J2406" si="2478">B2406/B2405-1</f>
        <v>1.6385390888786766E-3</v>
      </c>
      <c r="H2406">
        <f t="shared" si="2478"/>
        <v>1.3465447985076207E-2</v>
      </c>
      <c r="I2406">
        <f t="shared" si="2478"/>
        <v>-2.2238519065426177E-3</v>
      </c>
      <c r="J2406">
        <f t="shared" si="2478"/>
        <v>5.6467873211865083E-3</v>
      </c>
      <c r="K2406" s="38">
        <f t="shared" si="2477"/>
        <v>2.8717806356994835E-3</v>
      </c>
      <c r="L2406" s="22">
        <f t="shared" si="2474"/>
        <v>0.65216932168513486</v>
      </c>
      <c r="M2406" s="22">
        <f t="shared" si="2475"/>
        <v>1.7130203822201857</v>
      </c>
      <c r="N2406" s="22">
        <f>COVAR(I2376:I2406,$K2376:K2406)/VAR($K2376:$K2406)</f>
        <v>0.8011050125274628</v>
      </c>
    </row>
    <row r="2407" spans="1:14" ht="15.75" customHeight="1" x14ac:dyDescent="0.2">
      <c r="A2407" s="2">
        <v>43014</v>
      </c>
      <c r="B2407">
        <v>143.61634799999999</v>
      </c>
      <c r="C2407" s="10">
        <v>95.931250000000006</v>
      </c>
      <c r="D2407" s="10">
        <v>67.03886</v>
      </c>
      <c r="E2407">
        <v>2549.330078</v>
      </c>
      <c r="F2407" s="99">
        <v>1510.219971</v>
      </c>
      <c r="G2407">
        <f t="shared" ref="G2407:J2407" si="2479">B2407/B2406-1</f>
        <v>-1.6358586705031986E-3</v>
      </c>
      <c r="H2407">
        <f t="shared" si="2479"/>
        <v>-1.7509972994661505E-3</v>
      </c>
      <c r="I2407">
        <f t="shared" si="2479"/>
        <v>1.1144193061840113E-2</v>
      </c>
      <c r="J2407">
        <f t="shared" si="2479"/>
        <v>-1.0736343152785155E-3</v>
      </c>
      <c r="K2407" s="38">
        <f t="shared" si="2477"/>
        <v>-1.2366955948704961E-3</v>
      </c>
      <c r="L2407" s="22">
        <f t="shared" si="2474"/>
        <v>0.80865787525660526</v>
      </c>
      <c r="M2407" s="22">
        <f t="shared" si="2475"/>
        <v>1.8211404422537893</v>
      </c>
      <c r="N2407" s="22">
        <f>COVAR(I2377:I2407,$K2377:K2407)/VAR($K2377:$K2407)</f>
        <v>0.64768557310480412</v>
      </c>
    </row>
    <row r="2408" spans="1:14" ht="15.75" customHeight="1" x14ac:dyDescent="0.2">
      <c r="A2408" s="2">
        <v>43017</v>
      </c>
      <c r="B2408">
        <v>144.50857500000001</v>
      </c>
      <c r="C2408" s="10">
        <v>95.426460000000006</v>
      </c>
      <c r="D2408" s="10">
        <v>66.201490000000007</v>
      </c>
      <c r="E2408">
        <v>2544.7299800000001</v>
      </c>
      <c r="F2408" s="99">
        <v>1503.5600589999999</v>
      </c>
      <c r="G2408">
        <f t="shared" ref="G2408:J2408" si="2480">B2408/B2407-1</f>
        <v>6.2125726800963399E-3</v>
      </c>
      <c r="H2408">
        <f t="shared" si="2480"/>
        <v>-5.2619975242687023E-3</v>
      </c>
      <c r="I2408">
        <f t="shared" si="2480"/>
        <v>-1.2490815028775692E-2</v>
      </c>
      <c r="J2408">
        <f t="shared" si="2480"/>
        <v>-1.8044340510071644E-3</v>
      </c>
      <c r="K2408" s="38">
        <f t="shared" si="2477"/>
        <v>-4.4098953317311951E-3</v>
      </c>
      <c r="L2408" s="22">
        <f t="shared" si="2474"/>
        <v>0.81139877689816142</v>
      </c>
      <c r="M2408" s="22">
        <f t="shared" si="2475"/>
        <v>1.8640027092715759</v>
      </c>
      <c r="N2408" s="22">
        <f>COVAR(I2378:I2408,$K2378:K2408)/VAR($K2378:$K2408)</f>
        <v>0.74517221199615558</v>
      </c>
    </row>
    <row r="2409" spans="1:14" ht="15.75" customHeight="1" x14ac:dyDescent="0.2">
      <c r="A2409" s="2">
        <v>43018</v>
      </c>
      <c r="B2409">
        <v>145.59686300000001</v>
      </c>
      <c r="C2409" s="10">
        <v>96.139110000000002</v>
      </c>
      <c r="D2409" s="10">
        <v>65.807429999999997</v>
      </c>
      <c r="E2409">
        <v>2550.639893</v>
      </c>
      <c r="F2409" s="99">
        <v>1508.01001</v>
      </c>
      <c r="G2409">
        <f t="shared" ref="G2409:J2409" si="2481">B2409/B2408-1</f>
        <v>7.5309579379632119E-3</v>
      </c>
      <c r="H2409">
        <f t="shared" si="2481"/>
        <v>7.4680544578515917E-3</v>
      </c>
      <c r="I2409">
        <f t="shared" si="2481"/>
        <v>-5.952434001108009E-3</v>
      </c>
      <c r="J2409">
        <f t="shared" si="2481"/>
        <v>2.3224126121230704E-3</v>
      </c>
      <c r="K2409" s="38">
        <f t="shared" si="2477"/>
        <v>2.959609743131697E-3</v>
      </c>
      <c r="L2409" s="22">
        <f t="shared" si="2474"/>
        <v>0.82402655737934816</v>
      </c>
      <c r="M2409" s="22">
        <f t="shared" si="2475"/>
        <v>1.8733052536167765</v>
      </c>
      <c r="N2409" s="22">
        <f>COVAR(I2379:I2409,$K2379:K2409)/VAR($K2379:$K2409)</f>
        <v>0.74468546619712417</v>
      </c>
    </row>
    <row r="2410" spans="1:14" ht="15.75" customHeight="1" x14ac:dyDescent="0.2">
      <c r="A2410" s="2">
        <v>43019</v>
      </c>
      <c r="B2410">
        <v>144.73407</v>
      </c>
      <c r="C2410" s="10">
        <v>95.852069999999998</v>
      </c>
      <c r="D2410" s="10">
        <v>65.068569999999994</v>
      </c>
      <c r="E2410">
        <v>2555.23999</v>
      </c>
      <c r="F2410" s="99">
        <v>1506.920044</v>
      </c>
      <c r="G2410">
        <f t="shared" ref="G2410:J2410" si="2482">B2410/B2409-1</f>
        <v>-5.9259037744515686E-3</v>
      </c>
      <c r="H2410">
        <f t="shared" si="2482"/>
        <v>-2.9856735723891026E-3</v>
      </c>
      <c r="I2410">
        <f t="shared" si="2482"/>
        <v>-1.1227607581697163E-2</v>
      </c>
      <c r="J2410">
        <f t="shared" si="2482"/>
        <v>1.8035070386159813E-3</v>
      </c>
      <c r="K2410" s="38">
        <f t="shared" si="2477"/>
        <v>-7.2278432687589156E-4</v>
      </c>
      <c r="L2410" s="22">
        <f t="shared" si="2474"/>
        <v>0.78980821034050042</v>
      </c>
      <c r="M2410" s="22">
        <f t="shared" si="2475"/>
        <v>1.856759966178686</v>
      </c>
      <c r="N2410" s="22">
        <f>COVAR(I2380:I2410,$K2380:K2410)/VAR($K2380:$K2410)</f>
        <v>0.79199829289044699</v>
      </c>
    </row>
    <row r="2411" spans="1:14" ht="15.75" customHeight="1" x14ac:dyDescent="0.2">
      <c r="A2411" s="2">
        <v>43020</v>
      </c>
      <c r="B2411">
        <v>144.155609</v>
      </c>
      <c r="C2411" s="10">
        <v>95.010739999999998</v>
      </c>
      <c r="D2411" s="10">
        <v>65.265600000000006</v>
      </c>
      <c r="E2411">
        <v>2550.929932</v>
      </c>
      <c r="F2411" s="99">
        <v>1505.160034</v>
      </c>
      <c r="G2411">
        <f t="shared" ref="G2411:J2411" si="2483">B2411/B2410-1</f>
        <v>-3.9967161843786903E-3</v>
      </c>
      <c r="H2411">
        <f t="shared" si="2483"/>
        <v>-8.7773795599823679E-3</v>
      </c>
      <c r="I2411">
        <f t="shared" si="2483"/>
        <v>3.0280364237298407E-3</v>
      </c>
      <c r="J2411">
        <f t="shared" si="2483"/>
        <v>-1.686752718675133E-3</v>
      </c>
      <c r="K2411" s="38">
        <f t="shared" si="2477"/>
        <v>-1.1679518147015289E-3</v>
      </c>
      <c r="L2411" s="22">
        <f t="shared" si="2474"/>
        <v>0.81928354641916279</v>
      </c>
      <c r="M2411" s="22">
        <f t="shared" si="2475"/>
        <v>1.8908223687543426</v>
      </c>
      <c r="N2411" s="22">
        <f>COVAR(I2381:I2411,$K2381:K2411)/VAR($K2381:$K2411)</f>
        <v>0.85874012751397044</v>
      </c>
    </row>
    <row r="2412" spans="1:14" ht="15.75" customHeight="1" x14ac:dyDescent="0.2">
      <c r="A2412" s="2">
        <v>43021</v>
      </c>
      <c r="B2412">
        <v>144.224243</v>
      </c>
      <c r="C2412" s="10">
        <v>94.882069999999999</v>
      </c>
      <c r="D2412" s="10">
        <v>65.758170000000007</v>
      </c>
      <c r="E2412">
        <v>2553.169922</v>
      </c>
      <c r="F2412" s="99">
        <v>1502.660034</v>
      </c>
      <c r="G2412">
        <f t="shared" ref="G2412:J2412" si="2484">B2412/B2411-1</f>
        <v>4.7611050639040364E-4</v>
      </c>
      <c r="H2412">
        <f t="shared" si="2484"/>
        <v>-1.3542679490761156E-3</v>
      </c>
      <c r="I2412">
        <f t="shared" si="2484"/>
        <v>7.5471611384865245E-3</v>
      </c>
      <c r="J2412">
        <f t="shared" si="2484"/>
        <v>8.7810722352688053E-4</v>
      </c>
      <c r="K2412" s="38">
        <f t="shared" si="2477"/>
        <v>-1.6609529508674337E-3</v>
      </c>
      <c r="L2412" s="22">
        <f t="shared" si="2474"/>
        <v>0.8998063772105428</v>
      </c>
      <c r="M2412" s="22">
        <f t="shared" si="2475"/>
        <v>1.9560368266807793</v>
      </c>
      <c r="N2412" s="22">
        <f>COVAR(I2382:I2412,$K2382:K2412)/VAR($K2382:$K2412)</f>
        <v>0.79883391817081995</v>
      </c>
    </row>
    <row r="2413" spans="1:14" ht="15.75" customHeight="1" x14ac:dyDescent="0.2">
      <c r="A2413" s="2">
        <v>43024</v>
      </c>
      <c r="B2413">
        <v>143.959518</v>
      </c>
      <c r="C2413" s="10">
        <v>96.84187</v>
      </c>
      <c r="D2413" s="10">
        <v>66.152230000000003</v>
      </c>
      <c r="E2413">
        <v>2557.639893</v>
      </c>
      <c r="F2413" s="99">
        <v>1502.6800539999999</v>
      </c>
      <c r="G2413">
        <f t="shared" ref="G2413:J2413" si="2485">B2413/B2412-1</f>
        <v>-1.8355097207894966E-3</v>
      </c>
      <c r="H2413">
        <f t="shared" si="2485"/>
        <v>2.065511429082445E-2</v>
      </c>
      <c r="I2413">
        <f t="shared" si="2485"/>
        <v>5.9925633575264037E-3</v>
      </c>
      <c r="J2413">
        <f t="shared" si="2485"/>
        <v>1.7507534306602235E-3</v>
      </c>
      <c r="K2413" s="38">
        <f t="shared" si="2477"/>
        <v>1.3323040173318645E-5</v>
      </c>
      <c r="L2413" s="22">
        <f t="shared" si="2474"/>
        <v>0.92175425096336039</v>
      </c>
      <c r="M2413" s="22">
        <f t="shared" si="2475"/>
        <v>2.2303865831476468</v>
      </c>
      <c r="N2413" s="22">
        <f>COVAR(I2383:I2413,$K2383:K2413)/VAR($K2383:$K2413)</f>
        <v>0.77975929278558154</v>
      </c>
    </row>
    <row r="2414" spans="1:14" ht="15.75" customHeight="1" x14ac:dyDescent="0.2">
      <c r="A2414" s="2">
        <v>43025</v>
      </c>
      <c r="B2414">
        <v>143.675186</v>
      </c>
      <c r="C2414" s="10">
        <v>96.624120000000005</v>
      </c>
      <c r="D2414" s="10">
        <v>64.970060000000004</v>
      </c>
      <c r="E2414">
        <v>2559.360107</v>
      </c>
      <c r="F2414" s="99">
        <v>1497.5</v>
      </c>
      <c r="G2414">
        <f t="shared" ref="G2414:J2414" si="2486">B2414/B2413-1</f>
        <v>-1.9750830229926519E-3</v>
      </c>
      <c r="H2414">
        <f t="shared" si="2486"/>
        <v>-2.2485108971975754E-3</v>
      </c>
      <c r="I2414">
        <f t="shared" si="2486"/>
        <v>-1.7870448207112588E-2</v>
      </c>
      <c r="J2414">
        <f t="shared" si="2486"/>
        <v>6.725786553094526E-4</v>
      </c>
      <c r="K2414" s="38">
        <f t="shared" si="2477"/>
        <v>-3.4472101936876554E-3</v>
      </c>
      <c r="L2414" s="22">
        <f t="shared" si="2474"/>
        <v>0.90773992439055451</v>
      </c>
      <c r="M2414" s="22">
        <f t="shared" si="2475"/>
        <v>2.2224124498422526</v>
      </c>
      <c r="N2414" s="22">
        <f>COVAR(I2384:I2414,$K2384:K2414)/VAR($K2384:$K2414)</f>
        <v>0.83580950367560225</v>
      </c>
    </row>
    <row r="2415" spans="1:14" ht="15.75" customHeight="1" x14ac:dyDescent="0.2">
      <c r="A2415" s="2">
        <v>43026</v>
      </c>
      <c r="B2415">
        <v>156.41123999999999</v>
      </c>
      <c r="C2415" s="10">
        <v>96.99033</v>
      </c>
      <c r="D2415" s="10">
        <v>66.3</v>
      </c>
      <c r="E2415">
        <v>2561.26001</v>
      </c>
      <c r="F2415" s="99">
        <v>1505.1400149999999</v>
      </c>
      <c r="G2415">
        <f t="shared" ref="G2415:J2415" si="2487">B2415/B2414-1</f>
        <v>8.8644771268992839E-2</v>
      </c>
      <c r="H2415">
        <f t="shared" si="2487"/>
        <v>3.7900474539898088E-3</v>
      </c>
      <c r="I2415">
        <f t="shared" si="2487"/>
        <v>2.0470044201898352E-2</v>
      </c>
      <c r="J2415">
        <f t="shared" si="2487"/>
        <v>7.4233516213828565E-4</v>
      </c>
      <c r="K2415" s="38">
        <f t="shared" si="2477"/>
        <v>5.1018464106844519E-3</v>
      </c>
      <c r="L2415" s="22">
        <f t="shared" si="2474"/>
        <v>0.68453753490555946</v>
      </c>
      <c r="M2415" s="22">
        <f t="shared" si="2475"/>
        <v>1.9623737343585397</v>
      </c>
      <c r="N2415" s="22">
        <f>COVAR(I2385:I2415,$K2385:K2415)/VAR($K2385:$K2415)</f>
        <v>0.80541949581657357</v>
      </c>
    </row>
    <row r="2416" spans="1:14" ht="15.75" customHeight="1" x14ac:dyDescent="0.2">
      <c r="A2416" s="2">
        <v>43027</v>
      </c>
      <c r="B2416">
        <v>157.754456</v>
      </c>
      <c r="C2416" s="10">
        <v>97.109120000000004</v>
      </c>
      <c r="D2416" s="10">
        <v>66.599999999999994</v>
      </c>
      <c r="E2416">
        <v>2562.1000979999999</v>
      </c>
      <c r="F2416" s="99">
        <v>1502.040039</v>
      </c>
      <c r="G2416">
        <f t="shared" ref="G2416:J2416" si="2488">B2416/B2415-1</f>
        <v>8.5877204221385117E-3</v>
      </c>
      <c r="H2416">
        <f t="shared" si="2488"/>
        <v>1.2247612725928558E-3</v>
      </c>
      <c r="I2416">
        <f t="shared" si="2488"/>
        <v>4.5248868778280382E-3</v>
      </c>
      <c r="J2416">
        <f t="shared" si="2488"/>
        <v>3.279979372339259E-4</v>
      </c>
      <c r="K2416" s="38">
        <f t="shared" si="2477"/>
        <v>-2.0595931070239715E-3</v>
      </c>
      <c r="L2416" s="22">
        <f t="shared" si="2474"/>
        <v>0.65647216546196774</v>
      </c>
      <c r="M2416" s="22">
        <f t="shared" si="2475"/>
        <v>1.9626481384168055</v>
      </c>
      <c r="N2416" s="22">
        <f>COVAR(I2386:I2416,$K2386:K2416)/VAR($K2386:$K2416)</f>
        <v>0.77236168287937634</v>
      </c>
    </row>
    <row r="2417" spans="1:14" ht="15.75" customHeight="1" x14ac:dyDescent="0.2">
      <c r="A2417" s="2">
        <v>43028</v>
      </c>
      <c r="B2417">
        <v>158.90158099999999</v>
      </c>
      <c r="C2417" s="10">
        <v>98.494839999999996</v>
      </c>
      <c r="D2417" s="10">
        <v>67.650000000000006</v>
      </c>
      <c r="E2417">
        <v>2575.209961</v>
      </c>
      <c r="F2417" s="99">
        <v>1509.25</v>
      </c>
      <c r="G2417">
        <f t="shared" ref="G2417:J2417" si="2489">B2417/B2416-1</f>
        <v>7.2715854061198293E-3</v>
      </c>
      <c r="H2417">
        <f t="shared" si="2489"/>
        <v>1.4269720495871052E-2</v>
      </c>
      <c r="I2417">
        <f t="shared" si="2489"/>
        <v>1.5765765765765938E-2</v>
      </c>
      <c r="J2417">
        <f t="shared" si="2489"/>
        <v>5.1168426285272961E-3</v>
      </c>
      <c r="K2417" s="38">
        <f t="shared" si="2477"/>
        <v>4.8001123890146769E-3</v>
      </c>
      <c r="L2417" s="22">
        <f t="shared" si="2474"/>
        <v>0.60759289301683606</v>
      </c>
      <c r="M2417" s="22">
        <f t="shared" si="2475"/>
        <v>1.8965935013742317</v>
      </c>
      <c r="N2417" s="22">
        <f>COVAR(I2387:I2417,$K2387:K2417)/VAR($K2387:$K2417)</f>
        <v>0.74082536371748897</v>
      </c>
    </row>
    <row r="2418" spans="1:14" ht="15.75" customHeight="1" x14ac:dyDescent="0.2">
      <c r="A2418" s="2">
        <v>43031</v>
      </c>
      <c r="B2418">
        <v>156.43086199999999</v>
      </c>
      <c r="C2418" s="10">
        <v>98.326560000000001</v>
      </c>
      <c r="D2418" s="10">
        <v>66.5</v>
      </c>
      <c r="E2418">
        <v>2564.9799800000001</v>
      </c>
      <c r="F2418" s="99">
        <v>1497.48999</v>
      </c>
      <c r="G2418">
        <f t="shared" ref="G2418:J2418" si="2490">B2418/B2417-1</f>
        <v>-1.5548737680589841E-2</v>
      </c>
      <c r="H2418">
        <f t="shared" si="2490"/>
        <v>-1.7085158978885628E-3</v>
      </c>
      <c r="I2418">
        <f t="shared" si="2490"/>
        <v>-1.6999260901700008E-2</v>
      </c>
      <c r="J2418">
        <f t="shared" si="2490"/>
        <v>-3.9724842459165632E-3</v>
      </c>
      <c r="K2418" s="38">
        <f t="shared" si="2477"/>
        <v>-7.7919562696703304E-3</v>
      </c>
      <c r="L2418" s="22">
        <f t="shared" si="2474"/>
        <v>0.8889906193149375</v>
      </c>
      <c r="M2418" s="22">
        <f t="shared" si="2475"/>
        <v>1.7999500911784305</v>
      </c>
      <c r="N2418" s="22">
        <f>COVAR(I2388:I2418,$K2388:K2418)/VAR($K2388:$K2418)</f>
        <v>0.87705751866330972</v>
      </c>
    </row>
    <row r="2419" spans="1:14" ht="15.75" customHeight="1" x14ac:dyDescent="0.2">
      <c r="A2419" s="2">
        <v>43032</v>
      </c>
      <c r="B2419">
        <v>152.832596</v>
      </c>
      <c r="C2419" s="10">
        <v>99.890450000000001</v>
      </c>
      <c r="D2419" s="10">
        <v>66.400000000000006</v>
      </c>
      <c r="E2419">
        <v>2569.1298830000001</v>
      </c>
      <c r="F2419" s="99">
        <v>1500.420044</v>
      </c>
      <c r="G2419">
        <f t="shared" ref="G2419:J2419" si="2491">B2419/B2418-1</f>
        <v>-2.3002276878075323E-2</v>
      </c>
      <c r="H2419">
        <f t="shared" si="2491"/>
        <v>1.5905061663908482E-2</v>
      </c>
      <c r="I2419">
        <f t="shared" si="2491"/>
        <v>-1.5037593984961184E-3</v>
      </c>
      <c r="J2419">
        <f t="shared" si="2491"/>
        <v>1.6179085343193123E-3</v>
      </c>
      <c r="K2419" s="38">
        <f t="shared" si="2477"/>
        <v>1.9566434631057561E-3</v>
      </c>
      <c r="L2419" s="22">
        <f t="shared" si="2474"/>
        <v>0.51487360118983605</v>
      </c>
      <c r="M2419" s="22">
        <f t="shared" si="2475"/>
        <v>2.2271649739596149</v>
      </c>
      <c r="N2419" s="22">
        <f>COVAR(I2389:I2419,$K2389:K2419)/VAR($K2389:$K2419)</f>
        <v>1.3421373129393332</v>
      </c>
    </row>
    <row r="2420" spans="1:14" ht="15.75" customHeight="1" x14ac:dyDescent="0.2">
      <c r="A2420" s="2">
        <v>43033</v>
      </c>
      <c r="B2420">
        <v>150.49911499999999</v>
      </c>
      <c r="C2420" s="10">
        <v>99.989429999999999</v>
      </c>
      <c r="D2420" s="10">
        <v>67.2</v>
      </c>
      <c r="E2420">
        <v>2557.1499020000001</v>
      </c>
      <c r="F2420" s="99">
        <v>1493.4799800000001</v>
      </c>
      <c r="G2420">
        <f t="shared" ref="G2420:J2420" si="2492">B2420/B2419-1</f>
        <v>-1.5268215427028498E-2</v>
      </c>
      <c r="H2420">
        <f t="shared" si="2492"/>
        <v>9.9088551508175193E-4</v>
      </c>
      <c r="I2420">
        <f t="shared" si="2492"/>
        <v>1.2048192771084265E-2</v>
      </c>
      <c r="J2420">
        <f t="shared" si="2492"/>
        <v>-4.6630499607169806E-3</v>
      </c>
      <c r="K2420" s="38">
        <f t="shared" si="2477"/>
        <v>-4.6254140817115763E-3</v>
      </c>
      <c r="L2420" s="22">
        <f t="shared" si="2474"/>
        <v>0.91864800127268709</v>
      </c>
      <c r="M2420" s="22">
        <f t="shared" si="2475"/>
        <v>1.8854304656161529</v>
      </c>
      <c r="N2420" s="22">
        <f>COVAR(I2390:I2420,$K2390:K2420)/VAR($K2390:$K2420)</f>
        <v>1.1984212372017722</v>
      </c>
    </row>
    <row r="2421" spans="1:14" ht="15.75" customHeight="1" x14ac:dyDescent="0.2">
      <c r="A2421" s="2">
        <v>43034</v>
      </c>
      <c r="B2421">
        <v>150.597183</v>
      </c>
      <c r="C2421" s="10">
        <v>100.7021</v>
      </c>
      <c r="D2421" s="10">
        <v>69.599999999999994</v>
      </c>
      <c r="E2421">
        <v>2560.3999020000001</v>
      </c>
      <c r="F2421" s="99">
        <v>1497.459961</v>
      </c>
      <c r="G2421">
        <f t="shared" ref="G2421:K2436" si="2493">B2421/B2420-1</f>
        <v>6.5161844971650673E-4</v>
      </c>
      <c r="H2421">
        <f t="shared" si="2493"/>
        <v>7.1274533718215238E-3</v>
      </c>
      <c r="I2421">
        <f t="shared" si="2493"/>
        <v>3.5714285714285587E-2</v>
      </c>
      <c r="J2421">
        <f t="shared" si="2493"/>
        <v>1.2709462192490584E-3</v>
      </c>
      <c r="K2421" s="38">
        <f t="shared" si="2493"/>
        <v>2.6649041522470718E-3</v>
      </c>
      <c r="L2421" s="22">
        <f t="shared" si="2474"/>
        <v>0.91435432779414649</v>
      </c>
      <c r="M2421" s="22">
        <f t="shared" si="2475"/>
        <v>1.8918710563515611</v>
      </c>
      <c r="N2421" s="22">
        <f>COVAR(I2391:I2421,$K2391:K2421)/VAR($K2391:$K2421)</f>
        <v>1.2509320852823032</v>
      </c>
    </row>
    <row r="2422" spans="1:14" ht="15.75" customHeight="1" x14ac:dyDescent="0.2">
      <c r="A2422" s="2">
        <v>43035</v>
      </c>
      <c r="B2422">
        <v>150.67559800000001</v>
      </c>
      <c r="C2422" s="10">
        <v>100.73180000000001</v>
      </c>
      <c r="D2422" s="10">
        <v>68.5</v>
      </c>
      <c r="E2422">
        <v>2581.070068</v>
      </c>
      <c r="F2422" s="99">
        <v>1508.3199460000001</v>
      </c>
      <c r="G2422">
        <f t="shared" ref="G2422:J2422" si="2494">B2422/B2421-1</f>
        <v>5.2069367061147176E-4</v>
      </c>
      <c r="H2422">
        <f t="shared" si="2494"/>
        <v>2.949293013752019E-4</v>
      </c>
      <c r="I2422">
        <f t="shared" si="2494"/>
        <v>-1.5804597701149392E-2</v>
      </c>
      <c r="J2422">
        <f t="shared" si="2494"/>
        <v>8.0730224930307681E-3</v>
      </c>
      <c r="K2422" s="38">
        <f t="shared" si="2493"/>
        <v>7.2522707002782294E-3</v>
      </c>
      <c r="L2422" s="22">
        <f t="shared" si="2474"/>
        <v>0.63944916031407006</v>
      </c>
      <c r="M2422" s="22">
        <f t="shared" si="2475"/>
        <v>1.3381086536742308</v>
      </c>
      <c r="N2422" s="22">
        <f>COVAR(I2392:I2422,$K2392:K2422)/VAR($K2392:$K2422)</f>
        <v>1.0299136841407963</v>
      </c>
    </row>
    <row r="2423" spans="1:14" ht="15.75" customHeight="1" x14ac:dyDescent="0.2">
      <c r="A2423" s="2">
        <v>43038</v>
      </c>
      <c r="B2423">
        <v>151.34231600000001</v>
      </c>
      <c r="C2423" s="10">
        <v>100.3755</v>
      </c>
      <c r="D2423" s="10">
        <v>68</v>
      </c>
      <c r="E2423">
        <v>2572.830078</v>
      </c>
      <c r="F2423" s="99">
        <v>1490.900024</v>
      </c>
      <c r="G2423">
        <f t="shared" ref="G2423:J2423" si="2495">B2423/B2422-1</f>
        <v>4.4248571689757821E-3</v>
      </c>
      <c r="H2423">
        <f t="shared" si="2495"/>
        <v>-3.5371153895791263E-3</v>
      </c>
      <c r="I2423">
        <f t="shared" si="2495"/>
        <v>-7.2992700729926918E-3</v>
      </c>
      <c r="J2423">
        <f t="shared" si="2495"/>
        <v>-3.192470480425591E-3</v>
      </c>
      <c r="K2423" s="38">
        <f t="shared" si="2493"/>
        <v>-1.154922206405673E-2</v>
      </c>
      <c r="L2423" s="22">
        <f t="shared" si="2474"/>
        <v>0.57799599018635428</v>
      </c>
      <c r="M2423" s="22">
        <f t="shared" si="2475"/>
        <v>1.3539715519292512</v>
      </c>
      <c r="N2423" s="22">
        <f>COVAR(I2393:I2423,$K2393:K2423)/VAR($K2393:$K2423)</f>
        <v>0.97511662364802953</v>
      </c>
    </row>
    <row r="2424" spans="1:14" ht="15.75" customHeight="1" x14ac:dyDescent="0.2">
      <c r="A2424" s="2">
        <v>43039</v>
      </c>
      <c r="B2424">
        <v>151.04817199999999</v>
      </c>
      <c r="C2424" s="10">
        <v>99.583619999999996</v>
      </c>
      <c r="D2424" s="10">
        <v>68.75</v>
      </c>
      <c r="E2424">
        <v>2575.26001</v>
      </c>
      <c r="F2424" s="99">
        <v>1502.530029</v>
      </c>
      <c r="G2424">
        <f t="shared" ref="G2424:J2424" si="2496">B2424/B2423-1</f>
        <v>-1.9435674553838211E-3</v>
      </c>
      <c r="H2424">
        <f t="shared" si="2496"/>
        <v>-7.8891761435808672E-3</v>
      </c>
      <c r="I2424">
        <f t="shared" si="2496"/>
        <v>1.1029411764705843E-2</v>
      </c>
      <c r="J2424">
        <f t="shared" si="2496"/>
        <v>9.4445879686277934E-4</v>
      </c>
      <c r="K2424" s="38">
        <f t="shared" si="2493"/>
        <v>7.8006605491878211E-3</v>
      </c>
      <c r="L2424" s="22">
        <f t="shared" si="2474"/>
        <v>0.58704785297932738</v>
      </c>
      <c r="M2424" s="22">
        <f t="shared" si="2475"/>
        <v>1.3306392831938023</v>
      </c>
      <c r="N2424" s="22">
        <f>COVAR(I2394:I2424,$K2394:K2424)/VAR($K2394:$K2424)</f>
        <v>0.99664424058038703</v>
      </c>
    </row>
    <row r="2425" spans="1:14" ht="15.75" customHeight="1" x14ac:dyDescent="0.2">
      <c r="A2425" s="2">
        <v>43040</v>
      </c>
      <c r="B2425">
        <v>151.01876799999999</v>
      </c>
      <c r="C2425" s="10">
        <v>99.890450000000001</v>
      </c>
      <c r="D2425" s="10">
        <v>68.900000000000006</v>
      </c>
      <c r="E2425">
        <v>2579.360107</v>
      </c>
      <c r="F2425" s="99">
        <v>1492.780029</v>
      </c>
      <c r="G2425">
        <f t="shared" ref="G2425:J2425" si="2497">B2425/B2424-1</f>
        <v>-1.9466637438025902E-4</v>
      </c>
      <c r="H2425">
        <f t="shared" si="2497"/>
        <v>3.0811292057870698E-3</v>
      </c>
      <c r="I2425">
        <f t="shared" si="2497"/>
        <v>2.1818181818182847E-3</v>
      </c>
      <c r="J2425">
        <f t="shared" si="2497"/>
        <v>1.5921099166993358E-3</v>
      </c>
      <c r="K2425" s="38">
        <f t="shared" si="2493"/>
        <v>-6.4890550017753235E-3</v>
      </c>
      <c r="L2425" s="22">
        <f t="shared" si="2474"/>
        <v>0.58206661297667017</v>
      </c>
      <c r="M2425" s="22">
        <f t="shared" si="2475"/>
        <v>1.3230859680302081</v>
      </c>
      <c r="N2425" s="22">
        <f>COVAR(I2395:I2425,$K2395:K2425)/VAR($K2395:$K2425)</f>
        <v>0.9924281628319066</v>
      </c>
    </row>
    <row r="2426" spans="1:14" ht="15.75" customHeight="1" x14ac:dyDescent="0.2">
      <c r="A2426" s="2">
        <v>43041</v>
      </c>
      <c r="B2426">
        <v>150.35206600000001</v>
      </c>
      <c r="C2426" s="10">
        <v>100.5536</v>
      </c>
      <c r="D2426" s="10">
        <v>67.900000000000006</v>
      </c>
      <c r="E2426">
        <v>2579.8500979999999</v>
      </c>
      <c r="F2426" s="99">
        <v>1496.5500489999999</v>
      </c>
      <c r="G2426">
        <f t="shared" ref="G2426:J2426" si="2498">B2426/B2425-1</f>
        <v>-4.4146963243666404E-3</v>
      </c>
      <c r="H2426">
        <f t="shared" si="2498"/>
        <v>6.6387727755756742E-3</v>
      </c>
      <c r="I2426">
        <f t="shared" si="2498"/>
        <v>-1.4513788098693747E-2</v>
      </c>
      <c r="J2426">
        <f t="shared" si="2498"/>
        <v>1.8996610774513201E-4</v>
      </c>
      <c r="K2426" s="38">
        <f t="shared" si="2493"/>
        <v>2.5255027041897193E-3</v>
      </c>
      <c r="L2426" s="22">
        <f t="shared" si="2474"/>
        <v>0.60923811031174557</v>
      </c>
      <c r="M2426" s="22">
        <f t="shared" si="2475"/>
        <v>1.3137344689844361</v>
      </c>
      <c r="N2426" s="22">
        <f>COVAR(I2396:I2426,$K2396:K2426)/VAR($K2396:$K2426)</f>
        <v>0.941778182996865</v>
      </c>
    </row>
    <row r="2427" spans="1:14" ht="15.75" customHeight="1" x14ac:dyDescent="0.2">
      <c r="A2427" s="2">
        <v>43042</v>
      </c>
      <c r="B2427">
        <v>148.616669</v>
      </c>
      <c r="C2427" s="10">
        <v>100.3755</v>
      </c>
      <c r="D2427" s="10">
        <v>67.25</v>
      </c>
      <c r="E2427">
        <v>2587.8400879999999</v>
      </c>
      <c r="F2427" s="99">
        <v>1494.910034</v>
      </c>
      <c r="G2427">
        <f t="shared" ref="G2427:J2427" si="2499">B2427/B2426-1</f>
        <v>-1.1542222505941502E-2</v>
      </c>
      <c r="H2427">
        <f t="shared" si="2499"/>
        <v>-1.7711946663272471E-3</v>
      </c>
      <c r="I2427">
        <f t="shared" si="2499"/>
        <v>-9.5729013254787221E-3</v>
      </c>
      <c r="J2427">
        <f t="shared" si="2499"/>
        <v>3.0970752937133916E-3</v>
      </c>
      <c r="K2427" s="38">
        <f t="shared" si="2493"/>
        <v>-1.0958637842388708E-3</v>
      </c>
      <c r="L2427" s="22">
        <f t="shared" si="2474"/>
        <v>0.42457167956582736</v>
      </c>
      <c r="M2427" s="22">
        <f t="shared" si="2475"/>
        <v>1.3826378909513619</v>
      </c>
      <c r="N2427" s="22">
        <f>COVAR(I2397:I2427,$K2397:K2427)/VAR($K2397:$K2427)</f>
        <v>0.95409140338015597</v>
      </c>
    </row>
    <row r="2428" spans="1:14" ht="15.75" customHeight="1" x14ac:dyDescent="0.2">
      <c r="A2428" s="2">
        <v>43045</v>
      </c>
      <c r="B2428">
        <v>147.89112900000001</v>
      </c>
      <c r="C2428" s="10">
        <v>99.75188</v>
      </c>
      <c r="D2428" s="10">
        <v>68.55</v>
      </c>
      <c r="E2428">
        <v>2591.1298830000001</v>
      </c>
      <c r="F2428" s="99">
        <v>1497.959961</v>
      </c>
      <c r="G2428">
        <f t="shared" ref="G2428:J2428" si="2500">B2428/B2427-1</f>
        <v>-4.8819557380874734E-3</v>
      </c>
      <c r="H2428">
        <f t="shared" si="2500"/>
        <v>-6.2128706706318093E-3</v>
      </c>
      <c r="I2428">
        <f t="shared" si="2500"/>
        <v>1.9330855018587334E-2</v>
      </c>
      <c r="J2428">
        <f t="shared" si="2500"/>
        <v>1.2712512706078982E-3</v>
      </c>
      <c r="K2428" s="38">
        <f t="shared" si="2493"/>
        <v>2.0402077253032225E-3</v>
      </c>
      <c r="L2428" s="22">
        <f t="shared" si="2474"/>
        <v>0.41621362268778167</v>
      </c>
      <c r="M2428" s="22">
        <f t="shared" si="2475"/>
        <v>1.3697634912835692</v>
      </c>
      <c r="N2428" s="22">
        <f>COVAR(I2398:I2428,$K2398:K2428)/VAR($K2398:$K2428)</f>
        <v>0.9693487502084398</v>
      </c>
    </row>
    <row r="2429" spans="1:14" ht="15.75" customHeight="1" x14ac:dyDescent="0.2">
      <c r="A2429" s="2">
        <v>43046</v>
      </c>
      <c r="B2429">
        <v>148.39115899999999</v>
      </c>
      <c r="C2429" s="10">
        <v>97.742590000000007</v>
      </c>
      <c r="D2429" s="10">
        <v>67.55</v>
      </c>
      <c r="E2429">
        <v>2590.639893</v>
      </c>
      <c r="F2429" s="99">
        <v>1479.089966</v>
      </c>
      <c r="G2429">
        <f t="shared" ref="G2429:J2429" si="2501">B2429/B2428-1</f>
        <v>3.3810682451411722E-3</v>
      </c>
      <c r="H2429">
        <f t="shared" si="2501"/>
        <v>-2.014287851015939E-2</v>
      </c>
      <c r="I2429">
        <f t="shared" si="2501"/>
        <v>-1.4587892049598872E-2</v>
      </c>
      <c r="J2429">
        <f t="shared" si="2501"/>
        <v>-1.8910283240325398E-4</v>
      </c>
      <c r="K2429" s="38">
        <f t="shared" si="2493"/>
        <v>-1.2597129089754078E-2</v>
      </c>
      <c r="L2429" s="22">
        <f t="shared" si="2474"/>
        <v>0.47819480647569712</v>
      </c>
      <c r="M2429" s="22">
        <f t="shared" si="2475"/>
        <v>1.4204816745399478</v>
      </c>
      <c r="N2429" s="22">
        <f>COVAR(I2399:I2429,$K2399:K2429)/VAR($K2399:$K2429)</f>
        <v>1.0071878046618434</v>
      </c>
    </row>
    <row r="2430" spans="1:14" ht="15.75" customHeight="1" x14ac:dyDescent="0.2">
      <c r="A2430" s="2">
        <v>43047</v>
      </c>
      <c r="B2430">
        <v>148.60685699999999</v>
      </c>
      <c r="C2430" s="10">
        <v>96.643910000000005</v>
      </c>
      <c r="D2430" s="10">
        <v>67.2</v>
      </c>
      <c r="E2430">
        <v>2594.3798830000001</v>
      </c>
      <c r="F2430" s="99">
        <v>1481.7299800000001</v>
      </c>
      <c r="G2430">
        <f t="shared" ref="G2430:J2430" si="2502">B2430/B2429-1</f>
        <v>1.4535771635828532E-3</v>
      </c>
      <c r="H2430">
        <f t="shared" si="2502"/>
        <v>-1.1240545191200657E-2</v>
      </c>
      <c r="I2430">
        <f t="shared" si="2502"/>
        <v>-5.1813471502589747E-3</v>
      </c>
      <c r="J2430">
        <f t="shared" si="2502"/>
        <v>1.4436549093934659E-3</v>
      </c>
      <c r="K2430" s="38">
        <f t="shared" si="2493"/>
        <v>1.7848907508577483E-3</v>
      </c>
      <c r="L2430" s="22">
        <f t="shared" si="2474"/>
        <v>0.49864856739436259</v>
      </c>
      <c r="M2430" s="22">
        <f t="shared" si="2475"/>
        <v>1.3846444981789818</v>
      </c>
      <c r="N2430" s="22">
        <f>COVAR(I2400:I2430,$K2400:K2430)/VAR($K2400:$K2430)</f>
        <v>0.980208465448005</v>
      </c>
    </row>
    <row r="2431" spans="1:14" ht="15.75" customHeight="1" x14ac:dyDescent="0.2">
      <c r="A2431" s="2">
        <v>43048</v>
      </c>
      <c r="B2431">
        <v>148.83461</v>
      </c>
      <c r="C2431" s="10">
        <v>96.634010000000004</v>
      </c>
      <c r="D2431" s="10">
        <v>67</v>
      </c>
      <c r="E2431">
        <v>2584.6201169999999</v>
      </c>
      <c r="F2431" s="99">
        <v>1475.0200199999999</v>
      </c>
      <c r="G2431">
        <f t="shared" ref="G2431:J2431" si="2503">B2431/B2430-1</f>
        <v>1.5325874229343839E-3</v>
      </c>
      <c r="H2431">
        <f t="shared" si="2503"/>
        <v>-1.0243790840003264E-4</v>
      </c>
      <c r="I2431">
        <f t="shared" si="2503"/>
        <v>-2.9761904761904656E-3</v>
      </c>
      <c r="J2431">
        <f t="shared" si="2503"/>
        <v>-3.7618877882734658E-3</v>
      </c>
      <c r="K2431" s="38">
        <f t="shared" si="2493"/>
        <v>-4.5284634113971212E-3</v>
      </c>
      <c r="L2431" s="22">
        <f t="shared" si="2474"/>
        <v>0.55553622120238455</v>
      </c>
      <c r="M2431" s="22">
        <f t="shared" si="2475"/>
        <v>1.1455856416061221</v>
      </c>
      <c r="N2431" s="22">
        <f>COVAR(I2401:I2431,$K2401:K2431)/VAR($K2401:$K2431)</f>
        <v>0.95582627156185707</v>
      </c>
    </row>
    <row r="2432" spans="1:14" ht="15.75" customHeight="1" x14ac:dyDescent="0.2">
      <c r="A2432" s="2">
        <v>43049</v>
      </c>
      <c r="B2432">
        <v>147.70573400000001</v>
      </c>
      <c r="C2432" s="10">
        <v>96.515240000000006</v>
      </c>
      <c r="D2432" s="10">
        <v>66.8</v>
      </c>
      <c r="E2432">
        <v>2582.3000489999999</v>
      </c>
      <c r="F2432" s="99">
        <v>1475.2700199999999</v>
      </c>
      <c r="G2432">
        <f t="shared" ref="G2432:J2432" si="2504">B2432/B2431-1</f>
        <v>-7.5847680858638356E-3</v>
      </c>
      <c r="H2432">
        <f t="shared" si="2504"/>
        <v>-1.2290703862956054E-3</v>
      </c>
      <c r="I2432">
        <f t="shared" si="2504"/>
        <v>-2.9850746268657025E-3</v>
      </c>
      <c r="J2432">
        <f t="shared" si="2504"/>
        <v>-8.9764371357325956E-4</v>
      </c>
      <c r="K2432" s="38">
        <f t="shared" si="2493"/>
        <v>1.6948922496662355E-4</v>
      </c>
      <c r="L2432" s="22">
        <f t="shared" si="2474"/>
        <v>0.61674818664966746</v>
      </c>
      <c r="M2432" s="22">
        <f t="shared" si="2475"/>
        <v>1.1449763079334858</v>
      </c>
      <c r="N2432" s="22">
        <f>COVAR(I2402:I2432,$K2402:K2432)/VAR($K2402:$K2432)</f>
        <v>0.93071723228915382</v>
      </c>
    </row>
    <row r="2433" spans="1:14" ht="15.75" customHeight="1" x14ac:dyDescent="0.2">
      <c r="A2433" s="2">
        <v>43052</v>
      </c>
      <c r="B2433">
        <v>146.953125</v>
      </c>
      <c r="C2433" s="10">
        <v>96.861660000000001</v>
      </c>
      <c r="D2433" s="10">
        <v>65.599999999999994</v>
      </c>
      <c r="E2433">
        <v>2584.8400879999999</v>
      </c>
      <c r="F2433" s="99">
        <v>1475.0699460000001</v>
      </c>
      <c r="G2433">
        <f t="shared" ref="G2433:J2433" si="2505">B2433/B2432-1</f>
        <v>-5.0953269017979252E-3</v>
      </c>
      <c r="H2433">
        <f t="shared" si="2505"/>
        <v>3.5892777140686949E-3</v>
      </c>
      <c r="I2433">
        <f t="shared" si="2505"/>
        <v>-1.7964071856287456E-2</v>
      </c>
      <c r="J2433">
        <f t="shared" si="2505"/>
        <v>9.8363433830384039E-4</v>
      </c>
      <c r="K2433" s="38">
        <f t="shared" si="2493"/>
        <v>-1.3561856289867613E-4</v>
      </c>
      <c r="L2433" s="22">
        <f t="shared" si="2474"/>
        <v>0.69771825788995867</v>
      </c>
      <c r="M2433" s="22">
        <f t="shared" si="2475"/>
        <v>1.181566607323276</v>
      </c>
      <c r="N2433" s="22">
        <f>COVAR(I2403:I2433,$K2403:K2433)/VAR($K2403:$K2433)</f>
        <v>0.92190348653756182</v>
      </c>
    </row>
    <row r="2434" spans="1:14" ht="15.75" customHeight="1" x14ac:dyDescent="0.2">
      <c r="A2434" s="2">
        <v>43053</v>
      </c>
      <c r="B2434">
        <v>147.438354</v>
      </c>
      <c r="C2434" s="10">
        <v>96.277680000000004</v>
      </c>
      <c r="D2434" s="10">
        <v>64.150000000000006</v>
      </c>
      <c r="E2434">
        <v>2578.8701169999999</v>
      </c>
      <c r="F2434" s="99">
        <v>1471.26001</v>
      </c>
      <c r="G2434">
        <f t="shared" ref="G2434:J2434" si="2506">B2434/B2433-1</f>
        <v>3.3019304625199197E-3</v>
      </c>
      <c r="H2434">
        <f t="shared" si="2506"/>
        <v>-6.0290108594049929E-3</v>
      </c>
      <c r="I2434">
        <f t="shared" si="2506"/>
        <v>-2.2103658536585247E-2</v>
      </c>
      <c r="J2434">
        <f t="shared" si="2506"/>
        <v>-2.3096094136404455E-3</v>
      </c>
      <c r="K2434" s="38">
        <f t="shared" si="2493"/>
        <v>-2.5828849745950233E-3</v>
      </c>
      <c r="L2434" s="22">
        <f t="shared" si="2474"/>
        <v>0.53992726642391264</v>
      </c>
      <c r="M2434" s="22">
        <f t="shared" si="2475"/>
        <v>1.0949358562202134</v>
      </c>
      <c r="N2434" s="22">
        <f>COVAR(I2404:I2434,$K2404:K2434)/VAR($K2404:$K2434)</f>
        <v>1.000975463779761</v>
      </c>
    </row>
    <row r="2435" spans="1:14" ht="15.75" customHeight="1" x14ac:dyDescent="0.2">
      <c r="A2435" s="2">
        <v>43054</v>
      </c>
      <c r="B2435">
        <v>145.665817</v>
      </c>
      <c r="C2435" s="10">
        <v>97.188299999999998</v>
      </c>
      <c r="D2435" s="10">
        <v>59.85</v>
      </c>
      <c r="E2435">
        <v>2564.6201169999999</v>
      </c>
      <c r="F2435" s="99">
        <v>1464.089966</v>
      </c>
      <c r="G2435">
        <f t="shared" ref="G2435:J2435" si="2507">B2435/B2434-1</f>
        <v>-1.2022224556305083E-2</v>
      </c>
      <c r="H2435">
        <f t="shared" si="2507"/>
        <v>9.4582669628100469E-3</v>
      </c>
      <c r="I2435">
        <f t="shared" si="2507"/>
        <v>-6.7030397505845718E-2</v>
      </c>
      <c r="J2435">
        <f t="shared" si="2507"/>
        <v>-5.5256757236681331E-3</v>
      </c>
      <c r="K2435" s="38">
        <f t="shared" si="2493"/>
        <v>-4.8734037160433896E-3</v>
      </c>
      <c r="L2435" s="22">
        <f t="shared" si="2474"/>
        <v>0.75498416516065381</v>
      </c>
      <c r="M2435" s="22">
        <f t="shared" si="2475"/>
        <v>0.72299882261683091</v>
      </c>
      <c r="N2435" s="22">
        <f>COVAR(I2405:I2435,$K2405:K2435)/VAR($K2405:$K2435)</f>
        <v>1.3353291976493702</v>
      </c>
    </row>
    <row r="2436" spans="1:14" ht="15.75" customHeight="1" x14ac:dyDescent="0.2">
      <c r="A2436" s="2">
        <v>43055</v>
      </c>
      <c r="B2436">
        <v>147.66610700000001</v>
      </c>
      <c r="C2436" s="10">
        <v>97.465450000000004</v>
      </c>
      <c r="D2436" s="10">
        <v>57.9</v>
      </c>
      <c r="E2436">
        <v>2585.639893</v>
      </c>
      <c r="F2436" s="99">
        <v>1486.880005</v>
      </c>
      <c r="G2436">
        <f t="shared" ref="G2436:J2436" si="2508">B2436/B2435-1</f>
        <v>1.3732048061763313E-2</v>
      </c>
      <c r="H2436">
        <f t="shared" si="2508"/>
        <v>2.8516807064224992E-3</v>
      </c>
      <c r="I2436">
        <f t="shared" si="2508"/>
        <v>-3.2581453634085267E-2</v>
      </c>
      <c r="J2436">
        <f t="shared" si="2508"/>
        <v>8.1960583014486499E-3</v>
      </c>
      <c r="K2436" s="38">
        <f t="shared" si="2493"/>
        <v>1.556600996471813E-2</v>
      </c>
      <c r="L2436" s="22">
        <f t="shared" si="2474"/>
        <v>0.92398352748787194</v>
      </c>
      <c r="M2436" s="22">
        <f t="shared" si="2475"/>
        <v>0.6649049573463176</v>
      </c>
      <c r="N2436" s="22">
        <f>COVAR(I2406:I2436,$K2406:K2436)/VAR($K2406:$K2436)</f>
        <v>0.48319001860375566</v>
      </c>
    </row>
    <row r="2437" spans="1:14" ht="15.75" customHeight="1" x14ac:dyDescent="0.2">
      <c r="A2437" s="2">
        <v>43056</v>
      </c>
      <c r="B2437">
        <v>147.51757799999999</v>
      </c>
      <c r="C2437" s="10">
        <v>97.138810000000007</v>
      </c>
      <c r="D2437" s="10">
        <v>59.3</v>
      </c>
      <c r="E2437">
        <v>2578.8500979999999</v>
      </c>
      <c r="F2437" s="99">
        <v>1492.8199460000001</v>
      </c>
      <c r="G2437">
        <f t="shared" ref="G2437:K2452" si="2509">B2437/B2436-1</f>
        <v>-1.0058435413349276E-3</v>
      </c>
      <c r="H2437">
        <f t="shared" si="2509"/>
        <v>-3.3513414240635697E-3</v>
      </c>
      <c r="I2437">
        <f t="shared" si="2509"/>
        <v>2.4179620034542326E-2</v>
      </c>
      <c r="J2437">
        <f t="shared" si="2509"/>
        <v>-2.6259631197607103E-3</v>
      </c>
      <c r="K2437" s="38">
        <f t="shared" si="2509"/>
        <v>3.994902735947381E-3</v>
      </c>
      <c r="L2437" s="22">
        <f t="shared" si="2474"/>
        <v>0.98564636700309904</v>
      </c>
      <c r="M2437" s="22">
        <f t="shared" si="2475"/>
        <v>0.53053628340052505</v>
      </c>
      <c r="N2437" s="22">
        <f>COVAR(I2407:I2437,$K2407:K2437)/VAR($K2407:$K2437)</f>
        <v>0.59813346328838657</v>
      </c>
    </row>
    <row r="2438" spans="1:14" ht="15.75" customHeight="1" x14ac:dyDescent="0.2">
      <c r="A2438" s="2">
        <v>43059</v>
      </c>
      <c r="B2438">
        <v>149.04255699999999</v>
      </c>
      <c r="C2438" s="10">
        <v>97.999939999999995</v>
      </c>
      <c r="D2438" s="10">
        <v>60.55</v>
      </c>
      <c r="E2438">
        <v>2582.139893</v>
      </c>
      <c r="F2438" s="99">
        <v>1503.400024</v>
      </c>
      <c r="G2438">
        <f t="shared" ref="G2438:J2438" si="2510">B2438/B2437-1</f>
        <v>1.0337608715349278E-2</v>
      </c>
      <c r="H2438">
        <f t="shared" si="2510"/>
        <v>8.8649428585751977E-3</v>
      </c>
      <c r="I2438">
        <f t="shared" si="2510"/>
        <v>2.1079258010118007E-2</v>
      </c>
      <c r="J2438">
        <f t="shared" si="2510"/>
        <v>1.2756829109810131E-3</v>
      </c>
      <c r="K2438" s="38">
        <f t="shared" si="2509"/>
        <v>7.0873101798707427E-3</v>
      </c>
      <c r="L2438" s="22">
        <f t="shared" si="2474"/>
        <v>1.0032897120962525</v>
      </c>
      <c r="M2438" s="22">
        <f t="shared" si="2475"/>
        <v>0.54600093199487376</v>
      </c>
      <c r="N2438" s="22">
        <f>COVAR(I2408:I2438,$K2408:K2438)/VAR($K2408:$K2438)</f>
        <v>0.75107506529792589</v>
      </c>
    </row>
    <row r="2439" spans="1:14" ht="15.75" customHeight="1" x14ac:dyDescent="0.2">
      <c r="A2439" s="2">
        <v>43060</v>
      </c>
      <c r="B2439">
        <v>150.46852100000001</v>
      </c>
      <c r="C2439" s="10">
        <v>97.920749999999998</v>
      </c>
      <c r="D2439" s="10">
        <v>60.95</v>
      </c>
      <c r="E2439">
        <v>2599.030029</v>
      </c>
      <c r="F2439" s="99">
        <v>1518.8900149999999</v>
      </c>
      <c r="G2439">
        <f t="shared" ref="G2439:J2439" si="2511">B2439/B2438-1</f>
        <v>9.5674955442426324E-3</v>
      </c>
      <c r="H2439">
        <f t="shared" si="2511"/>
        <v>-8.0806171922143122E-4</v>
      </c>
      <c r="I2439">
        <f t="shared" si="2511"/>
        <v>6.6061106523536139E-3</v>
      </c>
      <c r="J2439">
        <f t="shared" si="2511"/>
        <v>6.5411390164367145E-3</v>
      </c>
      <c r="K2439" s="38">
        <f t="shared" si="2509"/>
        <v>1.0303306340774698E-2</v>
      </c>
      <c r="L2439" s="22">
        <f t="shared" si="2474"/>
        <v>1.087189954356766</v>
      </c>
      <c r="M2439" s="22">
        <f t="shared" si="2475"/>
        <v>0.42666274481292443</v>
      </c>
      <c r="N2439" s="22">
        <f>COVAR(I2409:I2439,$K2409:K2439)/VAR($K2409:$K2439)</f>
        <v>0.7395989182253675</v>
      </c>
    </row>
    <row r="2440" spans="1:14" ht="15.75" customHeight="1" x14ac:dyDescent="0.2">
      <c r="A2440" s="2">
        <v>43061</v>
      </c>
      <c r="B2440">
        <v>150.29028299999999</v>
      </c>
      <c r="C2440" s="10">
        <v>97.633709999999994</v>
      </c>
      <c r="D2440" s="10">
        <v>59.75</v>
      </c>
      <c r="E2440">
        <v>2597.080078</v>
      </c>
      <c r="F2440" s="99">
        <v>1516.76001</v>
      </c>
      <c r="G2440">
        <f t="shared" ref="G2440:J2440" si="2512">B2440/B2439-1</f>
        <v>-1.1845534123381407E-3</v>
      </c>
      <c r="H2440">
        <f t="shared" si="2512"/>
        <v>-2.9313500968896067E-3</v>
      </c>
      <c r="I2440">
        <f t="shared" si="2512"/>
        <v>-1.9688269073010689E-2</v>
      </c>
      <c r="J2440">
        <f t="shared" si="2512"/>
        <v>-7.5026105056208436E-4</v>
      </c>
      <c r="K2440" s="38">
        <f t="shared" si="2509"/>
        <v>-1.4023431446417156E-3</v>
      </c>
      <c r="L2440" s="22">
        <f t="shared" si="2474"/>
        <v>1.0697381172976363</v>
      </c>
      <c r="M2440" s="22">
        <f t="shared" si="2475"/>
        <v>0.40921641219143456</v>
      </c>
      <c r="N2440" s="22">
        <f>COVAR(I2410:I2440,$K2410:K2440)/VAR($K2410:$K2440)</f>
        <v>0.77559367973566229</v>
      </c>
    </row>
    <row r="2441" spans="1:14" ht="15.75" customHeight="1" x14ac:dyDescent="0.2">
      <c r="A2441" s="2">
        <v>43063</v>
      </c>
      <c r="B2441">
        <v>150.359589</v>
      </c>
      <c r="C2441" s="10">
        <v>97.316969999999998</v>
      </c>
      <c r="D2441" s="10">
        <v>59.8</v>
      </c>
      <c r="E2441">
        <v>2602.419922</v>
      </c>
      <c r="F2441" s="99">
        <v>1519.160034</v>
      </c>
      <c r="G2441">
        <f t="shared" ref="G2441:J2441" si="2513">B2441/B2440-1</f>
        <v>4.6114757798410011E-4</v>
      </c>
      <c r="H2441">
        <f t="shared" si="2513"/>
        <v>-3.2441663847455615E-3</v>
      </c>
      <c r="I2441">
        <f t="shared" si="2513"/>
        <v>8.3682008368191063E-4</v>
      </c>
      <c r="J2441">
        <f t="shared" si="2513"/>
        <v>2.0560952452850501E-3</v>
      </c>
      <c r="K2441" s="38">
        <f t="shared" si="2509"/>
        <v>1.5823360216360438E-3</v>
      </c>
      <c r="L2441" s="22">
        <f t="shared" si="2474"/>
        <v>1.0895224939197308</v>
      </c>
      <c r="M2441" s="22">
        <f t="shared" si="2475"/>
        <v>0.40469389655542498</v>
      </c>
      <c r="N2441" s="22">
        <f>COVAR(I2411:I2441,$K2411:K2441)/VAR($K2411:$K2441)</f>
        <v>0.77193856797100302</v>
      </c>
    </row>
    <row r="2442" spans="1:14" ht="15.75" customHeight="1" x14ac:dyDescent="0.2">
      <c r="A2442" s="2">
        <v>43066</v>
      </c>
      <c r="B2442">
        <v>150.49823000000001</v>
      </c>
      <c r="C2442" s="10">
        <v>96.930949999999996</v>
      </c>
      <c r="D2442" s="10">
        <v>58.6</v>
      </c>
      <c r="E2442">
        <v>2601.419922</v>
      </c>
      <c r="F2442" s="99">
        <v>1513.3100589999999</v>
      </c>
      <c r="G2442">
        <f t="shared" ref="G2442:J2442" si="2514">B2442/B2441-1</f>
        <v>9.2206290880469943E-4</v>
      </c>
      <c r="H2442">
        <f t="shared" si="2514"/>
        <v>-3.9666257591045584E-3</v>
      </c>
      <c r="I2442">
        <f t="shared" si="2514"/>
        <v>-2.0066889632106899E-2</v>
      </c>
      <c r="J2442">
        <f t="shared" si="2514"/>
        <v>-3.8425774086126019E-4</v>
      </c>
      <c r="K2442" s="38">
        <f t="shared" si="2509"/>
        <v>-3.8507957483563393E-3</v>
      </c>
      <c r="L2442" s="22">
        <f t="shared" si="2474"/>
        <v>1.068294377729643</v>
      </c>
      <c r="M2442" s="22">
        <f t="shared" si="2475"/>
        <v>0.35971618877432993</v>
      </c>
      <c r="N2442" s="22">
        <f>COVAR(I2412:I2442,$K2412:K2442)/VAR($K2412:$K2442)</f>
        <v>0.83024775105806325</v>
      </c>
    </row>
    <row r="2443" spans="1:14" ht="15.75" customHeight="1" x14ac:dyDescent="0.2">
      <c r="A2443" s="2">
        <v>43067</v>
      </c>
      <c r="B2443">
        <v>150.98345900000001</v>
      </c>
      <c r="C2443" s="10">
        <v>100.32599999999999</v>
      </c>
      <c r="D2443" s="10">
        <v>58.75</v>
      </c>
      <c r="E2443">
        <v>2627.040039</v>
      </c>
      <c r="F2443" s="99">
        <v>1536.4300539999999</v>
      </c>
      <c r="G2443">
        <f t="shared" ref="G2443:J2443" si="2515">B2443/B2442-1</f>
        <v>3.2241508753956261E-3</v>
      </c>
      <c r="H2443">
        <f t="shared" si="2515"/>
        <v>3.5025448528050118E-2</v>
      </c>
      <c r="I2443">
        <f t="shared" si="2515"/>
        <v>2.5597269624573205E-3</v>
      </c>
      <c r="J2443">
        <f t="shared" si="2515"/>
        <v>9.8485126462408701E-3</v>
      </c>
      <c r="K2443" s="38">
        <f t="shared" si="2509"/>
        <v>1.5277764700300622E-2</v>
      </c>
      <c r="L2443" s="22">
        <f t="shared" si="2474"/>
        <v>0.889404331393572</v>
      </c>
      <c r="M2443" s="22">
        <f t="shared" si="2475"/>
        <v>1.0109410635126204</v>
      </c>
      <c r="N2443" s="22">
        <f>COVAR(I2413:I2443,$K2413:K2443)/VAR($K2413:$K2443)</f>
        <v>0.77636838972305766</v>
      </c>
    </row>
    <row r="2444" spans="1:14" ht="15.75" customHeight="1" x14ac:dyDescent="0.2">
      <c r="A2444" s="2">
        <v>43068</v>
      </c>
      <c r="B2444">
        <v>152.052933</v>
      </c>
      <c r="C2444" s="10">
        <v>102.6718</v>
      </c>
      <c r="D2444" s="10">
        <v>58.95</v>
      </c>
      <c r="E2444">
        <v>2626.070068</v>
      </c>
      <c r="F2444" s="99">
        <v>1542.3000489999999</v>
      </c>
      <c r="G2444">
        <f t="shared" ref="G2444:J2444" si="2516">B2444/B2443-1</f>
        <v>7.0833852071172654E-3</v>
      </c>
      <c r="H2444">
        <f t="shared" si="2516"/>
        <v>2.338177541215658E-2</v>
      </c>
      <c r="I2444">
        <f t="shared" si="2516"/>
        <v>3.4042553191488967E-3</v>
      </c>
      <c r="J2444">
        <f t="shared" si="2516"/>
        <v>-3.6922581521414699E-4</v>
      </c>
      <c r="K2444" s="38">
        <f t="shared" si="2509"/>
        <v>3.8205416411360993E-3</v>
      </c>
      <c r="L2444" s="22">
        <f t="shared" si="2474"/>
        <v>0.87905152817458232</v>
      </c>
      <c r="M2444" s="22">
        <f t="shared" si="2475"/>
        <v>0.90700316622779109</v>
      </c>
      <c r="N2444" s="22">
        <f>COVAR(I2414:I2444,$K2414:K2444)/VAR($K2414:$K2444)</f>
        <v>0.79193141722003668</v>
      </c>
    </row>
    <row r="2445" spans="1:14" ht="15.75" customHeight="1" x14ac:dyDescent="0.2">
      <c r="A2445" s="2">
        <v>43069</v>
      </c>
      <c r="B2445">
        <v>152.46882600000001</v>
      </c>
      <c r="C2445" s="10">
        <v>103.4537</v>
      </c>
      <c r="D2445" s="10">
        <v>59</v>
      </c>
      <c r="E2445">
        <v>2647.580078</v>
      </c>
      <c r="F2445" s="99">
        <v>1544.1400149999999</v>
      </c>
      <c r="G2445">
        <f t="shared" ref="G2445:J2445" si="2517">B2445/B2444-1</f>
        <v>2.7351856474877589E-3</v>
      </c>
      <c r="H2445">
        <f t="shared" si="2517"/>
        <v>7.6155283144931918E-3</v>
      </c>
      <c r="I2445">
        <f t="shared" si="2517"/>
        <v>8.4817642069534571E-4</v>
      </c>
      <c r="J2445">
        <f t="shared" si="2517"/>
        <v>8.1909505241730685E-3</v>
      </c>
      <c r="K2445" s="38">
        <f t="shared" si="2509"/>
        <v>1.1930013237002601E-3</v>
      </c>
      <c r="L2445" s="22">
        <f t="shared" si="2474"/>
        <v>0.78906234998248426</v>
      </c>
      <c r="M2445" s="22">
        <f t="shared" si="2475"/>
        <v>0.88568715285965516</v>
      </c>
      <c r="N2445" s="22">
        <f>COVAR(I2415:I2445,$K2415:K2445)/VAR($K2415:$K2445)</f>
        <v>0.75686086835520738</v>
      </c>
    </row>
    <row r="2446" spans="1:14" ht="15.75" customHeight="1" x14ac:dyDescent="0.2">
      <c r="A2446" s="2">
        <v>43070</v>
      </c>
      <c r="B2446">
        <v>153.251114</v>
      </c>
      <c r="C2446" s="10">
        <v>103.721</v>
      </c>
      <c r="D2446" s="10">
        <v>58.3</v>
      </c>
      <c r="E2446">
        <v>2642.219971</v>
      </c>
      <c r="F2446" s="99">
        <v>1537.0200199999999</v>
      </c>
      <c r="G2446">
        <f t="shared" ref="G2446:J2446" si="2518">B2446/B2445-1</f>
        <v>5.1308062147732425E-3</v>
      </c>
      <c r="H2446">
        <f t="shared" si="2518"/>
        <v>2.5837645246133967E-3</v>
      </c>
      <c r="I2446">
        <f t="shared" si="2518"/>
        <v>-1.1864406779661052E-2</v>
      </c>
      <c r="J2446">
        <f t="shared" si="2518"/>
        <v>-2.0245306438659849E-3</v>
      </c>
      <c r="K2446" s="38">
        <f t="shared" si="2509"/>
        <v>-4.6109775867702041E-3</v>
      </c>
      <c r="L2446" s="22">
        <f t="shared" si="2474"/>
        <v>0.80215851529729176</v>
      </c>
      <c r="M2446" s="22">
        <f t="shared" si="2475"/>
        <v>0.86686749895599391</v>
      </c>
      <c r="N2446" s="22">
        <f>COVAR(I2416:I2446,$K2416:K2446)/VAR($K2416:$K2446)</f>
        <v>0.70954370092982622</v>
      </c>
    </row>
    <row r="2447" spans="1:14" ht="15.75" customHeight="1" x14ac:dyDescent="0.2">
      <c r="A2447" s="2">
        <v>43073</v>
      </c>
      <c r="B2447">
        <v>154.93455499999999</v>
      </c>
      <c r="C2447" s="10">
        <v>105.85890000000001</v>
      </c>
      <c r="D2447" s="10">
        <v>58.05</v>
      </c>
      <c r="E2447">
        <v>2639.4399410000001</v>
      </c>
      <c r="F2447" s="99">
        <v>1532.410034</v>
      </c>
      <c r="G2447">
        <f t="shared" ref="G2447:J2447" si="2519">B2447/B2446-1</f>
        <v>1.0984853265079586E-2</v>
      </c>
      <c r="H2447">
        <f t="shared" si="2519"/>
        <v>2.0612026494152502E-2</v>
      </c>
      <c r="I2447">
        <f t="shared" si="2519"/>
        <v>-4.2881646655231753E-3</v>
      </c>
      <c r="J2447">
        <f t="shared" si="2519"/>
        <v>-1.0521569099137817E-3</v>
      </c>
      <c r="K2447" s="38">
        <f t="shared" si="2509"/>
        <v>-2.9993012062392577E-3</v>
      </c>
      <c r="L2447" s="22">
        <f t="shared" si="2474"/>
        <v>0.76015339473559151</v>
      </c>
      <c r="M2447" s="22">
        <f t="shared" si="2475"/>
        <v>0.78320455846021797</v>
      </c>
      <c r="N2447" s="22">
        <f>COVAR(I2417:I2447,$K2417:K2447)/VAR($K2417:$K2447)</f>
        <v>0.7240436914132351</v>
      </c>
    </row>
    <row r="2448" spans="1:14" ht="15.75" customHeight="1" x14ac:dyDescent="0.2">
      <c r="A2448" s="2">
        <v>43074</v>
      </c>
      <c r="B2448">
        <v>153.835373</v>
      </c>
      <c r="C2448" s="10">
        <v>104.64149999999999</v>
      </c>
      <c r="D2448" s="10">
        <v>57.9</v>
      </c>
      <c r="E2448">
        <v>2629.570068</v>
      </c>
      <c r="F2448" s="99">
        <v>1516.76001</v>
      </c>
      <c r="G2448">
        <f t="shared" ref="G2448:J2448" si="2520">B2448/B2447-1</f>
        <v>-7.0944922519058373E-3</v>
      </c>
      <c r="H2448">
        <f t="shared" si="2520"/>
        <v>-1.1500213964059869E-2</v>
      </c>
      <c r="I2448">
        <f t="shared" si="2520"/>
        <v>-2.5839793281653423E-3</v>
      </c>
      <c r="J2448">
        <f t="shared" si="2520"/>
        <v>-3.7393815432908983E-3</v>
      </c>
      <c r="K2448" s="38">
        <f t="shared" si="2509"/>
        <v>-1.0212686978529728E-2</v>
      </c>
      <c r="L2448" s="22">
        <f t="shared" si="2474"/>
        <v>0.74472341702502831</v>
      </c>
      <c r="M2448" s="22">
        <f t="shared" si="2475"/>
        <v>0.8050343164990923</v>
      </c>
      <c r="N2448" s="22">
        <f>COVAR(I2418:I2448,$K2418:K2448)/VAR($K2418:$K2448)</f>
        <v>0.6017219604337275</v>
      </c>
    </row>
    <row r="2449" spans="1:14" ht="15.75" customHeight="1" x14ac:dyDescent="0.2">
      <c r="A2449" s="2">
        <v>43075</v>
      </c>
      <c r="B2449">
        <v>152.597565</v>
      </c>
      <c r="C2449" s="10">
        <v>103.8595</v>
      </c>
      <c r="D2449" s="10">
        <v>57.5</v>
      </c>
      <c r="E2449">
        <v>2629.2700199999999</v>
      </c>
      <c r="F2449" s="99">
        <v>1508.880005</v>
      </c>
      <c r="G2449">
        <f t="shared" ref="G2449:J2449" si="2521">B2449/B2448-1</f>
        <v>-8.0463158496063558E-3</v>
      </c>
      <c r="H2449">
        <f t="shared" si="2521"/>
        <v>-7.4731344638598873E-3</v>
      </c>
      <c r="I2449">
        <f t="shared" si="2521"/>
        <v>-6.9084628670120773E-3</v>
      </c>
      <c r="J2449">
        <f t="shared" si="2521"/>
        <v>-1.1410534507194647E-4</v>
      </c>
      <c r="K2449" s="38">
        <f t="shared" si="2509"/>
        <v>-5.1952879480254843E-3</v>
      </c>
      <c r="L2449" s="22">
        <f t="shared" si="2474"/>
        <v>0.64628994393445616</v>
      </c>
      <c r="M2449" s="22">
        <f t="shared" si="2475"/>
        <v>0.82377941008460909</v>
      </c>
      <c r="N2449" s="22">
        <f>COVAR(I2419:I2449,$K2419:K2449)/VAR($K2419:$K2449)</f>
        <v>0.55640894269981267</v>
      </c>
    </row>
    <row r="2450" spans="1:14" ht="15.75" customHeight="1" x14ac:dyDescent="0.2">
      <c r="A2450" s="2">
        <v>43076</v>
      </c>
      <c r="B2450">
        <v>152.07273900000001</v>
      </c>
      <c r="C2450" s="10">
        <v>103.5527</v>
      </c>
      <c r="D2450" s="10">
        <v>44.15</v>
      </c>
      <c r="E2450">
        <v>2636.9799800000001</v>
      </c>
      <c r="F2450" s="99">
        <v>1520.469971</v>
      </c>
      <c r="G2450">
        <f t="shared" ref="G2450:J2450" si="2522">B2450/B2449-1</f>
        <v>-3.4392816163218987E-3</v>
      </c>
      <c r="H2450">
        <f t="shared" si="2522"/>
        <v>-2.9539907278582911E-3</v>
      </c>
      <c r="I2450">
        <f t="shared" si="2522"/>
        <v>-0.23217391304347823</v>
      </c>
      <c r="J2450">
        <f t="shared" si="2522"/>
        <v>2.9323576282971331E-3</v>
      </c>
      <c r="K2450" s="38">
        <f t="shared" si="2509"/>
        <v>7.6811714394744435E-3</v>
      </c>
      <c r="L2450" s="22">
        <f t="shared" si="2474"/>
        <v>0.665201404434132</v>
      </c>
      <c r="M2450" s="22">
        <f t="shared" si="2475"/>
        <v>0.77327239392440605</v>
      </c>
      <c r="N2450" s="22">
        <f>COVAR(I2420:I2450,$K2420:K2450)/VAR($K2420:$K2450)</f>
        <v>-0.57280941276812991</v>
      </c>
    </row>
    <row r="2451" spans="1:14" ht="15.75" customHeight="1" x14ac:dyDescent="0.2">
      <c r="A2451" s="2">
        <v>43077</v>
      </c>
      <c r="B2451">
        <v>153.30062899999999</v>
      </c>
      <c r="C2451" s="10">
        <v>104.8493</v>
      </c>
      <c r="D2451" s="10">
        <v>47.3</v>
      </c>
      <c r="E2451">
        <v>2651.5</v>
      </c>
      <c r="F2451" s="99">
        <v>1521.719971</v>
      </c>
      <c r="G2451">
        <f t="shared" ref="G2451:J2451" si="2523">B2451/B2450-1</f>
        <v>8.0743597312333826E-3</v>
      </c>
      <c r="H2451">
        <f t="shared" si="2523"/>
        <v>1.2521160722994251E-2</v>
      </c>
      <c r="I2451">
        <f t="shared" si="2523"/>
        <v>7.1347678369195977E-2</v>
      </c>
      <c r="J2451">
        <f t="shared" si="2523"/>
        <v>5.5063064983906784E-3</v>
      </c>
      <c r="K2451" s="38">
        <f t="shared" si="2509"/>
        <v>8.2211423036393505E-4</v>
      </c>
      <c r="L2451" s="22">
        <f t="shared" si="2474"/>
        <v>0.56907886136497321</v>
      </c>
      <c r="M2451" s="22">
        <f t="shared" si="2475"/>
        <v>0.89677559505030324</v>
      </c>
      <c r="N2451" s="22">
        <f>COVAR(I2421:I2451,$K2421:K2451)/VAR($K2421:$K2451)</f>
        <v>-0.48615254054370705</v>
      </c>
    </row>
    <row r="2452" spans="1:14" ht="15.75" customHeight="1" x14ac:dyDescent="0.2">
      <c r="A2452" s="2">
        <v>43080</v>
      </c>
      <c r="B2452">
        <v>153.894791</v>
      </c>
      <c r="C2452" s="10">
        <v>104.5425</v>
      </c>
      <c r="D2452" s="10">
        <v>43.7</v>
      </c>
      <c r="E2452">
        <v>2659.98999</v>
      </c>
      <c r="F2452" s="99">
        <v>1519.839966</v>
      </c>
      <c r="G2452">
        <f t="shared" ref="G2452:J2452" si="2524">B2452/B2451-1</f>
        <v>3.8757962304252214E-3</v>
      </c>
      <c r="H2452">
        <f t="shared" si="2524"/>
        <v>-2.9261044184366591E-3</v>
      </c>
      <c r="I2452">
        <f t="shared" si="2524"/>
        <v>-7.6109936575052717E-2</v>
      </c>
      <c r="J2452">
        <f t="shared" si="2524"/>
        <v>3.2019573826136405E-3</v>
      </c>
      <c r="K2452" s="38">
        <f t="shared" si="2509"/>
        <v>-1.2354474120258585E-3</v>
      </c>
      <c r="L2452" s="22">
        <f t="shared" si="2474"/>
        <v>0.57777136194785017</v>
      </c>
      <c r="M2452" s="22">
        <f t="shared" si="2475"/>
        <v>0.86956087979097174</v>
      </c>
      <c r="N2452" s="22">
        <f>COVAR(I2422:I2452,$K2422:K2452)/VAR($K2422:$K2452)</f>
        <v>-0.47573669823489689</v>
      </c>
    </row>
    <row r="2453" spans="1:14" ht="15.75" customHeight="1" x14ac:dyDescent="0.2">
      <c r="A2453" s="2">
        <v>43081</v>
      </c>
      <c r="B2453">
        <v>155.21182300000001</v>
      </c>
      <c r="C2453" s="10">
        <v>105.7599</v>
      </c>
      <c r="D2453" s="10">
        <v>42.8</v>
      </c>
      <c r="E2453">
        <v>2664.110107</v>
      </c>
      <c r="F2453" s="99">
        <v>1516.119995</v>
      </c>
      <c r="G2453">
        <f t="shared" ref="G2453:K2468" si="2525">B2453/B2452-1</f>
        <v>8.5580024602653904E-3</v>
      </c>
      <c r="H2453">
        <f t="shared" si="2525"/>
        <v>1.1645024750699395E-2</v>
      </c>
      <c r="I2453">
        <f t="shared" si="2525"/>
        <v>-2.0594965675057364E-2</v>
      </c>
      <c r="J2453">
        <f t="shared" si="2525"/>
        <v>1.5489219942514953E-3</v>
      </c>
      <c r="K2453" s="38">
        <f t="shared" si="2525"/>
        <v>-2.4476070397005945E-3</v>
      </c>
      <c r="L2453" s="22">
        <f t="shared" si="2474"/>
        <v>0.65943095792590711</v>
      </c>
      <c r="M2453" s="22">
        <f t="shared" si="2475"/>
        <v>1.0020104976218629</v>
      </c>
      <c r="N2453" s="22">
        <f>COVAR(I2423:I2453,$K2423:K2453)/VAR($K2423:$K2453)</f>
        <v>-0.46586818486145487</v>
      </c>
    </row>
    <row r="2454" spans="1:14" ht="15.75" customHeight="1" x14ac:dyDescent="0.2">
      <c r="A2454" s="2">
        <v>43082</v>
      </c>
      <c r="B2454">
        <v>152.409424</v>
      </c>
      <c r="C2454" s="10">
        <v>104.4336</v>
      </c>
      <c r="D2454" s="10">
        <v>42.95</v>
      </c>
      <c r="E2454">
        <v>2662.8500979999999</v>
      </c>
      <c r="F2454" s="99">
        <v>1524.4499510000001</v>
      </c>
      <c r="G2454">
        <f t="shared" ref="G2454:J2454" si="2526">B2454/B2453-1</f>
        <v>-1.8055319149237747E-2</v>
      </c>
      <c r="H2454">
        <f t="shared" si="2526"/>
        <v>-1.2540669951465522E-2</v>
      </c>
      <c r="I2454">
        <f t="shared" si="2526"/>
        <v>3.5046728971963592E-3</v>
      </c>
      <c r="J2454">
        <f t="shared" si="2526"/>
        <v>-4.7295680335790458E-4</v>
      </c>
      <c r="K2454" s="38">
        <f t="shared" si="2525"/>
        <v>5.494259047747807E-3</v>
      </c>
      <c r="L2454" s="22">
        <f t="shared" si="2474"/>
        <v>0.79855399427964946</v>
      </c>
      <c r="M2454" s="22">
        <f t="shared" si="2475"/>
        <v>1.0433855044837914</v>
      </c>
      <c r="N2454" s="22">
        <f>COVAR(I2424:I2454,$K2424:K2454)/VAR($K2424:$K2454)</f>
        <v>-0.38490496448534922</v>
      </c>
    </row>
    <row r="2455" spans="1:14" ht="15.75" customHeight="1" x14ac:dyDescent="0.2">
      <c r="A2455" s="2">
        <v>43083</v>
      </c>
      <c r="B2455">
        <v>152.498535</v>
      </c>
      <c r="C2455" s="10">
        <v>103.59229999999999</v>
      </c>
      <c r="D2455" s="10">
        <v>41.85</v>
      </c>
      <c r="E2455">
        <v>2652.01001</v>
      </c>
      <c r="F2455" s="99">
        <v>1506.9499510000001</v>
      </c>
      <c r="G2455">
        <f t="shared" ref="G2455:J2455" si="2527">B2455/B2454-1</f>
        <v>5.8468169264913605E-4</v>
      </c>
      <c r="H2455">
        <f t="shared" si="2527"/>
        <v>-8.0558364357831147E-3</v>
      </c>
      <c r="I2455">
        <f t="shared" si="2527"/>
        <v>-2.5611175785797524E-2</v>
      </c>
      <c r="J2455">
        <f t="shared" si="2527"/>
        <v>-4.0708592677227706E-3</v>
      </c>
      <c r="K2455" s="38">
        <f t="shared" si="2525"/>
        <v>-1.1479550370624092E-2</v>
      </c>
      <c r="L2455" s="22">
        <f t="shared" si="2474"/>
        <v>0.74441975782553482</v>
      </c>
      <c r="M2455" s="22">
        <f t="shared" si="2475"/>
        <v>1.0877859941616101</v>
      </c>
      <c r="N2455" s="22">
        <f>COVAR(I2425:I2455,$K2425:K2455)/VAR($K2425:$K2455)</f>
        <v>-0.39376532886438337</v>
      </c>
    </row>
    <row r="2456" spans="1:14" ht="15.75" customHeight="1" x14ac:dyDescent="0.2">
      <c r="A2456" s="2">
        <v>43084</v>
      </c>
      <c r="B2456">
        <v>151.01315299999999</v>
      </c>
      <c r="C2456" s="10">
        <v>105.05719999999999</v>
      </c>
      <c r="D2456" s="10">
        <v>43.25</v>
      </c>
      <c r="E2456">
        <v>2675.8100589999999</v>
      </c>
      <c r="F2456" s="99">
        <v>1530.420044</v>
      </c>
      <c r="G2456">
        <f t="shared" ref="G2456:J2456" si="2528">B2456/B2455-1</f>
        <v>-9.7403034068491712E-3</v>
      </c>
      <c r="H2456">
        <f t="shared" si="2528"/>
        <v>1.4141012411154064E-2</v>
      </c>
      <c r="I2456">
        <f t="shared" si="2528"/>
        <v>3.3452807646356053E-2</v>
      </c>
      <c r="J2456">
        <f t="shared" si="2528"/>
        <v>8.9743435772324798E-3</v>
      </c>
      <c r="K2456" s="38">
        <f t="shared" si="2525"/>
        <v>1.5574567014933205E-2</v>
      </c>
      <c r="L2456" s="22">
        <f t="shared" si="2474"/>
        <v>0.48868824139829203</v>
      </c>
      <c r="M2456" s="22">
        <f t="shared" si="2475"/>
        <v>1.14682803923288</v>
      </c>
      <c r="N2456" s="22">
        <f>COVAR(I2426:I2456,$K2426:K2456)/VAR($K2426:$K2456)</f>
        <v>0.18251677080193926</v>
      </c>
    </row>
    <row r="2457" spans="1:14" ht="15.75" customHeight="1" x14ac:dyDescent="0.2">
      <c r="A2457" s="2">
        <v>43087</v>
      </c>
      <c r="B2457">
        <v>151.83506800000001</v>
      </c>
      <c r="C2457" s="10">
        <v>105.86879999999999</v>
      </c>
      <c r="D2457" s="10">
        <v>44.9</v>
      </c>
      <c r="E2457">
        <v>2690.1599120000001</v>
      </c>
      <c r="F2457" s="99">
        <v>1548.920044</v>
      </c>
      <c r="G2457">
        <f t="shared" ref="G2457:J2457" si="2529">B2457/B2456-1</f>
        <v>5.4426716062276892E-3</v>
      </c>
      <c r="H2457">
        <f t="shared" si="2529"/>
        <v>7.7253153520178142E-3</v>
      </c>
      <c r="I2457">
        <f t="shared" si="2529"/>
        <v>3.8150289017341077E-2</v>
      </c>
      <c r="J2457">
        <f t="shared" si="2529"/>
        <v>5.3628070317379706E-3</v>
      </c>
      <c r="K2457" s="38">
        <f t="shared" si="2525"/>
        <v>1.2088184595156815E-2</v>
      </c>
      <c r="L2457" s="22">
        <f t="shared" si="2474"/>
        <v>0.50568775769420737</v>
      </c>
      <c r="M2457" s="22">
        <f t="shared" si="2475"/>
        <v>1.1695197034816791</v>
      </c>
      <c r="N2457" s="22">
        <f>COVAR(I2427:I2457,$K2427:K2457)/VAR($K2427:$K2457)</f>
        <v>0.50416684449486271</v>
      </c>
    </row>
    <row r="2458" spans="1:14" ht="15.75" customHeight="1" x14ac:dyDescent="0.2">
      <c r="A2458" s="2">
        <v>43088</v>
      </c>
      <c r="B2458">
        <v>151.73603800000001</v>
      </c>
      <c r="C2458" s="10">
        <v>105.4234</v>
      </c>
      <c r="D2458" s="10">
        <v>44.6</v>
      </c>
      <c r="E2458">
        <v>2681.469971</v>
      </c>
      <c r="F2458" s="99">
        <v>1536.75</v>
      </c>
      <c r="G2458">
        <f t="shared" ref="G2458:J2458" si="2530">B2458/B2457-1</f>
        <v>-6.5222086902871901E-4</v>
      </c>
      <c r="H2458">
        <f t="shared" si="2530"/>
        <v>-4.2070940635956511E-3</v>
      </c>
      <c r="I2458">
        <f t="shared" si="2530"/>
        <v>-6.6815144766146917E-3</v>
      </c>
      <c r="J2458">
        <f t="shared" si="2530"/>
        <v>-3.2302693089867329E-3</v>
      </c>
      <c r="K2458" s="38">
        <f t="shared" si="2525"/>
        <v>-7.8571157027392813E-3</v>
      </c>
      <c r="L2458" s="22">
        <f t="shared" si="2474"/>
        <v>0.54123330775161305</v>
      </c>
      <c r="M2458" s="22">
        <f t="shared" si="2475"/>
        <v>1.1934117306058065</v>
      </c>
      <c r="N2458" s="22">
        <f>COVAR(I2428:I2458,$K2428:K2458)/VAR($K2428:$K2458)</f>
        <v>0.45901775944169215</v>
      </c>
    </row>
    <row r="2459" spans="1:14" ht="15.75" customHeight="1" x14ac:dyDescent="0.2">
      <c r="A2459" s="2">
        <v>43089</v>
      </c>
      <c r="B2459">
        <v>151.45877100000001</v>
      </c>
      <c r="C2459" s="10">
        <v>105.05719999999999</v>
      </c>
      <c r="D2459" s="10">
        <v>45.55</v>
      </c>
      <c r="E2459">
        <v>2679.25</v>
      </c>
      <c r="F2459" s="99">
        <v>1540.079956</v>
      </c>
      <c r="G2459">
        <f t="shared" ref="G2459:J2459" si="2531">B2459/B2458-1</f>
        <v>-1.8272982717526531E-3</v>
      </c>
      <c r="H2459">
        <f t="shared" si="2531"/>
        <v>-3.4736121202694203E-3</v>
      </c>
      <c r="I2459">
        <f t="shared" si="2531"/>
        <v>2.130044843049328E-2</v>
      </c>
      <c r="J2459">
        <f t="shared" si="2531"/>
        <v>-8.2789329136956358E-4</v>
      </c>
      <c r="K2459" s="38">
        <f t="shared" si="2525"/>
        <v>2.1668820562876778E-3</v>
      </c>
      <c r="L2459" s="22">
        <f t="shared" si="2474"/>
        <v>0.54830022128316336</v>
      </c>
      <c r="M2459" s="22">
        <f t="shared" si="2475"/>
        <v>1.2058581510881541</v>
      </c>
      <c r="N2459" s="22">
        <f>COVAR(I2429:I2459,$K2429:K2459)/VAR($K2429:$K2459)</f>
        <v>0.46254640810098624</v>
      </c>
    </row>
    <row r="2460" spans="1:14" ht="15.75" customHeight="1" x14ac:dyDescent="0.2">
      <c r="A2460" s="2">
        <v>43090</v>
      </c>
      <c r="B2460">
        <v>150.02290300000001</v>
      </c>
      <c r="C2460" s="10">
        <v>106.73</v>
      </c>
      <c r="D2460" s="10">
        <v>46.05</v>
      </c>
      <c r="E2460">
        <v>2684.570068</v>
      </c>
      <c r="F2460" s="99">
        <v>1547.1099850000001</v>
      </c>
      <c r="G2460">
        <f t="shared" ref="G2460:J2460" si="2532">B2460/B2459-1</f>
        <v>-9.4802565115228443E-3</v>
      </c>
      <c r="H2460">
        <f t="shared" si="2532"/>
        <v>1.5922754461379141E-2</v>
      </c>
      <c r="I2460">
        <f t="shared" si="2532"/>
        <v>1.0976948408342402E-2</v>
      </c>
      <c r="J2460">
        <f t="shared" si="2532"/>
        <v>1.9856556872259734E-3</v>
      </c>
      <c r="K2460" s="38">
        <f t="shared" si="2525"/>
        <v>4.5647168983737885E-3</v>
      </c>
      <c r="L2460" s="22">
        <f t="shared" si="2474"/>
        <v>0.53985027995604251</v>
      </c>
      <c r="M2460" s="22">
        <f t="shared" si="2475"/>
        <v>1.1746478810129073</v>
      </c>
      <c r="N2460" s="22">
        <f>COVAR(I2430:I2460,$K2430:K2460)/VAR($K2430:$K2460)</f>
        <v>0.53564711959390521</v>
      </c>
    </row>
    <row r="2461" spans="1:14" ht="15.75" customHeight="1" x14ac:dyDescent="0.2">
      <c r="A2461" s="2">
        <v>43091</v>
      </c>
      <c r="B2461">
        <v>151.01315299999999</v>
      </c>
      <c r="C2461" s="10">
        <v>106.35380000000001</v>
      </c>
      <c r="D2461" s="10">
        <v>45.55</v>
      </c>
      <c r="E2461">
        <v>2683.3400879999999</v>
      </c>
      <c r="F2461" s="99">
        <v>1542.9300539999999</v>
      </c>
      <c r="G2461">
        <f t="shared" ref="G2461:J2461" si="2533">B2461/B2460-1</f>
        <v>6.600658834071238E-3</v>
      </c>
      <c r="H2461">
        <f t="shared" si="2533"/>
        <v>-3.5247821605921548E-3</v>
      </c>
      <c r="I2461">
        <f t="shared" si="2533"/>
        <v>-1.0857763300760048E-2</v>
      </c>
      <c r="J2461">
        <f t="shared" si="2533"/>
        <v>-4.5816647315766179E-4</v>
      </c>
      <c r="K2461" s="38">
        <f t="shared" si="2525"/>
        <v>-2.7017671920720465E-3</v>
      </c>
      <c r="L2461" s="22">
        <f t="shared" si="2474"/>
        <v>0.51841874280541766</v>
      </c>
      <c r="M2461" s="22">
        <f t="shared" si="2475"/>
        <v>1.1971698370946138</v>
      </c>
      <c r="N2461" s="22">
        <f>COVAR(I2431:I2461,$K2431:K2461)/VAR($K2431:$K2461)</f>
        <v>0.52805073702732075</v>
      </c>
    </row>
    <row r="2462" spans="1:14" ht="15.75" customHeight="1" x14ac:dyDescent="0.2">
      <c r="A2462" s="2">
        <v>43095</v>
      </c>
      <c r="B2462">
        <v>151.33995100000001</v>
      </c>
      <c r="C2462" s="10">
        <v>105.9282</v>
      </c>
      <c r="D2462" s="10">
        <v>45.45</v>
      </c>
      <c r="E2462">
        <v>2680.5</v>
      </c>
      <c r="F2462" s="99">
        <v>1544.2299800000001</v>
      </c>
      <c r="G2462">
        <f t="shared" ref="G2462:J2462" si="2534">B2462/B2461-1</f>
        <v>2.1640366650712561E-3</v>
      </c>
      <c r="H2462">
        <f t="shared" si="2534"/>
        <v>-4.0017375965880619E-3</v>
      </c>
      <c r="I2462">
        <f t="shared" si="2534"/>
        <v>-2.1953896816683249E-3</v>
      </c>
      <c r="J2462">
        <f t="shared" si="2534"/>
        <v>-1.0584152238849454E-3</v>
      </c>
      <c r="K2462" s="38">
        <f t="shared" si="2525"/>
        <v>8.4250481519254627E-4</v>
      </c>
      <c r="L2462" s="22">
        <f t="shared" si="2474"/>
        <v>0.54096497296976198</v>
      </c>
      <c r="M2462" s="22">
        <f t="shared" si="2475"/>
        <v>1.2434911344100013</v>
      </c>
      <c r="N2462" s="22">
        <f>COVAR(I2432:I2462,$K2432:K2462)/VAR($K2432:$K2462)</f>
        <v>0.56779394503432568</v>
      </c>
    </row>
    <row r="2463" spans="1:14" ht="15.75" customHeight="1" x14ac:dyDescent="0.2">
      <c r="A2463" s="2">
        <v>43096</v>
      </c>
      <c r="B2463">
        <v>151.637024</v>
      </c>
      <c r="C2463" s="10">
        <v>106.1262</v>
      </c>
      <c r="D2463" s="10">
        <v>45.45</v>
      </c>
      <c r="E2463">
        <v>2682.6201169999999</v>
      </c>
      <c r="F2463" s="99">
        <v>1543.9399410000001</v>
      </c>
      <c r="G2463">
        <f t="shared" ref="G2463:J2463" si="2535">B2463/B2462-1</f>
        <v>1.9629516068759845E-3</v>
      </c>
      <c r="H2463">
        <f t="shared" si="2535"/>
        <v>1.8691906404526559E-3</v>
      </c>
      <c r="I2463">
        <f t="shared" si="2535"/>
        <v>0</v>
      </c>
      <c r="J2463">
        <f t="shared" si="2535"/>
        <v>7.909408692408082E-4</v>
      </c>
      <c r="K2463" s="38">
        <f t="shared" si="2525"/>
        <v>-1.8782111716286742E-4</v>
      </c>
      <c r="L2463" s="22">
        <f t="shared" si="2474"/>
        <v>0.51011646166687596</v>
      </c>
      <c r="M2463" s="22">
        <f t="shared" si="2475"/>
        <v>1.2374190175366599</v>
      </c>
      <c r="N2463" s="22">
        <f>COVAR(I2433:I2463,$K2433:K2463)/VAR($K2433:$K2463)</f>
        <v>0.56234896762843756</v>
      </c>
    </row>
    <row r="2464" spans="1:14" ht="15.75" customHeight="1" x14ac:dyDescent="0.2">
      <c r="A2464" s="2">
        <v>43097</v>
      </c>
      <c r="B2464">
        <v>152.53813199999999</v>
      </c>
      <c r="C2464" s="10">
        <v>106.6904</v>
      </c>
      <c r="D2464" s="10">
        <v>45.75</v>
      </c>
      <c r="E2464">
        <v>2687.540039</v>
      </c>
      <c r="F2464" s="99">
        <v>1548.9300539999999</v>
      </c>
      <c r="G2464">
        <f t="shared" ref="G2464:J2464" si="2536">B2464/B2463-1</f>
        <v>5.9425328737656713E-3</v>
      </c>
      <c r="H2464">
        <f t="shared" si="2536"/>
        <v>5.3163120888151116E-3</v>
      </c>
      <c r="I2464">
        <f t="shared" si="2536"/>
        <v>6.6006600660064585E-3</v>
      </c>
      <c r="J2464">
        <f t="shared" si="2536"/>
        <v>1.8339987718805073E-3</v>
      </c>
      <c r="K2464" s="38">
        <f t="shared" si="2525"/>
        <v>3.232064193356976E-3</v>
      </c>
      <c r="L2464" s="22">
        <f t="shared" si="2474"/>
        <v>0.51220021483079081</v>
      </c>
      <c r="M2464" s="22">
        <f t="shared" si="2475"/>
        <v>1.2394618098522587</v>
      </c>
      <c r="N2464" s="22">
        <f>COVAR(I2434:I2464,$K2434:K2464)/VAR($K2434:$K2464)</f>
        <v>0.57292071613535001</v>
      </c>
    </row>
    <row r="2465" spans="1:14" ht="15.75" customHeight="1" x14ac:dyDescent="0.2">
      <c r="A2465" s="2">
        <v>43098</v>
      </c>
      <c r="B2465">
        <v>151.924194</v>
      </c>
      <c r="C2465" s="10">
        <v>105.849</v>
      </c>
      <c r="D2465" s="10">
        <v>45</v>
      </c>
      <c r="E2465">
        <v>2673.610107</v>
      </c>
      <c r="F2465" s="99">
        <v>1535.51001</v>
      </c>
      <c r="G2465">
        <f t="shared" ref="G2465:J2465" si="2537">B2465/B2464-1</f>
        <v>-4.0248165619334308E-3</v>
      </c>
      <c r="H2465">
        <f t="shared" si="2537"/>
        <v>-7.8863702826120763E-3</v>
      </c>
      <c r="I2465">
        <f t="shared" si="2537"/>
        <v>-1.6393442622950838E-2</v>
      </c>
      <c r="J2465">
        <f t="shared" si="2537"/>
        <v>-5.1831532918047429E-3</v>
      </c>
      <c r="K2465" s="38">
        <f t="shared" si="2525"/>
        <v>-8.6640736070319191E-3</v>
      </c>
      <c r="L2465" s="22">
        <f t="shared" si="2474"/>
        <v>0.55971065733055403</v>
      </c>
      <c r="M2465" s="22">
        <f t="shared" si="2475"/>
        <v>1.2426545899857968</v>
      </c>
      <c r="N2465" s="22">
        <f>COVAR(I2435:I2465,$K2435:K2465)/VAR($K2435:$K2465)</f>
        <v>0.5509357792793631</v>
      </c>
    </row>
    <row r="2466" spans="1:14" ht="15.75" customHeight="1" x14ac:dyDescent="0.2">
      <c r="A2466" s="2">
        <v>43102</v>
      </c>
      <c r="B2466">
        <v>152.746094</v>
      </c>
      <c r="C2466" s="10">
        <v>106.84869999999999</v>
      </c>
      <c r="D2466" s="10">
        <v>46.35</v>
      </c>
      <c r="E2466">
        <v>2695.8100589999999</v>
      </c>
      <c r="F2466" s="99">
        <v>1550.01001</v>
      </c>
      <c r="G2466">
        <f t="shared" ref="G2466:J2466" si="2538">B2466/B2465-1</f>
        <v>5.4099349047722622E-3</v>
      </c>
      <c r="H2466">
        <f t="shared" si="2538"/>
        <v>9.4445861557501676E-3</v>
      </c>
      <c r="I2466">
        <f t="shared" si="2538"/>
        <v>3.0000000000000027E-2</v>
      </c>
      <c r="J2466">
        <f t="shared" si="2538"/>
        <v>8.3033617885706068E-3</v>
      </c>
      <c r="K2466" s="38">
        <f t="shared" si="2525"/>
        <v>9.4431165577357756E-3</v>
      </c>
      <c r="L2466" s="22">
        <f t="shared" si="2474"/>
        <v>0.44166293078227614</v>
      </c>
      <c r="M2466" s="22">
        <f t="shared" si="2475"/>
        <v>1.4062734264383148</v>
      </c>
      <c r="N2466" s="22">
        <f>COVAR(I2436:I2466,$K2436:K2466)/VAR($K2436:$K2466)</f>
        <v>0.49636714014854888</v>
      </c>
    </row>
    <row r="2467" spans="1:14" ht="15.75" customHeight="1" x14ac:dyDescent="0.2">
      <c r="A2467" s="2">
        <v>43103</v>
      </c>
      <c r="B2467">
        <v>156.94476299999999</v>
      </c>
      <c r="C2467" s="10">
        <v>106.9576</v>
      </c>
      <c r="D2467" s="10">
        <v>45.5</v>
      </c>
      <c r="E2467">
        <v>2713.0600589999999</v>
      </c>
      <c r="F2467" s="99">
        <v>1552.579956</v>
      </c>
      <c r="G2467">
        <f t="shared" ref="G2467:J2467" si="2539">B2467/B2466-1</f>
        <v>2.748789766106885E-2</v>
      </c>
      <c r="H2467">
        <f t="shared" si="2539"/>
        <v>1.0191981746152656E-3</v>
      </c>
      <c r="I2467">
        <f t="shared" si="2539"/>
        <v>-1.8338727076591232E-2</v>
      </c>
      <c r="J2467">
        <f t="shared" si="2539"/>
        <v>6.3988187678174491E-3</v>
      </c>
      <c r="K2467" s="38">
        <f t="shared" si="2525"/>
        <v>1.6580189698258696E-3</v>
      </c>
      <c r="L2467" s="22">
        <f t="shared" ref="L2467:L2530" si="2540">COVAR(G2437:G2467,$J2437:$J2467)/VAR($J2437:$J2467)</f>
        <v>0.54645757259289796</v>
      </c>
      <c r="M2467" s="22">
        <f t="shared" ref="M2467:M2530" si="2541">COVAR(H2437:H2467,$J2437:$J2467)/VAR($J2437:$J2467)</f>
        <v>1.4478321292168066</v>
      </c>
      <c r="N2467" s="22">
        <f>COVAR(I2437:I2467,$K2437:K2467)/VAR($K2437:$K2467)</f>
        <v>0.80754325725925136</v>
      </c>
    </row>
    <row r="2468" spans="1:14" ht="15.75" customHeight="1" x14ac:dyDescent="0.2">
      <c r="A2468" s="2">
        <v>43104</v>
      </c>
      <c r="B2468">
        <v>160.123459</v>
      </c>
      <c r="C2468" s="10">
        <v>108.4898</v>
      </c>
      <c r="D2468" s="10">
        <v>45.35</v>
      </c>
      <c r="E2468">
        <v>2723.98999</v>
      </c>
      <c r="F2468" s="99">
        <v>1555.719971</v>
      </c>
      <c r="G2468">
        <f t="shared" ref="G2468:J2468" si="2542">B2468/B2467-1</f>
        <v>2.0253597120663436E-2</v>
      </c>
      <c r="H2468">
        <f t="shared" si="2542"/>
        <v>1.4325302736785339E-2</v>
      </c>
      <c r="I2468">
        <f t="shared" si="2542"/>
        <v>-3.296703296703285E-3</v>
      </c>
      <c r="J2468">
        <f t="shared" si="2542"/>
        <v>4.0286358437744418E-3</v>
      </c>
      <c r="K2468" s="38">
        <f t="shared" si="2525"/>
        <v>2.0224497861545121E-3</v>
      </c>
      <c r="L2468" s="22">
        <f t="shared" si="2540"/>
        <v>0.61646380938536938</v>
      </c>
      <c r="M2468" s="22">
        <f t="shared" si="2541"/>
        <v>1.4805203911756615</v>
      </c>
      <c r="N2468" s="22">
        <f>COVAR(I2438:I2468,$K2438:K2468)/VAR($K2438:$K2468)</f>
        <v>0.75768667184187932</v>
      </c>
    </row>
    <row r="2469" spans="1:14" ht="15.75" customHeight="1" x14ac:dyDescent="0.2">
      <c r="A2469" s="2">
        <v>43105</v>
      </c>
      <c r="B2469">
        <v>160.90576200000001</v>
      </c>
      <c r="C2469" s="10">
        <v>107.79340000000001</v>
      </c>
      <c r="D2469" s="10">
        <v>45.75</v>
      </c>
      <c r="E2469">
        <v>2743.1499020000001</v>
      </c>
      <c r="F2469" s="99">
        <v>1560.01001</v>
      </c>
      <c r="G2469">
        <f t="shared" ref="G2469:K2484" si="2543">B2469/B2468-1</f>
        <v>4.8856239109849042E-3</v>
      </c>
      <c r="H2469">
        <f t="shared" si="2543"/>
        <v>-6.4190366283282119E-3</v>
      </c>
      <c r="I2469">
        <f t="shared" si="2543"/>
        <v>8.8202866593163343E-3</v>
      </c>
      <c r="J2469">
        <f t="shared" si="2543"/>
        <v>7.033767403822333E-3</v>
      </c>
      <c r="K2469" s="38">
        <f t="shared" si="2543"/>
        <v>2.7575907489587603E-3</v>
      </c>
      <c r="L2469" s="22">
        <f t="shared" si="2540"/>
        <v>0.6157722529460653</v>
      </c>
      <c r="M2469" s="22">
        <f t="shared" si="2541"/>
        <v>1.3149600383212723</v>
      </c>
      <c r="N2469" s="22">
        <f>COVAR(I2439:I2469,$K2439:K2469)/VAR($K2439:$K2469)</f>
        <v>0.67625065253382988</v>
      </c>
    </row>
    <row r="2470" spans="1:14" ht="15.75" customHeight="1" x14ac:dyDescent="0.2">
      <c r="A2470" s="2">
        <v>43108</v>
      </c>
      <c r="B2470">
        <v>161.876205</v>
      </c>
      <c r="C2470" s="10">
        <v>107.9526</v>
      </c>
      <c r="D2470" s="10">
        <v>45.5</v>
      </c>
      <c r="E2470">
        <v>2747.709961</v>
      </c>
      <c r="F2470" s="99">
        <v>1561.8100589999999</v>
      </c>
      <c r="G2470">
        <f t="shared" ref="G2470:J2470" si="2544">B2470/B2469-1</f>
        <v>6.0311264676773391E-3</v>
      </c>
      <c r="H2470">
        <f t="shared" si="2544"/>
        <v>1.4768993277880504E-3</v>
      </c>
      <c r="I2470">
        <f t="shared" si="2544"/>
        <v>-5.464480874316946E-3</v>
      </c>
      <c r="J2470">
        <f t="shared" si="2544"/>
        <v>1.6623440799481415E-3</v>
      </c>
      <c r="K2470" s="38">
        <f t="shared" si="2543"/>
        <v>1.1538701601023771E-3</v>
      </c>
      <c r="L2470" s="22">
        <f t="shared" si="2540"/>
        <v>0.57602845068998487</v>
      </c>
      <c r="M2470" s="22">
        <f t="shared" si="2541"/>
        <v>1.4102921251536051</v>
      </c>
      <c r="N2470" s="22">
        <f>COVAR(I2440:I2470,$K2440:K2470)/VAR($K2440:$K2470)</f>
        <v>0.62128150514543756</v>
      </c>
    </row>
    <row r="2471" spans="1:14" ht="15.75" customHeight="1" x14ac:dyDescent="0.2">
      <c r="A2471" s="2">
        <v>43109</v>
      </c>
      <c r="B2471">
        <v>162.232697</v>
      </c>
      <c r="C2471" s="10">
        <v>108.49979999999999</v>
      </c>
      <c r="D2471" s="10">
        <v>44.85</v>
      </c>
      <c r="E2471">
        <v>2751.290039</v>
      </c>
      <c r="F2471" s="99">
        <v>1560.099976</v>
      </c>
      <c r="G2471">
        <f t="shared" ref="G2471:J2471" si="2545">B2471/B2470-1</f>
        <v>2.2022507878782793E-3</v>
      </c>
      <c r="H2471">
        <f t="shared" si="2545"/>
        <v>5.0688913467575869E-3</v>
      </c>
      <c r="I2471">
        <f t="shared" si="2545"/>
        <v>-1.4285714285714235E-2</v>
      </c>
      <c r="J2471">
        <f t="shared" si="2545"/>
        <v>1.302931550569042E-3</v>
      </c>
      <c r="K2471" s="38">
        <f t="shared" si="2543"/>
        <v>-1.0949366026589136E-3</v>
      </c>
      <c r="L2471" s="22">
        <f t="shared" si="2540"/>
        <v>0.56512362708429853</v>
      </c>
      <c r="M2471" s="22">
        <f t="shared" si="2541"/>
        <v>1.3946899714497107</v>
      </c>
      <c r="N2471" s="22">
        <f>COVAR(I2441:I2471,$K2441:K2471)/VAR($K2441:$K2471)</f>
        <v>0.61117421641255876</v>
      </c>
    </row>
    <row r="2472" spans="1:14" ht="15.75" customHeight="1" x14ac:dyDescent="0.2">
      <c r="A2472" s="2">
        <v>43110</v>
      </c>
      <c r="B2472">
        <v>162.57926900000001</v>
      </c>
      <c r="C2472" s="10">
        <v>109.69370000000001</v>
      </c>
      <c r="D2472" s="10">
        <v>45.05</v>
      </c>
      <c r="E2472">
        <v>2748.2299800000001</v>
      </c>
      <c r="F2472" s="99">
        <v>1559.8000489999999</v>
      </c>
      <c r="G2472">
        <f t="shared" ref="G2472:J2472" si="2546">B2472/B2471-1</f>
        <v>2.1362647999374484E-3</v>
      </c>
      <c r="H2472">
        <f t="shared" si="2546"/>
        <v>1.1003706919275658E-2</v>
      </c>
      <c r="I2472">
        <f t="shared" si="2546"/>
        <v>4.4593088071347431E-3</v>
      </c>
      <c r="J2472">
        <f t="shared" si="2546"/>
        <v>-1.1122269759360481E-3</v>
      </c>
      <c r="K2472" s="38">
        <f t="shared" si="2543"/>
        <v>-1.9224857676691798E-4</v>
      </c>
      <c r="L2472" s="22">
        <f t="shared" si="2540"/>
        <v>0.55857725617968268</v>
      </c>
      <c r="M2472" s="22">
        <f t="shared" si="2541"/>
        <v>1.3317153608982826</v>
      </c>
      <c r="N2472" s="22">
        <f>COVAR(I2442:I2472,$K2442:K2472)/VAR($K2442:$K2472)</f>
        <v>0.59645182911572903</v>
      </c>
    </row>
    <row r="2473" spans="1:14" ht="15.75" customHeight="1" x14ac:dyDescent="0.2">
      <c r="A2473" s="2">
        <v>43111</v>
      </c>
      <c r="B2473">
        <v>162.59909099999999</v>
      </c>
      <c r="C2473" s="10">
        <v>110.2808</v>
      </c>
      <c r="D2473" s="10">
        <v>46.35</v>
      </c>
      <c r="E2473">
        <v>2767.5600589999999</v>
      </c>
      <c r="F2473" s="99">
        <v>1586.790039</v>
      </c>
      <c r="G2473">
        <f t="shared" ref="G2473:J2473" si="2547">B2473/B2472-1</f>
        <v>1.2192206375316594E-4</v>
      </c>
      <c r="H2473">
        <f t="shared" si="2547"/>
        <v>5.3521761049175609E-3</v>
      </c>
      <c r="I2473">
        <f t="shared" si="2547"/>
        <v>2.8856825749167703E-2</v>
      </c>
      <c r="J2473">
        <f t="shared" si="2547"/>
        <v>7.0336467983658224E-3</v>
      </c>
      <c r="K2473" s="38">
        <f t="shared" si="2543"/>
        <v>1.7303493494120303E-2</v>
      </c>
      <c r="L2473" s="22">
        <f t="shared" si="2540"/>
        <v>0.50499334429348886</v>
      </c>
      <c r="M2473" s="22">
        <f t="shared" si="2541"/>
        <v>1.2544373715017469</v>
      </c>
      <c r="N2473" s="22">
        <f>COVAR(I2443:I2473,$K2443:K2473)/VAR($K2443:$K2473)</f>
        <v>0.82738858613970068</v>
      </c>
    </row>
    <row r="2474" spans="1:14" ht="15.75" customHeight="1" x14ac:dyDescent="0.2">
      <c r="A2474" s="2">
        <v>43112</v>
      </c>
      <c r="B2474">
        <v>161.54942299999999</v>
      </c>
      <c r="C2474" s="10">
        <v>112.1015</v>
      </c>
      <c r="D2474" s="10">
        <v>45.75</v>
      </c>
      <c r="E2474">
        <v>2786.23999</v>
      </c>
      <c r="F2474" s="99">
        <v>1591.969971</v>
      </c>
      <c r="G2474">
        <f t="shared" ref="G2474:J2474" si="2548">B2474/B2473-1</f>
        <v>-6.4555588444218381E-3</v>
      </c>
      <c r="H2474">
        <f t="shared" si="2548"/>
        <v>1.6509673488041443E-2</v>
      </c>
      <c r="I2474">
        <f t="shared" si="2548"/>
        <v>-1.2944983818770295E-2</v>
      </c>
      <c r="J2474">
        <f t="shared" si="2548"/>
        <v>6.7496027554139193E-3</v>
      </c>
      <c r="K2474" s="38">
        <f t="shared" si="2543"/>
        <v>3.2644091988782709E-3</v>
      </c>
      <c r="L2474" s="22">
        <f t="shared" si="2540"/>
        <v>0.44691040706250457</v>
      </c>
      <c r="M2474" s="22">
        <f t="shared" si="2541"/>
        <v>0.98106937142664641</v>
      </c>
      <c r="N2474" s="22">
        <f>COVAR(I2444:I2474,$K2444:K2474)/VAR($K2444:$K2474)</f>
        <v>0.84479410695819945</v>
      </c>
    </row>
    <row r="2475" spans="1:14" ht="15.75" customHeight="1" x14ac:dyDescent="0.2">
      <c r="A2475" s="2">
        <v>43116</v>
      </c>
      <c r="B2475">
        <v>162.25250199999999</v>
      </c>
      <c r="C2475" s="10">
        <v>111.70350000000001</v>
      </c>
      <c r="D2475" s="10">
        <v>45</v>
      </c>
      <c r="E2475">
        <v>2776.419922</v>
      </c>
      <c r="F2475" s="99">
        <v>1572.969971</v>
      </c>
      <c r="G2475">
        <f t="shared" ref="G2475:J2475" si="2549">B2475/B2474-1</f>
        <v>4.352098490627343E-3</v>
      </c>
      <c r="H2475">
        <f t="shared" si="2549"/>
        <v>-3.5503539203310952E-3</v>
      </c>
      <c r="I2475">
        <f t="shared" si="2549"/>
        <v>-1.6393442622950838E-2</v>
      </c>
      <c r="J2475">
        <f t="shared" si="2549"/>
        <v>-3.5244874939864834E-3</v>
      </c>
      <c r="K2475" s="38">
        <f t="shared" si="2543"/>
        <v>-1.1934898488107248E-2</v>
      </c>
      <c r="L2475" s="22">
        <f t="shared" si="2540"/>
        <v>0.42388912914710908</v>
      </c>
      <c r="M2475" s="22">
        <f t="shared" si="2541"/>
        <v>1.0914455842956339</v>
      </c>
      <c r="N2475" s="22">
        <f>COVAR(I2445:I2475,$K2445:K2475)/VAR($K2445:$K2475)</f>
        <v>0.81448877705934308</v>
      </c>
    </row>
    <row r="2476" spans="1:14" ht="15.75" customHeight="1" x14ac:dyDescent="0.2">
      <c r="A2476" s="2">
        <v>43117</v>
      </c>
      <c r="B2476">
        <v>167.00569200000001</v>
      </c>
      <c r="C2476" s="10">
        <v>112.4199</v>
      </c>
      <c r="D2476" s="10">
        <v>45.55</v>
      </c>
      <c r="E2476">
        <v>2802.5600589999999</v>
      </c>
      <c r="F2476" s="99">
        <v>1586.660034</v>
      </c>
      <c r="G2476">
        <f t="shared" ref="G2476:J2476" si="2550">B2476/B2475-1</f>
        <v>2.9295018205636181E-2</v>
      </c>
      <c r="H2476">
        <f t="shared" si="2550"/>
        <v>6.413406921000675E-3</v>
      </c>
      <c r="I2476">
        <f t="shared" si="2550"/>
        <v>1.2222222222222134E-2</v>
      </c>
      <c r="J2476">
        <f t="shared" si="2550"/>
        <v>9.4150516616267055E-3</v>
      </c>
      <c r="K2476" s="38">
        <f t="shared" si="2543"/>
        <v>8.7033212663918391E-3</v>
      </c>
      <c r="L2476" s="22">
        <f t="shared" si="2540"/>
        <v>0.78833815820114417</v>
      </c>
      <c r="M2476" s="22">
        <f t="shared" si="2541"/>
        <v>1.0493838197276519</v>
      </c>
      <c r="N2476" s="22">
        <f>COVAR(I2446:I2476,$K2446:K2476)/VAR($K2446:$K2476)</f>
        <v>0.87480538049982814</v>
      </c>
    </row>
    <row r="2477" spans="1:14" ht="15.75" customHeight="1" x14ac:dyDescent="0.2">
      <c r="A2477" s="2">
        <v>43118</v>
      </c>
      <c r="B2477">
        <v>167.471115</v>
      </c>
      <c r="C2477" s="10">
        <v>112.68859999999999</v>
      </c>
      <c r="D2477" s="10">
        <v>44.75</v>
      </c>
      <c r="E2477">
        <v>2798.030029</v>
      </c>
      <c r="F2477" s="99">
        <v>1576.7299800000001</v>
      </c>
      <c r="G2477">
        <f t="shared" ref="G2477:J2477" si="2551">B2477/B2476-1</f>
        <v>2.7868690846775124E-3</v>
      </c>
      <c r="H2477">
        <f t="shared" si="2551"/>
        <v>2.3901462285591535E-3</v>
      </c>
      <c r="I2477">
        <f t="shared" si="2551"/>
        <v>-1.7563117453347932E-2</v>
      </c>
      <c r="J2477">
        <f t="shared" si="2551"/>
        <v>-1.6163899808150362E-3</v>
      </c>
      <c r="K2477" s="38">
        <f t="shared" si="2543"/>
        <v>-6.2584635569133962E-3</v>
      </c>
      <c r="L2477" s="22">
        <f t="shared" si="2540"/>
        <v>0.80995781566403169</v>
      </c>
      <c r="M2477" s="22">
        <f t="shared" si="2541"/>
        <v>1.0566770913829726</v>
      </c>
      <c r="N2477" s="22">
        <f>COVAR(I2447:I2477,$K2447:K2477)/VAR($K2447:$K2477)</f>
        <v>0.89288279211251032</v>
      </c>
    </row>
    <row r="2478" spans="1:14" ht="15.75" customHeight="1" x14ac:dyDescent="0.2">
      <c r="A2478" s="2">
        <v>43119</v>
      </c>
      <c r="B2478">
        <v>160.78692599999999</v>
      </c>
      <c r="C2478" s="10">
        <v>112.43980000000001</v>
      </c>
      <c r="D2478" s="10">
        <v>45.1</v>
      </c>
      <c r="E2478">
        <v>2810.3000489999999</v>
      </c>
      <c r="F2478" s="99">
        <v>1597.630005</v>
      </c>
      <c r="G2478">
        <f t="shared" ref="G2478:J2478" si="2552">B2478/B2477-1</f>
        <v>-3.9912488789484724E-2</v>
      </c>
      <c r="H2478">
        <f t="shared" si="2552"/>
        <v>-2.207854210629856E-3</v>
      </c>
      <c r="I2478">
        <f t="shared" si="2552"/>
        <v>7.8212290502792658E-3</v>
      </c>
      <c r="J2478">
        <f t="shared" si="2552"/>
        <v>4.3852352808326778E-3</v>
      </c>
      <c r="K2478" s="38">
        <f t="shared" si="2543"/>
        <v>1.3255297524056742E-2</v>
      </c>
      <c r="L2478" s="22">
        <f t="shared" si="2540"/>
        <v>0.67091861653912066</v>
      </c>
      <c r="M2478" s="22">
        <f t="shared" si="2541"/>
        <v>1.1457843672197725</v>
      </c>
      <c r="N2478" s="22">
        <f>COVAR(I2448:I2478,$K2448:K2478)/VAR($K2448:$K2478)</f>
        <v>0.93259673896287298</v>
      </c>
    </row>
    <row r="2479" spans="1:14" ht="15.75" customHeight="1" x14ac:dyDescent="0.2">
      <c r="A2479" s="2">
        <v>43122</v>
      </c>
      <c r="B2479">
        <v>161.01469399999999</v>
      </c>
      <c r="C2479" s="10">
        <v>113.75320000000001</v>
      </c>
      <c r="D2479" s="10">
        <v>45.85</v>
      </c>
      <c r="E2479">
        <v>2832.969971</v>
      </c>
      <c r="F2479" s="99">
        <v>1605.170044</v>
      </c>
      <c r="G2479">
        <f t="shared" ref="G2479:J2479" si="2553">B2479/B2478-1</f>
        <v>1.4165828383334578E-3</v>
      </c>
      <c r="H2479">
        <f t="shared" si="2553"/>
        <v>1.1680917255277867E-2</v>
      </c>
      <c r="I2479">
        <f t="shared" si="2553"/>
        <v>1.6629711751662946E-2</v>
      </c>
      <c r="J2479">
        <f t="shared" si="2553"/>
        <v>8.0667265433336244E-3</v>
      </c>
      <c r="K2479" s="38">
        <f t="shared" si="2543"/>
        <v>4.719515142055597E-3</v>
      </c>
      <c r="L2479" s="22">
        <f t="shared" si="2540"/>
        <v>0.5763655284350564</v>
      </c>
      <c r="M2479" s="22">
        <f t="shared" si="2541"/>
        <v>1.0954434314697585</v>
      </c>
      <c r="N2479" s="22">
        <f>COVAR(I2449:I2479,$K2449:K2479)/VAR($K2449:$K2479)</f>
        <v>1.0807646521025824</v>
      </c>
    </row>
    <row r="2480" spans="1:14" ht="15.75" customHeight="1" x14ac:dyDescent="0.2">
      <c r="A2480" s="2">
        <v>43123</v>
      </c>
      <c r="B2480">
        <v>164.62910500000001</v>
      </c>
      <c r="C2480" s="10">
        <v>113.63379999999999</v>
      </c>
      <c r="D2480" s="10">
        <v>45.7</v>
      </c>
      <c r="E2480">
        <v>2839.1298830000001</v>
      </c>
      <c r="F2480" s="99">
        <v>1610.709961</v>
      </c>
      <c r="G2480">
        <f t="shared" ref="G2480:J2480" si="2554">B2480/B2479-1</f>
        <v>2.2447709027102913E-2</v>
      </c>
      <c r="H2480">
        <f t="shared" si="2554"/>
        <v>-1.0496408013138669E-3</v>
      </c>
      <c r="I2480">
        <f t="shared" si="2554"/>
        <v>-3.2715376226826187E-3</v>
      </c>
      <c r="J2480">
        <f t="shared" si="2554"/>
        <v>2.1743654408823421E-3</v>
      </c>
      <c r="K2480" s="38">
        <f t="shared" si="2543"/>
        <v>3.451296029793216E-3</v>
      </c>
      <c r="L2480" s="22">
        <f t="shared" si="2540"/>
        <v>0.52305868055108173</v>
      </c>
      <c r="M2480" s="22">
        <f t="shared" si="2541"/>
        <v>1.0607419975965251</v>
      </c>
      <c r="N2480" s="22">
        <f>COVAR(I2450:I2480,$K2450:K2480)/VAR($K2450:$K2480)</f>
        <v>1.1145963596382915</v>
      </c>
    </row>
    <row r="2481" spans="1:14" ht="15.75" customHeight="1" x14ac:dyDescent="0.2">
      <c r="A2481" s="2">
        <v>43124</v>
      </c>
      <c r="B2481">
        <v>163.75767500000001</v>
      </c>
      <c r="C2481" s="10">
        <v>115.0864</v>
      </c>
      <c r="D2481" s="10">
        <v>45.65</v>
      </c>
      <c r="E2481">
        <v>2837.540039</v>
      </c>
      <c r="F2481" s="99">
        <v>1601.7700199999999</v>
      </c>
      <c r="G2481">
        <f t="shared" ref="G2481:J2481" si="2555">B2481/B2480-1</f>
        <v>-5.29329245882737E-3</v>
      </c>
      <c r="H2481">
        <f t="shared" si="2555"/>
        <v>1.2783168388278865E-2</v>
      </c>
      <c r="I2481">
        <f t="shared" si="2555"/>
        <v>-1.094091903720007E-3</v>
      </c>
      <c r="J2481" s="22">
        <f t="shared" si="2555"/>
        <v>-5.5997579030098166E-4</v>
      </c>
      <c r="K2481" s="38">
        <f t="shared" si="2543"/>
        <v>-5.5503108669233692E-3</v>
      </c>
      <c r="L2481" s="22">
        <f t="shared" si="2540"/>
        <v>0.56396633838133747</v>
      </c>
      <c r="M2481" s="22">
        <f t="shared" si="2541"/>
        <v>0.99410829765111886</v>
      </c>
      <c r="N2481" s="22">
        <f>COVAR(I2451:I2481,$K2451:K2481)/VAR($K2451:$K2481)</f>
        <v>1.9121675945048149</v>
      </c>
    </row>
    <row r="2482" spans="1:14" ht="15.75" customHeight="1" x14ac:dyDescent="0.2">
      <c r="A2482" s="2">
        <v>43125</v>
      </c>
      <c r="B2482">
        <v>163.85670500000001</v>
      </c>
      <c r="C2482" s="10">
        <v>115.11620000000001</v>
      </c>
      <c r="D2482" s="10">
        <v>45.3</v>
      </c>
      <c r="E2482">
        <v>2839.25</v>
      </c>
      <c r="F2482" s="99">
        <v>1601.670044</v>
      </c>
      <c r="G2482">
        <f t="shared" ref="G2482:J2482" si="2556">B2482/B2481-1</f>
        <v>6.0473501471003388E-4</v>
      </c>
      <c r="H2482">
        <f t="shared" si="2556"/>
        <v>2.5893589511882809E-4</v>
      </c>
      <c r="I2482">
        <f t="shared" si="2556"/>
        <v>-7.6670317634173202E-3</v>
      </c>
      <c r="J2482">
        <f t="shared" si="2556"/>
        <v>6.0262092393337241E-4</v>
      </c>
      <c r="K2482" s="38">
        <f t="shared" si="2543"/>
        <v>-6.2415951573302486E-5</v>
      </c>
      <c r="L2482" s="22">
        <f t="shared" si="2540"/>
        <v>0.54265148851360867</v>
      </c>
      <c r="M2482" s="22">
        <f t="shared" si="2541"/>
        <v>0.96127633938084056</v>
      </c>
      <c r="N2482" s="22">
        <f>COVAR(I2452:I2482,$K2452:K2482)/VAR($K2452:$K2482)</f>
        <v>1.9560912916236133</v>
      </c>
    </row>
    <row r="2483" spans="1:14" ht="15.75" customHeight="1" x14ac:dyDescent="0.2">
      <c r="A2483" s="2">
        <v>43126</v>
      </c>
      <c r="B2483">
        <v>165.70846599999999</v>
      </c>
      <c r="C2483" s="10">
        <v>115.73309999999999</v>
      </c>
      <c r="D2483" s="10">
        <v>45.5</v>
      </c>
      <c r="E2483">
        <v>2872.8701169999999</v>
      </c>
      <c r="F2483" s="99">
        <v>1608.0600589999999</v>
      </c>
      <c r="G2483">
        <f t="shared" ref="G2483:J2483" si="2557">B2483/B2482-1</f>
        <v>1.1301099945833615E-2</v>
      </c>
      <c r="H2483">
        <f t="shared" si="2557"/>
        <v>5.3589329738124025E-3</v>
      </c>
      <c r="I2483">
        <f t="shared" si="2557"/>
        <v>4.4150110375276164E-3</v>
      </c>
      <c r="J2483">
        <f t="shared" si="2557"/>
        <v>1.1841196442722524E-2</v>
      </c>
      <c r="K2483" s="38">
        <f t="shared" si="2543"/>
        <v>3.9895951253738904E-3</v>
      </c>
      <c r="L2483" s="22">
        <f t="shared" si="2540"/>
        <v>0.5974819838052271</v>
      </c>
      <c r="M2483" s="22">
        <f t="shared" si="2541"/>
        <v>0.85864798560357536</v>
      </c>
      <c r="N2483" s="22">
        <f>COVAR(I2453:I2483,$K2453:K2483)/VAR($K2453:$K2483)</f>
        <v>1.8254044816265769</v>
      </c>
    </row>
    <row r="2484" spans="1:14" ht="15.75" customHeight="1" x14ac:dyDescent="0.2">
      <c r="A2484" s="2">
        <v>43129</v>
      </c>
      <c r="B2484">
        <v>165.17373699999999</v>
      </c>
      <c r="C2484" s="10">
        <v>115.61369999999999</v>
      </c>
      <c r="D2484" s="10">
        <v>44.75</v>
      </c>
      <c r="E2484">
        <v>2853.530029</v>
      </c>
      <c r="F2484" s="99">
        <v>1598.1099850000001</v>
      </c>
      <c r="G2484">
        <f t="shared" ref="G2484:J2484" si="2558">B2484/B2483-1</f>
        <v>-3.2269262573464408E-3</v>
      </c>
      <c r="H2484">
        <f t="shared" si="2558"/>
        <v>-1.0316841076580818E-3</v>
      </c>
      <c r="I2484">
        <f t="shared" si="2558"/>
        <v>-1.6483516483516536E-2</v>
      </c>
      <c r="J2484">
        <f t="shared" si="2558"/>
        <v>-6.7319743713982749E-3</v>
      </c>
      <c r="K2484" s="38">
        <f t="shared" si="2543"/>
        <v>-6.1876258565787268E-3</v>
      </c>
      <c r="L2484" s="22">
        <f t="shared" si="2540"/>
        <v>0.60397723740583731</v>
      </c>
      <c r="M2484" s="22">
        <f t="shared" si="2541"/>
        <v>0.81822390943139234</v>
      </c>
      <c r="N2484" s="22">
        <f>COVAR(I2454:I2484,$K2454:K2484)/VAR($K2454:$K2484)</f>
        <v>1.8035757318226122</v>
      </c>
    </row>
    <row r="2485" spans="1:14" ht="15.75" customHeight="1" x14ac:dyDescent="0.2">
      <c r="A2485" s="2">
        <v>43130</v>
      </c>
      <c r="B2485">
        <v>162.024734</v>
      </c>
      <c r="C2485" s="10">
        <v>114.5292</v>
      </c>
      <c r="D2485" s="10">
        <v>44</v>
      </c>
      <c r="E2485">
        <v>2822.429932</v>
      </c>
      <c r="F2485" s="99">
        <v>1582.8199460000001</v>
      </c>
      <c r="G2485">
        <f t="shared" ref="G2485:K2500" si="2559">B2485/B2484-1</f>
        <v>-1.9064792364660188E-2</v>
      </c>
      <c r="H2485">
        <f t="shared" si="2559"/>
        <v>-9.3803762010903347E-3</v>
      </c>
      <c r="I2485">
        <f t="shared" si="2559"/>
        <v>-1.6759776536312887E-2</v>
      </c>
      <c r="J2485">
        <f t="shared" si="2559"/>
        <v>-1.0898815391439554E-2</v>
      </c>
      <c r="K2485" s="38">
        <f t="shared" si="2559"/>
        <v>-9.5675761640398038E-3</v>
      </c>
      <c r="L2485" s="22">
        <f t="shared" si="2540"/>
        <v>0.74532766168792508</v>
      </c>
      <c r="M2485" s="22">
        <f t="shared" si="2541"/>
        <v>0.79976584220524194</v>
      </c>
      <c r="N2485" s="22">
        <f>COVAR(I2455:I2485,$K2455:K2485)/VAR($K2455:$K2485)</f>
        <v>1.7992048880728559</v>
      </c>
    </row>
    <row r="2486" spans="1:14" ht="15.75" customHeight="1" x14ac:dyDescent="0.2">
      <c r="A2486" s="2">
        <v>43131</v>
      </c>
      <c r="B2486">
        <v>162.10395800000001</v>
      </c>
      <c r="C2486" s="10">
        <v>115.0864</v>
      </c>
      <c r="D2486" s="10">
        <v>43.6</v>
      </c>
      <c r="E2486">
        <v>2823.8100589999999</v>
      </c>
      <c r="F2486" s="99">
        <v>1574.9799800000001</v>
      </c>
      <c r="G2486">
        <f t="shared" ref="G2486:J2486" si="2560">B2486/B2485-1</f>
        <v>4.8896238274354076E-4</v>
      </c>
      <c r="H2486">
        <f t="shared" si="2560"/>
        <v>4.8651348302441999E-3</v>
      </c>
      <c r="I2486">
        <f t="shared" si="2560"/>
        <v>-9.0909090909090384E-3</v>
      </c>
      <c r="J2486">
        <f t="shared" si="2560"/>
        <v>4.8898538962904858E-4</v>
      </c>
      <c r="K2486" s="38">
        <f t="shared" si="2559"/>
        <v>-4.953163510361791E-3</v>
      </c>
      <c r="L2486" s="22">
        <f t="shared" si="2540"/>
        <v>0.76925659450357609</v>
      </c>
      <c r="M2486" s="22">
        <f t="shared" si="2541"/>
        <v>0.74886527045599782</v>
      </c>
      <c r="N2486" s="22">
        <f>COVAR(I2456:I2486,$K2456:K2486)/VAR($K2456:$K2486)</f>
        <v>1.7706509442892067</v>
      </c>
    </row>
    <row r="2487" spans="1:14" ht="15.75" customHeight="1" x14ac:dyDescent="0.2">
      <c r="A2487" s="2">
        <v>43132</v>
      </c>
      <c r="B2487">
        <v>160.81663499999999</v>
      </c>
      <c r="C2487" s="10">
        <v>116.2803</v>
      </c>
      <c r="D2487" s="10">
        <v>43.05</v>
      </c>
      <c r="E2487">
        <v>2821.9799800000001</v>
      </c>
      <c r="F2487" s="99">
        <v>1579.869995</v>
      </c>
      <c r="G2487">
        <f t="shared" ref="G2487:J2487" si="2561">B2487/B2486-1</f>
        <v>-7.9413421848713028E-3</v>
      </c>
      <c r="H2487">
        <f t="shared" si="2561"/>
        <v>1.0373945140346619E-2</v>
      </c>
      <c r="I2487">
        <f t="shared" si="2561"/>
        <v>-1.2614678899082632E-2</v>
      </c>
      <c r="J2487">
        <f t="shared" si="2561"/>
        <v>-6.4808856182341223E-4</v>
      </c>
      <c r="K2487" s="38">
        <f t="shared" si="2559"/>
        <v>3.1048108941675867E-3</v>
      </c>
      <c r="L2487" s="22">
        <f t="shared" si="2540"/>
        <v>0.95318940467109015</v>
      </c>
      <c r="M2487" s="22">
        <f t="shared" si="2541"/>
        <v>0.67198000091894439</v>
      </c>
      <c r="N2487" s="22">
        <f>COVAR(I2457:I2487,$K2457:K2487)/VAR($K2457:$K2487)</f>
        <v>1.683686138688312</v>
      </c>
    </row>
    <row r="2488" spans="1:14" ht="15.75" customHeight="1" x14ac:dyDescent="0.2">
      <c r="A2488" s="2">
        <v>43133</v>
      </c>
      <c r="B2488">
        <v>157.47949199999999</v>
      </c>
      <c r="C2488" s="10">
        <v>113.7034</v>
      </c>
      <c r="D2488" s="10">
        <v>42.1</v>
      </c>
      <c r="E2488">
        <v>2762.1298830000001</v>
      </c>
      <c r="F2488" s="99">
        <v>1547.2700199999999</v>
      </c>
      <c r="G2488">
        <f t="shared" ref="G2488:J2488" si="2562">B2488/B2487-1</f>
        <v>-2.0751230119943731E-2</v>
      </c>
      <c r="H2488">
        <f t="shared" si="2562"/>
        <v>-2.2161105535503434E-2</v>
      </c>
      <c r="I2488">
        <f t="shared" si="2562"/>
        <v>-2.2067363530778095E-2</v>
      </c>
      <c r="J2488">
        <f t="shared" si="2562"/>
        <v>-2.1208547694941515E-2</v>
      </c>
      <c r="K2488" s="38">
        <f t="shared" si="2559"/>
        <v>-2.0634593417922398E-2</v>
      </c>
      <c r="L2488" s="22">
        <f t="shared" si="2540"/>
        <v>0.95866876581523441</v>
      </c>
      <c r="M2488" s="22">
        <f t="shared" si="2541"/>
        <v>0.82865513028905802</v>
      </c>
      <c r="N2488" s="22">
        <f>COVAR(I2458:I2488,$K2458:K2488)/VAR($K2458:$K2488)</f>
        <v>1.3688639770251956</v>
      </c>
    </row>
    <row r="2489" spans="1:14" ht="15.75" customHeight="1" x14ac:dyDescent="0.2">
      <c r="A2489" s="2">
        <v>43136</v>
      </c>
      <c r="B2489">
        <v>151.04286200000001</v>
      </c>
      <c r="C2489" s="10">
        <v>108.25109999999999</v>
      </c>
      <c r="D2489" s="10">
        <v>39.65</v>
      </c>
      <c r="E2489">
        <v>2648.9399410000001</v>
      </c>
      <c r="F2489" s="99">
        <v>1491.089966</v>
      </c>
      <c r="G2489">
        <f t="shared" ref="G2489:J2489" si="2563">B2489/B2488-1</f>
        <v>-4.0872814093151799E-2</v>
      </c>
      <c r="H2489">
        <f t="shared" si="2563"/>
        <v>-4.795195218436743E-2</v>
      </c>
      <c r="I2489">
        <f t="shared" si="2563"/>
        <v>-5.8194774346793432E-2</v>
      </c>
      <c r="J2489">
        <f t="shared" si="2563"/>
        <v>-4.0979225016407383E-2</v>
      </c>
      <c r="K2489" s="38">
        <f t="shared" si="2559"/>
        <v>-3.6309146609070808E-2</v>
      </c>
      <c r="L2489" s="22">
        <f t="shared" si="2540"/>
        <v>0.96981593871360272</v>
      </c>
      <c r="M2489" s="22">
        <f t="shared" si="2541"/>
        <v>1.0193199034592726</v>
      </c>
      <c r="N2489" s="22">
        <f>COVAR(I2459:I2489,$K2459:K2489)/VAR($K2459:$K2489)</f>
        <v>1.4403697967322637</v>
      </c>
    </row>
    <row r="2490" spans="1:14" ht="15.75" customHeight="1" x14ac:dyDescent="0.2">
      <c r="A2490" s="2">
        <v>43137</v>
      </c>
      <c r="B2490">
        <v>153.82547</v>
      </c>
      <c r="C2490" s="10">
        <v>111.5444</v>
      </c>
      <c r="D2490" s="10">
        <v>40.35</v>
      </c>
      <c r="E2490">
        <v>2695.139893</v>
      </c>
      <c r="F2490" s="99">
        <v>1507.170044</v>
      </c>
      <c r="G2490">
        <f t="shared" ref="G2490:J2490" si="2564">B2490/B2489-1</f>
        <v>1.8422638204511621E-2</v>
      </c>
      <c r="H2490">
        <f t="shared" si="2564"/>
        <v>3.0422785542133068E-2</v>
      </c>
      <c r="I2490">
        <f t="shared" si="2564"/>
        <v>1.7654476670870167E-2</v>
      </c>
      <c r="J2490">
        <f t="shared" si="2564"/>
        <v>1.7440920907613622E-2</v>
      </c>
      <c r="K2490" s="38">
        <f t="shared" si="2559"/>
        <v>1.0784109856990298E-2</v>
      </c>
      <c r="L2490" s="22">
        <f t="shared" si="2540"/>
        <v>0.97262491388319461</v>
      </c>
      <c r="M2490" s="22">
        <f t="shared" si="2541"/>
        <v>1.0733024891399341</v>
      </c>
      <c r="N2490" s="22">
        <f>COVAR(I2460:I2490,$K2460:K2490)/VAR($K2460:$K2490)</f>
        <v>1.4362499696831348</v>
      </c>
    </row>
    <row r="2491" spans="1:14" ht="15.75" customHeight="1" x14ac:dyDescent="0.2">
      <c r="A2491" s="2">
        <v>43138</v>
      </c>
      <c r="B2491">
        <v>152.35000600000001</v>
      </c>
      <c r="C2491" s="10">
        <v>112.3005</v>
      </c>
      <c r="D2491" s="10">
        <v>40.35</v>
      </c>
      <c r="E2491">
        <v>2681.6599120000001</v>
      </c>
      <c r="F2491" s="99">
        <v>1507.969971</v>
      </c>
      <c r="G2491">
        <f t="shared" ref="G2491:J2491" si="2565">B2491/B2490-1</f>
        <v>-9.5918055702998162E-3</v>
      </c>
      <c r="H2491">
        <f t="shared" si="2565"/>
        <v>6.7784666912906744E-3</v>
      </c>
      <c r="I2491">
        <f t="shared" si="2565"/>
        <v>0</v>
      </c>
      <c r="J2491">
        <f t="shared" si="2565"/>
        <v>-5.0015886132704912E-3</v>
      </c>
      <c r="K2491" s="38">
        <f t="shared" si="2559"/>
        <v>5.3074767720096006E-4</v>
      </c>
      <c r="L2491" s="22">
        <f t="shared" si="2540"/>
        <v>0.98688915937924537</v>
      </c>
      <c r="M2491" s="22">
        <f t="shared" si="2541"/>
        <v>1.0505918645673418</v>
      </c>
      <c r="N2491" s="22">
        <f>COVAR(I2461:I2491,$K2461:K2491)/VAR($K2461:$K2491)</f>
        <v>1.4251448250127356</v>
      </c>
    </row>
    <row r="2492" spans="1:14" ht="15.75" customHeight="1" x14ac:dyDescent="0.2">
      <c r="A2492" s="2">
        <v>43139</v>
      </c>
      <c r="B2492">
        <v>147.58999600000001</v>
      </c>
      <c r="C2492" s="10">
        <v>107.3357</v>
      </c>
      <c r="D2492" s="10">
        <v>38.9</v>
      </c>
      <c r="E2492">
        <v>2581</v>
      </c>
      <c r="F2492" s="99">
        <v>1463.790039</v>
      </c>
      <c r="G2492">
        <f t="shared" ref="G2492:J2492" si="2566">B2492/B2491-1</f>
        <v>-3.1243910814155118E-2</v>
      </c>
      <c r="H2492">
        <f t="shared" si="2566"/>
        <v>-4.4209954541609364E-2</v>
      </c>
      <c r="I2492">
        <f t="shared" si="2566"/>
        <v>-3.5935563816604787E-2</v>
      </c>
      <c r="J2492">
        <f t="shared" si="2566"/>
        <v>-3.7536419718832703E-2</v>
      </c>
      <c r="K2492" s="38">
        <f t="shared" si="2559"/>
        <v>-2.9297620542604319E-2</v>
      </c>
      <c r="L2492" s="22">
        <f t="shared" si="2540"/>
        <v>0.9370212604364615</v>
      </c>
      <c r="M2492" s="22">
        <f t="shared" si="2541"/>
        <v>1.0905645561390074</v>
      </c>
      <c r="N2492" s="22">
        <f>COVAR(I2462:I2492,$K2462:K2492)/VAR($K2462:$K2492)</f>
        <v>1.3526956843534315</v>
      </c>
    </row>
    <row r="2493" spans="1:14" ht="15.75" customHeight="1" x14ac:dyDescent="0.2">
      <c r="A2493" s="2">
        <v>43140</v>
      </c>
      <c r="B2493">
        <v>149.509995</v>
      </c>
      <c r="C2493" s="10">
        <v>109.48480000000001</v>
      </c>
      <c r="D2493" s="10">
        <v>39.5</v>
      </c>
      <c r="E2493">
        <v>2619.5500489999999</v>
      </c>
      <c r="F2493" s="99">
        <v>1477.839966</v>
      </c>
      <c r="G2493">
        <f t="shared" ref="G2493:J2493" si="2567">B2493/B2492-1</f>
        <v>1.3009005027684761E-2</v>
      </c>
      <c r="H2493">
        <f t="shared" si="2567"/>
        <v>2.0022229323515051E-2</v>
      </c>
      <c r="I2493">
        <f t="shared" si="2567"/>
        <v>1.5424164524421524E-2</v>
      </c>
      <c r="J2493">
        <f t="shared" si="2567"/>
        <v>1.4936090275087244E-2</v>
      </c>
      <c r="K2493" s="38">
        <f t="shared" si="2559"/>
        <v>9.5983212248105243E-3</v>
      </c>
      <c r="L2493" s="22">
        <f t="shared" si="2540"/>
        <v>0.93107394795636711</v>
      </c>
      <c r="M2493" s="22">
        <f t="shared" si="2541"/>
        <v>1.0946850455423776</v>
      </c>
      <c r="N2493" s="22">
        <f>COVAR(I2463:I2493,$K2463:K2493)/VAR($K2463:$K2493)</f>
        <v>1.3656036316302749</v>
      </c>
    </row>
    <row r="2494" spans="1:14" ht="15.75" customHeight="1" x14ac:dyDescent="0.2">
      <c r="A2494" s="2">
        <v>43143</v>
      </c>
      <c r="B2494">
        <v>151.39999399999999</v>
      </c>
      <c r="C2494" s="10">
        <v>111.17619999999999</v>
      </c>
      <c r="D2494" s="10">
        <v>39.200000000000003</v>
      </c>
      <c r="E2494">
        <v>2656</v>
      </c>
      <c r="F2494" s="99">
        <v>1490.9799800000001</v>
      </c>
      <c r="G2494">
        <f t="shared" ref="G2494:J2494" si="2568">B2494/B2493-1</f>
        <v>1.2641288630903746E-2</v>
      </c>
      <c r="H2494">
        <f t="shared" si="2568"/>
        <v>1.5448719822294787E-2</v>
      </c>
      <c r="I2494">
        <f t="shared" si="2568"/>
        <v>-7.5949367088606889E-3</v>
      </c>
      <c r="J2494">
        <f t="shared" si="2568"/>
        <v>1.3914584687517051E-2</v>
      </c>
      <c r="K2494" s="38">
        <f t="shared" si="2559"/>
        <v>8.891364628313303E-3</v>
      </c>
      <c r="L2494" s="22">
        <f t="shared" si="2540"/>
        <v>0.9278704152376831</v>
      </c>
      <c r="M2494" s="22">
        <f t="shared" si="2541"/>
        <v>1.0888713671636212</v>
      </c>
      <c r="N2494" s="22">
        <f>COVAR(I2464:I2494,$K2464:K2494)/VAR($K2464:$K2494)</f>
        <v>1.3228046175786814</v>
      </c>
    </row>
    <row r="2495" spans="1:14" ht="15.75" customHeight="1" x14ac:dyDescent="0.2">
      <c r="A2495" s="2">
        <v>43144</v>
      </c>
      <c r="B2495">
        <v>150.75</v>
      </c>
      <c r="C2495" s="10">
        <v>111.8627</v>
      </c>
      <c r="D2495" s="10">
        <v>39.5</v>
      </c>
      <c r="E2495">
        <v>2662.9399410000001</v>
      </c>
      <c r="F2495" s="99">
        <v>1494.9499510000001</v>
      </c>
      <c r="G2495">
        <f t="shared" ref="G2495:J2495" si="2569">B2495/B2494-1</f>
        <v>-4.2932234198106434E-3</v>
      </c>
      <c r="H2495">
        <f t="shared" si="2569"/>
        <v>6.174882753682942E-3</v>
      </c>
      <c r="I2495">
        <f t="shared" si="2569"/>
        <v>7.6530612244898322E-3</v>
      </c>
      <c r="J2495">
        <f t="shared" si="2569"/>
        <v>2.6129295933734475E-3</v>
      </c>
      <c r="K2495" s="38">
        <f t="shared" si="2559"/>
        <v>2.662658823896491E-3</v>
      </c>
      <c r="L2495" s="22">
        <f t="shared" si="2540"/>
        <v>0.92254239152464357</v>
      </c>
      <c r="M2495" s="22">
        <f t="shared" si="2541"/>
        <v>1.0890626563453534</v>
      </c>
      <c r="N2495" s="22">
        <f>COVAR(I2465:I2495,$K2465:K2495)/VAR($K2465:$K2495)</f>
        <v>1.3237196733007481</v>
      </c>
    </row>
    <row r="2496" spans="1:14" ht="15.75" customHeight="1" x14ac:dyDescent="0.2">
      <c r="A2496" s="2">
        <v>43145</v>
      </c>
      <c r="B2496">
        <v>154.759995</v>
      </c>
      <c r="C2496" s="10">
        <v>114.4496</v>
      </c>
      <c r="D2496" s="10">
        <v>40.15</v>
      </c>
      <c r="E2496">
        <v>2698.6298830000001</v>
      </c>
      <c r="F2496" s="99">
        <v>1522.099976</v>
      </c>
      <c r="G2496">
        <f t="shared" ref="G2496:J2496" si="2570">B2496/B2495-1</f>
        <v>2.6600298507462705E-2</v>
      </c>
      <c r="H2496">
        <f t="shared" si="2570"/>
        <v>2.312567102349572E-2</v>
      </c>
      <c r="I2496">
        <f t="shared" si="2570"/>
        <v>1.6455696202531511E-2</v>
      </c>
      <c r="J2496">
        <f t="shared" si="2570"/>
        <v>1.3402458482258295E-2</v>
      </c>
      <c r="K2496" s="38">
        <f t="shared" si="2559"/>
        <v>1.8161159831363349E-2</v>
      </c>
      <c r="L2496" s="22">
        <f t="shared" si="2540"/>
        <v>0.95683143586389874</v>
      </c>
      <c r="M2496" s="22">
        <f t="shared" si="2541"/>
        <v>1.0997774848780419</v>
      </c>
      <c r="N2496" s="22">
        <f>COVAR(I2466:I2496,$K2466:K2496)/VAR($K2466:$K2496)</f>
        <v>1.2991729799852032</v>
      </c>
    </row>
    <row r="2497" spans="1:14" ht="15.75" customHeight="1" x14ac:dyDescent="0.2">
      <c r="A2497" s="2">
        <v>43146</v>
      </c>
      <c r="B2497">
        <v>156.009995</v>
      </c>
      <c r="C2497" s="10">
        <v>114.9272</v>
      </c>
      <c r="D2497" s="10">
        <v>40.049999999999997</v>
      </c>
      <c r="E2497">
        <v>2731.1999510000001</v>
      </c>
      <c r="F2497" s="99">
        <v>1537.1999510000001</v>
      </c>
      <c r="G2497">
        <f t="shared" ref="G2497:J2497" si="2571">B2497/B2496-1</f>
        <v>8.0770227473838663E-3</v>
      </c>
      <c r="H2497">
        <f t="shared" si="2571"/>
        <v>4.1730158952062446E-3</v>
      </c>
      <c r="I2497">
        <f t="shared" si="2571"/>
        <v>-2.4906600249066102E-3</v>
      </c>
      <c r="J2497">
        <f t="shared" si="2571"/>
        <v>1.2069112628291467E-2</v>
      </c>
      <c r="K2497" s="38">
        <f t="shared" si="2559"/>
        <v>9.9204882978067843E-3</v>
      </c>
      <c r="L2497" s="22">
        <f t="shared" si="2540"/>
        <v>0.95243511596104735</v>
      </c>
      <c r="M2497" s="22">
        <f t="shared" si="2541"/>
        <v>1.0781528650264451</v>
      </c>
      <c r="N2497" s="22">
        <f>COVAR(I2467:I2497,$K2467:K2497)/VAR($K2467:$K2497)</f>
        <v>1.2264363828591556</v>
      </c>
    </row>
    <row r="2498" spans="1:14" ht="15.75" customHeight="1" x14ac:dyDescent="0.2">
      <c r="A2498" s="2">
        <v>43147</v>
      </c>
      <c r="B2498">
        <v>156.179993</v>
      </c>
      <c r="C2498" s="10">
        <v>114.1014</v>
      </c>
      <c r="D2498" s="10">
        <v>40.4</v>
      </c>
      <c r="E2498">
        <v>2732.219971</v>
      </c>
      <c r="F2498" s="99">
        <v>1543.5500489999999</v>
      </c>
      <c r="G2498">
        <f t="shared" ref="G2498:J2498" si="2572">B2498/B2497-1</f>
        <v>1.0896609540946844E-3</v>
      </c>
      <c r="H2498">
        <f t="shared" si="2572"/>
        <v>-7.1854182473775063E-3</v>
      </c>
      <c r="I2498">
        <f t="shared" si="2572"/>
        <v>8.7390761548065132E-3</v>
      </c>
      <c r="J2498">
        <f t="shared" si="2572"/>
        <v>3.7346954390016229E-4</v>
      </c>
      <c r="K2498" s="38">
        <f t="shared" si="2559"/>
        <v>4.1309512115641489E-3</v>
      </c>
      <c r="L2498" s="22">
        <f t="shared" si="2540"/>
        <v>0.92917078851165391</v>
      </c>
      <c r="M2498" s="22">
        <f t="shared" si="2541"/>
        <v>1.0870076250328755</v>
      </c>
      <c r="N2498" s="22">
        <f>COVAR(I2468:I2498,$K2468:K2498)/VAR($K2468:$K2498)</f>
        <v>1.2402056387228655</v>
      </c>
    </row>
    <row r="2499" spans="1:14" ht="15.75" customHeight="1" x14ac:dyDescent="0.2">
      <c r="A2499" s="2">
        <v>43151</v>
      </c>
      <c r="B2499">
        <v>155.16000399999999</v>
      </c>
      <c r="C2499" s="10">
        <v>114.13120000000001</v>
      </c>
      <c r="D2499" s="10">
        <v>40.5</v>
      </c>
      <c r="E2499">
        <v>2716.26001</v>
      </c>
      <c r="F2499" s="99">
        <v>1529.98999</v>
      </c>
      <c r="G2499">
        <f t="shared" ref="G2499:J2499" si="2573">B2499/B2498-1</f>
        <v>-6.5308557159431402E-3</v>
      </c>
      <c r="H2499">
        <f t="shared" si="2573"/>
        <v>2.6117120385915626E-4</v>
      </c>
      <c r="I2499">
        <f t="shared" si="2573"/>
        <v>2.4752475247524774E-3</v>
      </c>
      <c r="J2499">
        <f t="shared" si="2573"/>
        <v>-5.8413894815938505E-3</v>
      </c>
      <c r="K2499" s="38">
        <f t="shared" si="2559"/>
        <v>-8.7849817430830646E-3</v>
      </c>
      <c r="L2499" s="22">
        <f t="shared" si="2540"/>
        <v>0.9175128337759284</v>
      </c>
      <c r="M2499" s="22">
        <f t="shared" si="2541"/>
        <v>1.075885535086575</v>
      </c>
      <c r="N2499" s="22">
        <f>COVAR(I2469:I2499,$K2469:K2499)/VAR($K2469:$K2499)</f>
        <v>1.2099892752197081</v>
      </c>
    </row>
    <row r="2500" spans="1:14" ht="15.75" customHeight="1" x14ac:dyDescent="0.2">
      <c r="A2500" s="2">
        <v>43152</v>
      </c>
      <c r="B2500">
        <v>153.96000699999999</v>
      </c>
      <c r="C2500" s="10">
        <v>114.6088</v>
      </c>
      <c r="D2500" s="10">
        <v>39.75</v>
      </c>
      <c r="E2500">
        <v>2701.330078</v>
      </c>
      <c r="F2500" s="99">
        <v>1531.839966</v>
      </c>
      <c r="G2500">
        <f t="shared" ref="G2500:J2500" si="2574">B2500/B2499-1</f>
        <v>-7.7339325152375737E-3</v>
      </c>
      <c r="H2500">
        <f t="shared" si="2574"/>
        <v>4.1846576571524796E-3</v>
      </c>
      <c r="I2500">
        <f t="shared" si="2574"/>
        <v>-1.851851851851849E-2</v>
      </c>
      <c r="J2500">
        <f t="shared" si="2574"/>
        <v>-5.496503260010055E-3</v>
      </c>
      <c r="K2500" s="38">
        <f t="shared" si="2559"/>
        <v>1.2091425513183207E-3</v>
      </c>
      <c r="L2500" s="22">
        <f t="shared" si="2540"/>
        <v>0.9202910395259023</v>
      </c>
      <c r="M2500" s="22">
        <f t="shared" si="2541"/>
        <v>1.0897965518542509</v>
      </c>
      <c r="N2500" s="22">
        <f>COVAR(I2470:I2500,$K2470:K2500)/VAR($K2470:$K2500)</f>
        <v>1.1975405486828374</v>
      </c>
    </row>
    <row r="2501" spans="1:14" ht="15.75" customHeight="1" x14ac:dyDescent="0.2">
      <c r="A2501" s="2">
        <v>43153</v>
      </c>
      <c r="B2501">
        <v>153.179993</v>
      </c>
      <c r="C2501" s="10">
        <v>114.3999</v>
      </c>
      <c r="D2501" s="10">
        <v>39.65</v>
      </c>
      <c r="E2501">
        <v>2703.959961</v>
      </c>
      <c r="F2501" s="99">
        <v>1529.98999</v>
      </c>
      <c r="G2501">
        <f t="shared" ref="G2501:K2516" si="2575">B2501/B2500-1</f>
        <v>-5.0663416766406622E-3</v>
      </c>
      <c r="H2501">
        <f t="shared" si="2575"/>
        <v>-1.8227221644411262E-3</v>
      </c>
      <c r="I2501">
        <f t="shared" si="2575"/>
        <v>-2.515723270440251E-3</v>
      </c>
      <c r="J2501">
        <f t="shared" si="2575"/>
        <v>9.7355114853159286E-4</v>
      </c>
      <c r="K2501" s="38">
        <f t="shared" si="2575"/>
        <v>-1.2076822912714391E-3</v>
      </c>
      <c r="L2501" s="22">
        <f t="shared" si="2540"/>
        <v>0.91692192643460058</v>
      </c>
      <c r="M2501" s="22">
        <f t="shared" si="2541"/>
        <v>1.0895206030882061</v>
      </c>
      <c r="N2501" s="22">
        <f>COVAR(I2471:I2501,$K2471:K2501)/VAR($K2471:$K2501)</f>
        <v>1.1983844748038681</v>
      </c>
    </row>
    <row r="2502" spans="1:14" ht="15.75" customHeight="1" x14ac:dyDescent="0.2">
      <c r="A2502" s="2">
        <v>43154</v>
      </c>
      <c r="B2502">
        <v>155.520004</v>
      </c>
      <c r="C2502" s="10">
        <v>116.71810000000001</v>
      </c>
      <c r="D2502" s="10">
        <v>39.25</v>
      </c>
      <c r="E2502">
        <v>2747.3000489999999</v>
      </c>
      <c r="F2502" s="99">
        <v>1549.1899410000001</v>
      </c>
      <c r="G2502">
        <f t="shared" ref="G2502:J2502" si="2576">B2502/B2501-1</f>
        <v>1.5276218219960391E-2</v>
      </c>
      <c r="H2502">
        <f t="shared" si="2576"/>
        <v>2.0264003727276103E-2</v>
      </c>
      <c r="I2502">
        <f t="shared" si="2576"/>
        <v>-1.0088272383354302E-2</v>
      </c>
      <c r="J2502">
        <f t="shared" si="2576"/>
        <v>1.6028376390592625E-2</v>
      </c>
      <c r="K2502" s="38">
        <f t="shared" si="2575"/>
        <v>1.2549069683782665E-2</v>
      </c>
      <c r="L2502" s="22">
        <f t="shared" si="2540"/>
        <v>0.92014244882932528</v>
      </c>
      <c r="M2502" s="22">
        <f t="shared" si="2541"/>
        <v>1.0885199973329966</v>
      </c>
      <c r="N2502" s="22">
        <f>COVAR(I2472:I2502,$K2472:K2502)/VAR($K2472:$K2502)</f>
        <v>1.1370891459608157</v>
      </c>
    </row>
    <row r="2503" spans="1:14" ht="15.75" customHeight="1" x14ac:dyDescent="0.2">
      <c r="A2503" s="2">
        <v>43157</v>
      </c>
      <c r="B2503">
        <v>158.58000200000001</v>
      </c>
      <c r="C2503" s="10">
        <v>118.1707</v>
      </c>
      <c r="D2503" s="10">
        <v>40.549999999999997</v>
      </c>
      <c r="E2503">
        <v>2779.6000979999999</v>
      </c>
      <c r="F2503" s="99">
        <v>1559.329956</v>
      </c>
      <c r="G2503">
        <f t="shared" ref="G2503:J2503" si="2577">B2503/B2502-1</f>
        <v>1.9675912559775854E-2</v>
      </c>
      <c r="H2503">
        <f t="shared" si="2577"/>
        <v>1.2445370512371268E-2</v>
      </c>
      <c r="I2503">
        <f t="shared" si="2577"/>
        <v>3.3121019108280247E-2</v>
      </c>
      <c r="J2503">
        <f t="shared" si="2577"/>
        <v>1.1757015405636784E-2</v>
      </c>
      <c r="K2503" s="38">
        <f t="shared" si="2575"/>
        <v>6.545365891967192E-3</v>
      </c>
      <c r="L2503" s="22">
        <f t="shared" si="2540"/>
        <v>0.94018462112095957</v>
      </c>
      <c r="M2503" s="22">
        <f t="shared" si="2541"/>
        <v>1.0849309059396706</v>
      </c>
      <c r="N2503" s="22">
        <f>COVAR(I2473:I2503,$K2473:K2503)/VAR($K2473:$K2503)</f>
        <v>1.1775360993221424</v>
      </c>
    </row>
    <row r="2504" spans="1:14" ht="15.75" customHeight="1" x14ac:dyDescent="0.2">
      <c r="A2504" s="2">
        <v>43158</v>
      </c>
      <c r="B2504">
        <v>156.550003</v>
      </c>
      <c r="C2504" s="10">
        <v>116.7679</v>
      </c>
      <c r="D2504" s="10">
        <v>39.1</v>
      </c>
      <c r="E2504">
        <v>2744.280029</v>
      </c>
      <c r="F2504" s="99">
        <v>1536.469971</v>
      </c>
      <c r="G2504">
        <f t="shared" ref="G2504:J2504" si="2578">B2504/B2503-1</f>
        <v>-1.2801103382505952E-2</v>
      </c>
      <c r="H2504">
        <f t="shared" si="2578"/>
        <v>-1.1870962937513219E-2</v>
      </c>
      <c r="I2504">
        <f t="shared" si="2578"/>
        <v>-3.5758323057953012E-2</v>
      </c>
      <c r="J2504">
        <f t="shared" si="2578"/>
        <v>-1.270688867273162E-2</v>
      </c>
      <c r="K2504" s="38">
        <f t="shared" si="2575"/>
        <v>-1.466013329125071E-2</v>
      </c>
      <c r="L2504" s="22">
        <f t="shared" si="2540"/>
        <v>0.94559881116564615</v>
      </c>
      <c r="M2504" s="22">
        <f t="shared" si="2541"/>
        <v>1.0897020637880754</v>
      </c>
      <c r="N2504" s="22">
        <f>COVAR(I2474:I2504,$K2474:K2504)/VAR($K2474:$K2504)</f>
        <v>1.1769764651610306</v>
      </c>
    </row>
    <row r="2505" spans="1:14" ht="15.75" customHeight="1" x14ac:dyDescent="0.2">
      <c r="A2505" s="2">
        <v>43159</v>
      </c>
      <c r="B2505">
        <v>155.83000200000001</v>
      </c>
      <c r="C2505" s="10">
        <v>114.9173</v>
      </c>
      <c r="D2505" s="10">
        <v>39.950000000000003</v>
      </c>
      <c r="E2505">
        <v>2713.830078</v>
      </c>
      <c r="F2505" s="99">
        <v>1512.4499510000001</v>
      </c>
      <c r="G2505">
        <f t="shared" ref="G2505:J2505" si="2579">B2505/B2504-1</f>
        <v>-4.5991758939794014E-3</v>
      </c>
      <c r="H2505">
        <f t="shared" si="2579"/>
        <v>-1.5848533715173474E-2</v>
      </c>
      <c r="I2505">
        <f t="shared" si="2579"/>
        <v>2.1739130434782705E-2</v>
      </c>
      <c r="J2505">
        <f t="shared" si="2579"/>
        <v>-1.1095788577777155E-2</v>
      </c>
      <c r="K2505" s="38">
        <f t="shared" si="2575"/>
        <v>-1.5633250537507526E-2</v>
      </c>
      <c r="L2505" s="22">
        <f t="shared" si="2540"/>
        <v>0.94846417591868848</v>
      </c>
      <c r="M2505" s="22">
        <f t="shared" si="2541"/>
        <v>1.0908333077744889</v>
      </c>
      <c r="N2505" s="22">
        <f>COVAR(I2475:I2505,$K2475:K2505)/VAR($K2475:$K2505)</f>
        <v>1.0593877591172158</v>
      </c>
    </row>
    <row r="2506" spans="1:14" ht="15.75" customHeight="1" x14ac:dyDescent="0.2">
      <c r="A2506" s="2">
        <v>43160</v>
      </c>
      <c r="B2506">
        <v>153.80999800000001</v>
      </c>
      <c r="C2506" s="10">
        <v>112.85769999999999</v>
      </c>
      <c r="D2506" s="10">
        <v>40.049999999999997</v>
      </c>
      <c r="E2506">
        <v>2677.669922</v>
      </c>
      <c r="F2506" s="99">
        <v>1507.3900149999999</v>
      </c>
      <c r="G2506">
        <f t="shared" ref="G2506:J2506" si="2580">B2506/B2505-1</f>
        <v>-1.2962869627634377E-2</v>
      </c>
      <c r="H2506">
        <f t="shared" si="2580"/>
        <v>-1.7922453799384508E-2</v>
      </c>
      <c r="I2506">
        <f t="shared" si="2580"/>
        <v>2.5031289111387967E-3</v>
      </c>
      <c r="J2506">
        <f t="shared" si="2580"/>
        <v>-1.3324399450480251E-2</v>
      </c>
      <c r="K2506" s="38">
        <f t="shared" si="2575"/>
        <v>-3.3455229355884297E-3</v>
      </c>
      <c r="L2506" s="22">
        <f t="shared" si="2540"/>
        <v>0.95093390615415196</v>
      </c>
      <c r="M2506" s="22">
        <f t="shared" si="2541"/>
        <v>1.0995840292462955</v>
      </c>
      <c r="N2506" s="22">
        <f>COVAR(I2476:I2506,$K2476:K2506)/VAR($K2476:$K2506)</f>
        <v>1.0537030179807454</v>
      </c>
    </row>
    <row r="2507" spans="1:14" ht="15.75" customHeight="1" x14ac:dyDescent="0.2">
      <c r="A2507" s="2">
        <v>43161</v>
      </c>
      <c r="B2507">
        <v>154.490005</v>
      </c>
      <c r="C2507" s="10">
        <v>112.7482</v>
      </c>
      <c r="D2507" s="10">
        <v>40.4</v>
      </c>
      <c r="E2507">
        <v>2691.25</v>
      </c>
      <c r="F2507" s="99">
        <v>1533.170044</v>
      </c>
      <c r="G2507">
        <f t="shared" ref="G2507:J2507" si="2581">B2507/B2506-1</f>
        <v>4.4210845123344722E-3</v>
      </c>
      <c r="H2507">
        <f t="shared" si="2581"/>
        <v>-9.7024837472314829E-4</v>
      </c>
      <c r="I2507">
        <f t="shared" si="2581"/>
        <v>8.7390761548065132E-3</v>
      </c>
      <c r="J2507">
        <f t="shared" si="2581"/>
        <v>5.0716026977128958E-3</v>
      </c>
      <c r="K2507" s="38">
        <f t="shared" si="2575"/>
        <v>1.7102427867681014E-2</v>
      </c>
      <c r="L2507" s="22">
        <f t="shared" si="2540"/>
        <v>0.91515175644492386</v>
      </c>
      <c r="M2507" s="22">
        <f t="shared" si="2541"/>
        <v>1.1013145085824805</v>
      </c>
      <c r="N2507" s="22">
        <f>COVAR(I2477:I2507,$K2477:K2507)/VAR($K2477:$K2507)</f>
        <v>1.0159589754079512</v>
      </c>
    </row>
    <row r="2508" spans="1:14" ht="15.75" customHeight="1" x14ac:dyDescent="0.2">
      <c r="A2508" s="2">
        <v>43164</v>
      </c>
      <c r="B2508">
        <v>156.949997</v>
      </c>
      <c r="C2508" s="10">
        <v>114.4795</v>
      </c>
      <c r="D2508" s="10">
        <v>39.75</v>
      </c>
      <c r="E2508">
        <v>2720.9399410000001</v>
      </c>
      <c r="F2508" s="99">
        <v>1546.0500489999999</v>
      </c>
      <c r="G2508">
        <f t="shared" ref="G2508:J2508" si="2582">B2508/B2507-1</f>
        <v>1.5923308436684991E-2</v>
      </c>
      <c r="H2508">
        <f t="shared" si="2582"/>
        <v>1.5355455785546868E-2</v>
      </c>
      <c r="I2508">
        <f t="shared" si="2582"/>
        <v>-1.6089108910891103E-2</v>
      </c>
      <c r="J2508">
        <f t="shared" si="2582"/>
        <v>1.1032026381792903E-2</v>
      </c>
      <c r="K2508" s="38">
        <f t="shared" si="2575"/>
        <v>8.4008978980547599E-3</v>
      </c>
      <c r="L2508" s="22">
        <f t="shared" si="2540"/>
        <v>0.92857373512767949</v>
      </c>
      <c r="M2508" s="22">
        <f t="shared" si="2541"/>
        <v>1.1038938230770223</v>
      </c>
      <c r="N2508" s="22">
        <f>COVAR(I2478:I2508,$K2478:K2508)/VAR($K2478:$K2508)</f>
        <v>0.96675238847968026</v>
      </c>
    </row>
    <row r="2509" spans="1:14" ht="15.75" customHeight="1" x14ac:dyDescent="0.2">
      <c r="A2509" s="2">
        <v>43165</v>
      </c>
      <c r="B2509">
        <v>155.720001</v>
      </c>
      <c r="C2509" s="10">
        <v>114.57899999999999</v>
      </c>
      <c r="D2509" s="10">
        <v>40.200000000000003</v>
      </c>
      <c r="E2509">
        <v>2728.1201169999999</v>
      </c>
      <c r="F2509" s="99">
        <v>1562.1999510000001</v>
      </c>
      <c r="G2509">
        <f t="shared" ref="G2509:J2509" si="2583">B2509/B2508-1</f>
        <v>-7.8368653935049215E-3</v>
      </c>
      <c r="H2509">
        <f t="shared" si="2583"/>
        <v>8.6915124541930844E-4</v>
      </c>
      <c r="I2509">
        <f t="shared" si="2583"/>
        <v>1.132075471698113E-2</v>
      </c>
      <c r="J2509">
        <f t="shared" si="2583"/>
        <v>2.6388586869583452E-3</v>
      </c>
      <c r="K2509" s="38">
        <f t="shared" si="2575"/>
        <v>1.0445911508780714E-2</v>
      </c>
      <c r="L2509" s="22">
        <f t="shared" si="2540"/>
        <v>0.95946977953392654</v>
      </c>
      <c r="M2509" s="22">
        <f t="shared" si="2541"/>
        <v>1.1091861827423044</v>
      </c>
      <c r="N2509" s="22">
        <f>COVAR(I2479:I2509,$K2479:K2509)/VAR($K2479:$K2509)</f>
        <v>0.98218207916809008</v>
      </c>
    </row>
    <row r="2510" spans="1:14" ht="15.75" customHeight="1" x14ac:dyDescent="0.2">
      <c r="A2510" s="2">
        <v>43166</v>
      </c>
      <c r="B2510">
        <v>158.320007</v>
      </c>
      <c r="C2510" s="10">
        <v>114.1511</v>
      </c>
      <c r="D2510" s="10">
        <v>40.450000000000003</v>
      </c>
      <c r="E2510">
        <v>2726.8000489999999</v>
      </c>
      <c r="F2510" s="99">
        <v>1574.530029</v>
      </c>
      <c r="G2510">
        <f t="shared" ref="G2510:J2510" si="2584">B2510/B2509-1</f>
        <v>1.6696673409345886E-2</v>
      </c>
      <c r="H2510">
        <f t="shared" si="2584"/>
        <v>-3.7345412335593187E-3</v>
      </c>
      <c r="I2510">
        <f t="shared" si="2584"/>
        <v>6.2189054726369264E-3</v>
      </c>
      <c r="J2510">
        <f t="shared" si="2584"/>
        <v>-4.8387458886944845E-4</v>
      </c>
      <c r="K2510" s="38">
        <f t="shared" si="2575"/>
        <v>7.8927655785081541E-3</v>
      </c>
      <c r="L2510" s="22">
        <f t="shared" si="2540"/>
        <v>0.97101623329223907</v>
      </c>
      <c r="M2510" s="22">
        <f t="shared" si="2541"/>
        <v>1.1076290313839976</v>
      </c>
      <c r="N2510" s="22">
        <f>COVAR(I2480:I2510,$K2480:K2510)/VAR($K2480:$K2510)</f>
        <v>0.96853038175233919</v>
      </c>
    </row>
    <row r="2511" spans="1:14" ht="15.75" customHeight="1" x14ac:dyDescent="0.2">
      <c r="A2511" s="2">
        <v>43167</v>
      </c>
      <c r="B2511">
        <v>156.21000699999999</v>
      </c>
      <c r="C2511" s="10">
        <v>114.1611</v>
      </c>
      <c r="D2511" s="10">
        <v>41.1</v>
      </c>
      <c r="E2511">
        <v>2738.969971</v>
      </c>
      <c r="F2511" s="99">
        <v>1571.969971</v>
      </c>
      <c r="G2511">
        <f t="shared" ref="G2511:J2511" si="2585">B2511/B2510-1</f>
        <v>-1.3327437510788021E-2</v>
      </c>
      <c r="H2511">
        <f t="shared" si="2585"/>
        <v>8.7603185602302958E-5</v>
      </c>
      <c r="I2511">
        <f t="shared" si="2585"/>
        <v>1.606922126081578E-2</v>
      </c>
      <c r="J2511">
        <f t="shared" si="2585"/>
        <v>4.4630782533772173E-3</v>
      </c>
      <c r="K2511" s="38">
        <f t="shared" si="2575"/>
        <v>-1.6259188156773074E-3</v>
      </c>
      <c r="L2511" s="22">
        <f t="shared" si="2540"/>
        <v>0.94424671872443744</v>
      </c>
      <c r="M2511" s="22">
        <f t="shared" si="2541"/>
        <v>1.1044191549248523</v>
      </c>
      <c r="N2511" s="22">
        <f>COVAR(I2481:I2511,$K2481:K2511)/VAR($K2481:$K2511)</f>
        <v>0.9674942132067017</v>
      </c>
    </row>
    <row r="2512" spans="1:14" ht="15.75" customHeight="1" x14ac:dyDescent="0.2">
      <c r="A2512" s="2">
        <v>43168</v>
      </c>
      <c r="B2512">
        <v>159.30999800000001</v>
      </c>
      <c r="C2512" s="10">
        <v>117.4444</v>
      </c>
      <c r="D2512" s="10">
        <v>42.75</v>
      </c>
      <c r="E2512">
        <v>2786.570068</v>
      </c>
      <c r="F2512" s="99">
        <v>1597.1400149999999</v>
      </c>
      <c r="G2512">
        <f t="shared" ref="G2512:J2512" si="2586">B2512/B2511-1</f>
        <v>1.9845021836533361E-2</v>
      </c>
      <c r="H2512">
        <f t="shared" si="2586"/>
        <v>2.8760234440628141E-2</v>
      </c>
      <c r="I2512">
        <f t="shared" si="2586"/>
        <v>4.014598540145986E-2</v>
      </c>
      <c r="J2512">
        <f t="shared" si="2586"/>
        <v>1.7378831277445883E-2</v>
      </c>
      <c r="K2512" s="38">
        <f t="shared" si="2575"/>
        <v>1.6011784235285376E-2</v>
      </c>
      <c r="L2512" s="22">
        <f t="shared" si="2540"/>
        <v>0.95359016877935576</v>
      </c>
      <c r="M2512" s="22">
        <f t="shared" si="2541"/>
        <v>1.124879696280412</v>
      </c>
      <c r="N2512" s="22">
        <f>COVAR(I2482:I2512,$K2482:K2512)/VAR($K2482:$K2512)</f>
        <v>1.0565078910497245</v>
      </c>
    </row>
    <row r="2513" spans="1:25" ht="15.75" customHeight="1" x14ac:dyDescent="0.2">
      <c r="A2513" s="2">
        <v>43171</v>
      </c>
      <c r="B2513">
        <v>160.259995</v>
      </c>
      <c r="C2513" s="10">
        <v>117.0664</v>
      </c>
      <c r="D2513" s="10">
        <v>42.8</v>
      </c>
      <c r="E2513">
        <v>2783.0200199999999</v>
      </c>
      <c r="F2513" s="99">
        <v>1601.0600589999999</v>
      </c>
      <c r="G2513">
        <f t="shared" ref="G2513:J2513" si="2587">B2513/B2512-1</f>
        <v>5.9631976142513476E-3</v>
      </c>
      <c r="H2513">
        <f t="shared" si="2587"/>
        <v>-3.2185442643497542E-3</v>
      </c>
      <c r="I2513">
        <f t="shared" si="2587"/>
        <v>1.1695906432747094E-3</v>
      </c>
      <c r="J2513">
        <f t="shared" si="2587"/>
        <v>-1.2739848320225677E-3</v>
      </c>
      <c r="K2513" s="38">
        <f t="shared" si="2575"/>
        <v>2.4544147433436247E-3</v>
      </c>
      <c r="L2513" s="22">
        <f t="shared" si="2540"/>
        <v>0.95269423643584539</v>
      </c>
      <c r="M2513" s="22">
        <f t="shared" si="2541"/>
        <v>1.1255464705526159</v>
      </c>
      <c r="N2513" s="22">
        <f>COVAR(I2483:I2513,$K2483:K2513)/VAR($K2483:$K2513)</f>
        <v>1.0565398801048611</v>
      </c>
    </row>
    <row r="2514" spans="1:25" ht="15.75" customHeight="1" x14ac:dyDescent="0.2">
      <c r="A2514" s="2">
        <v>43172</v>
      </c>
      <c r="B2514">
        <v>159.320007</v>
      </c>
      <c r="C2514" s="10">
        <v>115.6635</v>
      </c>
      <c r="D2514" s="10">
        <v>41.5</v>
      </c>
      <c r="E2514">
        <v>2765.3100589999999</v>
      </c>
      <c r="F2514" s="99">
        <v>1592.0500489999999</v>
      </c>
      <c r="G2514">
        <f t="shared" ref="G2514:J2514" si="2588">B2514/B2513-1</f>
        <v>-5.8653939181765313E-3</v>
      </c>
      <c r="H2514">
        <f t="shared" si="2588"/>
        <v>-1.1983797229606519E-2</v>
      </c>
      <c r="I2514">
        <f t="shared" si="2588"/>
        <v>-3.0373831775700855E-2</v>
      </c>
      <c r="J2514">
        <f t="shared" si="2588"/>
        <v>-6.3635765724746607E-3</v>
      </c>
      <c r="K2514" s="38">
        <f t="shared" si="2575"/>
        <v>-5.6275278053138367E-3</v>
      </c>
      <c r="L2514" s="22">
        <f t="shared" si="2540"/>
        <v>0.95291794897435311</v>
      </c>
      <c r="M2514" s="22">
        <f t="shared" si="2541"/>
        <v>1.1501690406712619</v>
      </c>
      <c r="N2514" s="22">
        <f>COVAR(I2484:I2514,$K2484:K2514)/VAR($K2484:$K2514)</f>
        <v>1.0782135937624999</v>
      </c>
    </row>
    <row r="2515" spans="1:25" ht="15.75" customHeight="1" x14ac:dyDescent="0.2">
      <c r="A2515" s="2">
        <v>43173</v>
      </c>
      <c r="B2515">
        <v>158.11999499999999</v>
      </c>
      <c r="C2515" s="10">
        <v>114.37</v>
      </c>
      <c r="D2515" s="10">
        <v>41.25</v>
      </c>
      <c r="E2515">
        <v>2749.4799800000001</v>
      </c>
      <c r="F2515" s="99">
        <v>1584.3100589999999</v>
      </c>
      <c r="G2515">
        <f t="shared" ref="G2515:J2515" si="2589">B2515/B2514-1</f>
        <v>-7.5320860361248743E-3</v>
      </c>
      <c r="H2515">
        <f t="shared" si="2589"/>
        <v>-1.1183303289283075E-2</v>
      </c>
      <c r="I2515">
        <f t="shared" si="2589"/>
        <v>-6.0240963855421326E-3</v>
      </c>
      <c r="J2515">
        <f t="shared" si="2589"/>
        <v>-5.7245222641414406E-3</v>
      </c>
      <c r="K2515" s="38">
        <f t="shared" si="2575"/>
        <v>-4.8616499241727062E-3</v>
      </c>
      <c r="L2515" s="22">
        <f t="shared" si="2540"/>
        <v>0.95730433777687374</v>
      </c>
      <c r="M2515" s="22">
        <f t="shared" si="2541"/>
        <v>1.1592701767994493</v>
      </c>
      <c r="N2515" s="22">
        <f>COVAR(I2485:I2515,$K2485:K2515)/VAR($K2485:$K2515)</f>
        <v>1.0684225801039358</v>
      </c>
    </row>
    <row r="2516" spans="1:25" ht="15.75" customHeight="1" x14ac:dyDescent="0.2">
      <c r="A2516" s="2">
        <v>43174</v>
      </c>
      <c r="B2516">
        <v>159.61000100000001</v>
      </c>
      <c r="C2516" s="10">
        <v>114.65860000000001</v>
      </c>
      <c r="D2516" s="10">
        <v>40.5</v>
      </c>
      <c r="E2516">
        <v>2747.330078</v>
      </c>
      <c r="F2516" s="99">
        <v>1576.619995</v>
      </c>
      <c r="G2516">
        <f t="shared" ref="G2516:J2516" si="2590">B2516/B2515-1</f>
        <v>9.4232611125495414E-3</v>
      </c>
      <c r="H2516">
        <f t="shared" si="2590"/>
        <v>2.5233890006119974E-3</v>
      </c>
      <c r="I2516">
        <f t="shared" si="2590"/>
        <v>-1.8181818181818188E-2</v>
      </c>
      <c r="J2516">
        <f t="shared" si="2590"/>
        <v>-7.8193040707286166E-4</v>
      </c>
      <c r="K2516" s="38">
        <f t="shared" si="2575"/>
        <v>-4.8538882627897628E-3</v>
      </c>
      <c r="L2516" s="22">
        <f t="shared" si="2540"/>
        <v>0.94424164684629652</v>
      </c>
      <c r="M2516" s="22">
        <f t="shared" si="2541"/>
        <v>1.1633809035772404</v>
      </c>
      <c r="N2516" s="22">
        <f>COVAR(I2486:I2516,$K2486:K2516)/VAR($K2486:$K2516)</f>
        <v>1.0709325910562062</v>
      </c>
    </row>
    <row r="2517" spans="1:25" ht="15.75" customHeight="1" x14ac:dyDescent="0.2">
      <c r="A2517" s="2">
        <v>43175</v>
      </c>
      <c r="B2517">
        <v>160.259995</v>
      </c>
      <c r="C2517" s="10">
        <v>114.85760000000001</v>
      </c>
      <c r="D2517" s="10">
        <v>40.75</v>
      </c>
      <c r="E2517">
        <v>2752.01001</v>
      </c>
      <c r="F2517" s="99">
        <v>1586.0500489999999</v>
      </c>
      <c r="G2517">
        <f t="shared" ref="G2517:K2532" si="2591">B2517/B2516-1</f>
        <v>4.072388922546244E-3</v>
      </c>
      <c r="H2517">
        <f t="shared" si="2591"/>
        <v>1.735587212821299E-3</v>
      </c>
      <c r="I2517">
        <f t="shared" si="2591"/>
        <v>6.1728395061728669E-3</v>
      </c>
      <c r="J2517">
        <f t="shared" si="2591"/>
        <v>1.7034472986976468E-3</v>
      </c>
      <c r="K2517" s="38">
        <f t="shared" si="2591"/>
        <v>5.981183817220348E-3</v>
      </c>
      <c r="L2517" s="22">
        <f t="shared" si="2540"/>
        <v>0.94509950855259617</v>
      </c>
      <c r="M2517" s="22">
        <f t="shared" si="2541"/>
        <v>1.1622117477714906</v>
      </c>
      <c r="N2517" s="22">
        <f>COVAR(I2487:I2517,$K2487:K2517)/VAR($K2487:$K2517)</f>
        <v>1.0718549615474622</v>
      </c>
    </row>
    <row r="2518" spans="1:25" ht="15.75" customHeight="1" x14ac:dyDescent="0.2">
      <c r="A2518" s="2">
        <v>43178</v>
      </c>
      <c r="B2518">
        <v>157.35000600000001</v>
      </c>
      <c r="C2518" s="10">
        <v>113.9521</v>
      </c>
      <c r="D2518" s="10">
        <v>40.450000000000003</v>
      </c>
      <c r="E2518">
        <v>2712.919922</v>
      </c>
      <c r="F2518" s="99">
        <v>1570.5600589999999</v>
      </c>
      <c r="G2518">
        <f t="shared" ref="G2518:J2518" si="2592">B2518/B2517-1</f>
        <v>-1.8157925189003055E-2</v>
      </c>
      <c r="H2518">
        <f t="shared" si="2592"/>
        <v>-7.8836750898504393E-3</v>
      </c>
      <c r="I2518">
        <f t="shared" si="2592"/>
        <v>-7.3619631901840066E-3</v>
      </c>
      <c r="J2518">
        <f t="shared" si="2592"/>
        <v>-1.4204195427326871E-2</v>
      </c>
      <c r="K2518" s="38">
        <f t="shared" si="2591"/>
        <v>-9.7663942003384241E-3</v>
      </c>
      <c r="L2518" s="22">
        <f t="shared" si="2540"/>
        <v>0.95530445991350255</v>
      </c>
      <c r="M2518" s="22">
        <f t="shared" si="2541"/>
        <v>1.1448457610111125</v>
      </c>
      <c r="N2518" s="22">
        <f>COVAR(I2488:I2518,$K2488:K2518)/VAR($K2488:$K2518)</f>
        <v>1.0696833678667679</v>
      </c>
    </row>
    <row r="2519" spans="1:25" ht="15.75" customHeight="1" x14ac:dyDescent="0.2">
      <c r="A2519" s="2">
        <v>43179</v>
      </c>
      <c r="B2519">
        <v>156.199997</v>
      </c>
      <c r="C2519" s="10">
        <v>114.0616</v>
      </c>
      <c r="D2519" s="10">
        <v>40.15</v>
      </c>
      <c r="E2519">
        <v>2716.9399410000001</v>
      </c>
      <c r="F2519" s="99">
        <v>1570.410034</v>
      </c>
      <c r="G2519">
        <f t="shared" ref="G2519:J2519" si="2593">B2519/B2518-1</f>
        <v>-7.3086047419662625E-3</v>
      </c>
      <c r="H2519">
        <f t="shared" si="2593"/>
        <v>9.6093007500508421E-4</v>
      </c>
      <c r="I2519">
        <f t="shared" si="2593"/>
        <v>-7.4165636588381378E-3</v>
      </c>
      <c r="J2519">
        <f t="shared" si="2593"/>
        <v>1.4818052561744732E-3</v>
      </c>
      <c r="K2519" s="38">
        <f t="shared" si="2591"/>
        <v>-9.5523249263984589E-5</v>
      </c>
      <c r="L2519" s="22">
        <f t="shared" si="2540"/>
        <v>0.95100277929355326</v>
      </c>
      <c r="M2519" s="22">
        <f t="shared" si="2541"/>
        <v>1.1513323211031232</v>
      </c>
      <c r="N2519" s="22">
        <f>COVAR(I2489:I2519,$K2489:K2519)/VAR($K2489:$K2519)</f>
        <v>1.0810539952589084</v>
      </c>
    </row>
    <row r="2520" spans="1:25" ht="15.75" customHeight="1" x14ac:dyDescent="0.2">
      <c r="A2520" s="12">
        <v>43181</v>
      </c>
      <c r="B2520" s="10">
        <v>152.09</v>
      </c>
      <c r="C2520" s="10">
        <v>109.3952</v>
      </c>
      <c r="D2520" s="10">
        <v>39.200000000000003</v>
      </c>
      <c r="E2520" s="10">
        <v>2643.69</v>
      </c>
      <c r="F2520" s="99">
        <v>1579.3000489999999</v>
      </c>
      <c r="G2520" s="13">
        <f t="shared" ref="G2520:J2520" si="2594">B2520/B2521-1</f>
        <v>-2.9357342148735088E-2</v>
      </c>
      <c r="H2520">
        <f t="shared" si="2594"/>
        <v>-4.174714504327659E-2</v>
      </c>
      <c r="I2520">
        <f t="shared" si="2594"/>
        <v>-3.8036809815950812E-2</v>
      </c>
      <c r="J2520" s="13">
        <f t="shared" si="2594"/>
        <v>-2.5162866929115069E-2</v>
      </c>
      <c r="K2520" s="38">
        <f t="shared" si="2591"/>
        <v>5.6609514760652679E-3</v>
      </c>
      <c r="L2520" s="22">
        <f t="shared" si="2540"/>
        <v>0.9686703805903073</v>
      </c>
      <c r="M2520" s="22">
        <f t="shared" si="2541"/>
        <v>1.2155769103931717</v>
      </c>
      <c r="N2520" s="22">
        <f>COVAR(I2490:I2520,$K2490:K2520)/VAR($K2490:$K2520)</f>
        <v>0.85700322430135001</v>
      </c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</row>
    <row r="2521" spans="1:25" ht="15.75" customHeight="1" x14ac:dyDescent="0.2">
      <c r="A2521" s="2">
        <v>43180</v>
      </c>
      <c r="B2521">
        <v>156.69000199999999</v>
      </c>
      <c r="C2521" s="10">
        <v>114.1611</v>
      </c>
      <c r="D2521" s="10">
        <v>40.75</v>
      </c>
      <c r="E2521">
        <v>2711.929932</v>
      </c>
      <c r="F2521" s="99">
        <v>1543.869995</v>
      </c>
      <c r="G2521">
        <f t="shared" ref="G2521:J2521" si="2595">B2521/B2519-1</f>
        <v>3.1370359117228741E-3</v>
      </c>
      <c r="H2521">
        <f t="shared" si="2595"/>
        <v>8.7233565021005433E-4</v>
      </c>
      <c r="I2521">
        <f t="shared" si="2595"/>
        <v>1.4943960149439661E-2</v>
      </c>
      <c r="J2521">
        <f t="shared" si="2595"/>
        <v>-1.8439896018298541E-3</v>
      </c>
      <c r="K2521" s="38">
        <f t="shared" si="2591"/>
        <v>-2.2434023238607437E-2</v>
      </c>
      <c r="L2521" s="22">
        <f t="shared" si="2540"/>
        <v>0.96416214258683242</v>
      </c>
      <c r="M2521" s="22">
        <f t="shared" si="2541"/>
        <v>1.1831767729600569</v>
      </c>
      <c r="N2521" s="22">
        <f>COVAR(I2491:I2521,$K2491:K2521)/VAR($K2491:$K2521)</f>
        <v>0.60732438070720884</v>
      </c>
    </row>
    <row r="2522" spans="1:25" ht="15.75" customHeight="1" x14ac:dyDescent="0.2">
      <c r="A2522" s="14">
        <v>43182</v>
      </c>
      <c r="B2522" s="15">
        <v>148.88999999999999</v>
      </c>
      <c r="C2522" s="15">
        <v>106.4701</v>
      </c>
      <c r="D2522" s="15">
        <v>37.9</v>
      </c>
      <c r="E2522" s="15">
        <v>2588.2600000000002</v>
      </c>
      <c r="F2522" s="99">
        <v>1510.079956</v>
      </c>
      <c r="G2522" s="16">
        <f t="shared" ref="G2522:J2522" si="2596">B2522/B2520-1</f>
        <v>-2.1040173581432176E-2</v>
      </c>
      <c r="H2522" s="16">
        <f t="shared" si="2596"/>
        <v>-2.673883314807235E-2</v>
      </c>
      <c r="I2522" s="16">
        <f t="shared" si="2596"/>
        <v>-3.3163265306122569E-2</v>
      </c>
      <c r="J2522" s="16">
        <f t="shared" si="2596"/>
        <v>-2.0966906104724736E-2</v>
      </c>
      <c r="K2522" s="38">
        <f t="shared" si="2591"/>
        <v>-2.1886583138109317E-2</v>
      </c>
      <c r="L2522" s="22">
        <f t="shared" si="2540"/>
        <v>0.96203524660134154</v>
      </c>
      <c r="M2522" s="22">
        <f t="shared" si="2541"/>
        <v>1.1981395294739652</v>
      </c>
      <c r="N2522" s="22">
        <f>COVAR(I2492:I2522,$K2492:K2522)/VAR($K2492:$K2522)</f>
        <v>0.69799634713030978</v>
      </c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</row>
    <row r="2523" spans="1:25" ht="15.75" customHeight="1" x14ac:dyDescent="0.2">
      <c r="A2523" s="17">
        <v>43185</v>
      </c>
      <c r="B2523" s="10">
        <v>153.37</v>
      </c>
      <c r="C2523" s="10">
        <v>109.7534</v>
      </c>
      <c r="D2523" s="10">
        <v>38.75</v>
      </c>
      <c r="E2523" s="10">
        <v>2658.55</v>
      </c>
      <c r="F2523" s="99">
        <v>1543.719971</v>
      </c>
      <c r="G2523" s="18">
        <f t="shared" ref="G2523:J2523" si="2597">B2523/B2522-1</f>
        <v>3.0089327691584566E-2</v>
      </c>
      <c r="H2523">
        <f t="shared" si="2597"/>
        <v>3.0837765720141075E-2</v>
      </c>
      <c r="I2523">
        <f t="shared" si="2597"/>
        <v>2.2427440633245421E-2</v>
      </c>
      <c r="J2523" s="18">
        <f t="shared" si="2597"/>
        <v>2.7157240771792601E-2</v>
      </c>
      <c r="K2523" s="38">
        <f t="shared" si="2591"/>
        <v>2.2276976041128105E-2</v>
      </c>
      <c r="L2523" s="22">
        <f t="shared" si="2540"/>
        <v>1.0281761797255013</v>
      </c>
      <c r="M2523" s="22">
        <f t="shared" si="2541"/>
        <v>1.2054160426919134</v>
      </c>
      <c r="N2523" s="22">
        <f>COVAR(I2493:I2523,$K2493:K2523)/VAR($K2493:$K2523)</f>
        <v>0.63907367451384445</v>
      </c>
    </row>
    <row r="2524" spans="1:25" ht="15.75" customHeight="1" x14ac:dyDescent="0.2">
      <c r="A2524" s="17">
        <v>43186</v>
      </c>
      <c r="B2524" s="10">
        <v>151.91</v>
      </c>
      <c r="C2524" s="10">
        <v>107.6242</v>
      </c>
      <c r="D2524" s="10">
        <v>38.200000000000003</v>
      </c>
      <c r="E2524" s="10">
        <v>2612.62</v>
      </c>
      <c r="F2524" s="99">
        <v>1513.5699460000001</v>
      </c>
      <c r="G2524" s="18">
        <f t="shared" ref="G2524:J2524" si="2598">B2524/B2523-1</f>
        <v>-9.5194627371716356E-3</v>
      </c>
      <c r="H2524">
        <f t="shared" si="2598"/>
        <v>-1.9399854583092568E-2</v>
      </c>
      <c r="I2524">
        <f t="shared" si="2598"/>
        <v>-1.4193548387096744E-2</v>
      </c>
      <c r="J2524" s="18">
        <f t="shared" si="2598"/>
        <v>-1.7276334844182117E-2</v>
      </c>
      <c r="K2524" s="38">
        <f t="shared" si="2591"/>
        <v>-1.9530760478838061E-2</v>
      </c>
      <c r="L2524" s="22">
        <f t="shared" si="2540"/>
        <v>1.0054087485345786</v>
      </c>
      <c r="M2524" s="22">
        <f t="shared" si="2541"/>
        <v>1.1893220039848822</v>
      </c>
      <c r="N2524" s="22">
        <f>COVAR(I2494:I2524,$K2494:K2524)/VAR($K2494:$K2524)</f>
        <v>0.61912640383061712</v>
      </c>
    </row>
    <row r="2525" spans="1:25" ht="15.75" customHeight="1" x14ac:dyDescent="0.2">
      <c r="A2525" s="17">
        <v>43187</v>
      </c>
      <c r="B2525" s="10">
        <v>152.52000000000001</v>
      </c>
      <c r="C2525" s="10">
        <v>107.4551</v>
      </c>
      <c r="D2525" s="10">
        <v>44.8</v>
      </c>
      <c r="E2525" s="10">
        <v>2605</v>
      </c>
      <c r="F2525" s="99">
        <v>1513.030029</v>
      </c>
      <c r="G2525" s="18">
        <f t="shared" ref="G2525:J2525" si="2599">B2525/B2524-1</f>
        <v>4.015535514449331E-3</v>
      </c>
      <c r="H2525">
        <f t="shared" si="2599"/>
        <v>-1.5712079625214148E-3</v>
      </c>
      <c r="I2525">
        <f t="shared" si="2599"/>
        <v>0.17277486910994755</v>
      </c>
      <c r="J2525" s="18">
        <f t="shared" si="2599"/>
        <v>-2.9166124426820428E-3</v>
      </c>
      <c r="K2525" s="38">
        <f t="shared" si="2591"/>
        <v>-3.5671757451771757E-4</v>
      </c>
      <c r="L2525" s="22">
        <f t="shared" si="2540"/>
        <v>1.0101587155555887</v>
      </c>
      <c r="M2525" s="22">
        <f t="shared" si="2541"/>
        <v>1.1921831681286434</v>
      </c>
      <c r="N2525" s="22">
        <f>COVAR(I2495:I2525,$K2495:K2525)/VAR($K2495:$K2525)</f>
        <v>0.60555050390193499</v>
      </c>
    </row>
    <row r="2526" spans="1:25" ht="15.75" customHeight="1" x14ac:dyDescent="0.2">
      <c r="A2526" s="17">
        <v>43188</v>
      </c>
      <c r="B2526" s="10">
        <v>153.43</v>
      </c>
      <c r="C2526" s="10">
        <v>109.4152</v>
      </c>
      <c r="D2526" s="10">
        <v>42.95</v>
      </c>
      <c r="E2526" s="10">
        <v>2640.87</v>
      </c>
      <c r="F2526" s="99">
        <v>1529.4300539999999</v>
      </c>
      <c r="G2526" s="18">
        <f t="shared" ref="G2526:J2526" si="2600">B2526/B2525-1</f>
        <v>5.9664306320481586E-3</v>
      </c>
      <c r="H2526">
        <f t="shared" si="2600"/>
        <v>1.8241107215944075E-2</v>
      </c>
      <c r="I2526">
        <f t="shared" si="2600"/>
        <v>-4.1294642857142683E-2</v>
      </c>
      <c r="J2526" s="18">
        <f t="shared" si="2600"/>
        <v>1.376967370441462E-2</v>
      </c>
      <c r="K2526" s="38">
        <f t="shared" si="2591"/>
        <v>1.0839193331039887E-2</v>
      </c>
      <c r="L2526" s="22">
        <f t="shared" si="2540"/>
        <v>0.98595825918027669</v>
      </c>
      <c r="M2526" s="22">
        <f t="shared" si="2541"/>
        <v>1.1950575533491181</v>
      </c>
      <c r="N2526" s="22">
        <f>COVAR(I2496:I2526,$K2496:K2526)/VAR($K2496:$K2526)</f>
        <v>0.48305369165794054</v>
      </c>
    </row>
    <row r="2527" spans="1:25" s="27" customFormat="1" ht="15.75" customHeight="1" x14ac:dyDescent="0.2">
      <c r="A2527" s="24">
        <v>43192</v>
      </c>
      <c r="B2527" s="25">
        <v>150.07</v>
      </c>
      <c r="C2527" s="25">
        <v>107.3058</v>
      </c>
      <c r="D2527" s="25">
        <v>40.700000000000003</v>
      </c>
      <c r="E2527" s="25">
        <v>2581.88</v>
      </c>
      <c r="F2527" s="99">
        <v>1492.530029</v>
      </c>
      <c r="G2527" s="26">
        <f t="shared" ref="G2527:J2527" si="2601">B2527/B2526-1</f>
        <v>-2.1899237437267849E-2</v>
      </c>
      <c r="H2527" s="27">
        <f t="shared" si="2601"/>
        <v>-1.9278857050939902E-2</v>
      </c>
      <c r="I2527" s="27">
        <f t="shared" si="2601"/>
        <v>-5.2386495925494714E-2</v>
      </c>
      <c r="J2527" s="26">
        <f t="shared" si="2601"/>
        <v>-2.233733580221664E-2</v>
      </c>
      <c r="K2527" s="38">
        <f t="shared" si="2591"/>
        <v>-2.4126650907305813E-2</v>
      </c>
      <c r="L2527" s="22">
        <f t="shared" si="2540"/>
        <v>0.94834793624687252</v>
      </c>
      <c r="M2527" s="22">
        <f t="shared" si="2541"/>
        <v>1.1351058313864912</v>
      </c>
      <c r="N2527" s="22">
        <f>COVAR(I2497:I2527,$K2497:K2527)/VAR($K2497:$K2527)</f>
        <v>0.68637389284617878</v>
      </c>
    </row>
    <row r="2528" spans="1:25" ht="15.75" customHeight="1" x14ac:dyDescent="0.2">
      <c r="A2528" s="17">
        <v>43193</v>
      </c>
      <c r="B2528" s="10">
        <v>149.85</v>
      </c>
      <c r="C2528" s="10">
        <v>108.7784</v>
      </c>
      <c r="D2528" s="10">
        <v>42.4</v>
      </c>
      <c r="E2528" s="10">
        <v>2614.4499999999998</v>
      </c>
      <c r="F2528" s="99">
        <v>1512.150024</v>
      </c>
      <c r="G2528" s="18">
        <f t="shared" ref="G2528:J2528" si="2602">B2528/B2527-1</f>
        <v>-1.4659825414806704E-3</v>
      </c>
      <c r="H2528">
        <f t="shared" si="2602"/>
        <v>1.3723396125838505E-2</v>
      </c>
      <c r="I2528">
        <f t="shared" si="2602"/>
        <v>4.1769041769041726E-2</v>
      </c>
      <c r="J2528" s="18">
        <f t="shared" si="2602"/>
        <v>1.261483879963432E-2</v>
      </c>
      <c r="K2528" s="38">
        <f t="shared" si="2591"/>
        <v>1.314546080734158E-2</v>
      </c>
      <c r="L2528" s="22">
        <f t="shared" si="2540"/>
        <v>0.91826057087077262</v>
      </c>
      <c r="M2528" s="22">
        <f t="shared" si="2541"/>
        <v>1.1601788553013552</v>
      </c>
      <c r="N2528" s="22">
        <f>COVAR(I2498:I2528,$K2498:K2528)/VAR($K2498:$K2528)</f>
        <v>0.80058538651057132</v>
      </c>
    </row>
    <row r="2529" spans="1:25" ht="15.75" customHeight="1" x14ac:dyDescent="0.2">
      <c r="A2529" s="17">
        <v>43194</v>
      </c>
      <c r="B2529" s="10">
        <v>154.12</v>
      </c>
      <c r="C2529" s="10">
        <v>110.43</v>
      </c>
      <c r="D2529" s="10">
        <v>43.4</v>
      </c>
      <c r="E2529" s="10">
        <v>2644.69</v>
      </c>
      <c r="F2529" s="99">
        <v>1531.660034</v>
      </c>
      <c r="G2529" s="18">
        <f t="shared" ref="G2529:J2529" si="2603">B2529/B2528-1</f>
        <v>2.8495161828495208E-2</v>
      </c>
      <c r="H2529">
        <f t="shared" si="2603"/>
        <v>1.5183161362917641E-2</v>
      </c>
      <c r="I2529">
        <f t="shared" si="2603"/>
        <v>2.3584905660377409E-2</v>
      </c>
      <c r="J2529" s="18">
        <f t="shared" si="2603"/>
        <v>1.1566486259060316E-2</v>
      </c>
      <c r="K2529" s="38">
        <f t="shared" si="2591"/>
        <v>1.2902165585654934E-2</v>
      </c>
      <c r="L2529" s="22">
        <f t="shared" si="2540"/>
        <v>0.9626434627028766</v>
      </c>
      <c r="M2529" s="22">
        <f t="shared" si="2541"/>
        <v>1.1657534662554885</v>
      </c>
      <c r="N2529" s="22">
        <f>COVAR(I2499:I2529,$K2499:K2529)/VAR($K2499:$K2529)</f>
        <v>0.82539964703482116</v>
      </c>
    </row>
    <row r="2530" spans="1:25" ht="15.75" customHeight="1" x14ac:dyDescent="0.2">
      <c r="A2530" s="17">
        <v>43195</v>
      </c>
      <c r="B2530" s="10">
        <v>154.03</v>
      </c>
      <c r="C2530" s="10">
        <v>111.88</v>
      </c>
      <c r="D2530" s="10">
        <v>43.35</v>
      </c>
      <c r="E2530" s="10">
        <v>2662.84</v>
      </c>
      <c r="F2530" s="99">
        <v>1542.9300539999999</v>
      </c>
      <c r="G2530" s="18">
        <f t="shared" ref="G2530:J2530" si="2604">B2530/B2529-1</f>
        <v>-5.8396055022058579E-4</v>
      </c>
      <c r="H2530">
        <f t="shared" si="2604"/>
        <v>1.3130489903105946E-2</v>
      </c>
      <c r="I2530">
        <f t="shared" si="2604"/>
        <v>-1.1520737327188613E-3</v>
      </c>
      <c r="J2530" s="18">
        <f t="shared" si="2604"/>
        <v>6.8628081173975897E-3</v>
      </c>
      <c r="K2530" s="38">
        <f t="shared" si="2591"/>
        <v>7.3580427443600271E-3</v>
      </c>
      <c r="L2530" s="22">
        <f t="shared" si="2540"/>
        <v>0.94909201795518339</v>
      </c>
      <c r="M2530" s="22">
        <f t="shared" si="2541"/>
        <v>1.1802238558885727</v>
      </c>
      <c r="N2530" s="22">
        <f>COVAR(I2500:I2530,$K2500:K2530)/VAR($K2500:$K2530)</f>
        <v>0.82285507846941885</v>
      </c>
    </row>
    <row r="2531" spans="1:25" ht="15.75" customHeight="1" x14ac:dyDescent="0.2">
      <c r="A2531" s="17">
        <v>43196</v>
      </c>
      <c r="B2531" s="10">
        <v>150.57</v>
      </c>
      <c r="C2531" s="10">
        <v>109.09</v>
      </c>
      <c r="D2531" s="10">
        <v>43.15</v>
      </c>
      <c r="E2531" s="10">
        <v>2604.4699999999998</v>
      </c>
      <c r="F2531" s="99">
        <v>1513.3000489999999</v>
      </c>
      <c r="G2531" s="18">
        <f t="shared" ref="G2531:J2531" si="2605">B2531/B2530-1</f>
        <v>-2.2463156527949169E-2</v>
      </c>
      <c r="H2531">
        <f t="shared" si="2605"/>
        <v>-2.4937432963889838E-2</v>
      </c>
      <c r="I2531">
        <f t="shared" si="2605"/>
        <v>-4.6136101499424376E-3</v>
      </c>
      <c r="J2531" s="18">
        <f t="shared" si="2605"/>
        <v>-2.192020549488527E-2</v>
      </c>
      <c r="K2531" s="38">
        <f t="shared" si="2591"/>
        <v>-1.9203725355653734E-2</v>
      </c>
      <c r="L2531" s="22">
        <f t="shared" ref="L2531:L2536" si="2606">COVAR(G2501:G2531,$J2501:$J2531)/VAR($J2501:$J2531)</f>
        <v>0.95219591849354368</v>
      </c>
      <c r="M2531" s="22">
        <f t="shared" ref="M2531:M2536" si="2607">COVAR(H2501:H2531,$J2501:$J2531)/VAR($J2501:$J2531)</f>
        <v>1.1827037991262792</v>
      </c>
      <c r="N2531" s="22">
        <f>COVAR(I2501:I2531,$K2501:K2531)/VAR($K2501:$K2531)</f>
        <v>0.79626684002050019</v>
      </c>
    </row>
    <row r="2532" spans="1:25" ht="15.75" customHeight="1" x14ac:dyDescent="0.2">
      <c r="A2532" s="19">
        <v>43199</v>
      </c>
      <c r="B2532" s="20">
        <v>152.69</v>
      </c>
      <c r="C2532" s="20">
        <v>110.4</v>
      </c>
      <c r="D2532" s="20">
        <v>41.8</v>
      </c>
      <c r="E2532" s="20">
        <v>2613.16</v>
      </c>
      <c r="F2532" s="99">
        <v>1514.459961</v>
      </c>
      <c r="G2532" s="21">
        <f t="shared" ref="G2532:J2532" si="2608">B2532/B2531-1</f>
        <v>1.4079829979411596E-2</v>
      </c>
      <c r="H2532" s="21">
        <f t="shared" si="2608"/>
        <v>1.2008433403611685E-2</v>
      </c>
      <c r="I2532" s="21">
        <f t="shared" si="2608"/>
        <v>-3.1286210892236377E-2</v>
      </c>
      <c r="J2532" s="21">
        <f t="shared" si="2608"/>
        <v>3.336571356168383E-3</v>
      </c>
      <c r="K2532" s="38">
        <f t="shared" si="2591"/>
        <v>7.6647853197830962E-4</v>
      </c>
      <c r="L2532" s="22">
        <f t="shared" si="2606"/>
        <v>0.96291676757505162</v>
      </c>
      <c r="M2532" s="22">
        <f t="shared" si="2607"/>
        <v>1.1902612963020822</v>
      </c>
      <c r="N2532" s="22">
        <f>COVAR(I2502:I2532,$K2502:K2532)/VAR($K2502:$K2532)</f>
        <v>0.78839137362068901</v>
      </c>
      <c r="O2532" s="21"/>
      <c r="P2532" s="21"/>
      <c r="Q2532" s="21"/>
      <c r="R2532" s="21"/>
      <c r="S2532" s="21"/>
      <c r="T2532" s="21"/>
      <c r="U2532" s="21"/>
      <c r="V2532" s="21"/>
      <c r="W2532" s="21"/>
      <c r="X2532" s="21"/>
      <c r="Y2532" s="21"/>
    </row>
    <row r="2533" spans="1:25" ht="15.75" customHeight="1" x14ac:dyDescent="0.2">
      <c r="A2533" s="17">
        <v>43200</v>
      </c>
      <c r="B2533" s="10">
        <v>155.38999999999999</v>
      </c>
      <c r="C2533" s="10">
        <v>112.51</v>
      </c>
      <c r="D2533" s="10">
        <v>42.4</v>
      </c>
      <c r="E2533" s="10">
        <v>2656.87</v>
      </c>
      <c r="F2533" s="99">
        <v>1543.4300539999999</v>
      </c>
      <c r="G2533" s="18">
        <f t="shared" ref="G2533:K2536" si="2609">B2533/B2532-1</f>
        <v>1.768288689501607E-2</v>
      </c>
      <c r="H2533">
        <f t="shared" si="2609"/>
        <v>1.9112318840579734E-2</v>
      </c>
      <c r="I2533">
        <f t="shared" si="2609"/>
        <v>1.4354066985645897E-2</v>
      </c>
      <c r="J2533" s="18">
        <f t="shared" si="2609"/>
        <v>1.6726874741691988E-2</v>
      </c>
      <c r="K2533" s="38">
        <f t="shared" si="2609"/>
        <v>1.9128992344486173E-2</v>
      </c>
      <c r="L2533" s="22">
        <f t="shared" si="2606"/>
        <v>0.9682904094266086</v>
      </c>
      <c r="M2533" s="22">
        <f t="shared" si="2607"/>
        <v>1.1837317949436701</v>
      </c>
      <c r="N2533" s="22">
        <f>COVAR(I2503:I2533,$K2503:K2533)/VAR($K2503:$K2533)</f>
        <v>0.82802434065652664</v>
      </c>
    </row>
    <row r="2534" spans="1:25" ht="15.75" customHeight="1" x14ac:dyDescent="0.2">
      <c r="A2534" s="17">
        <v>43201</v>
      </c>
      <c r="B2534" s="10">
        <v>155.36000000000001</v>
      </c>
      <c r="C2534" s="10">
        <v>110.62</v>
      </c>
      <c r="D2534" s="10">
        <v>42.9</v>
      </c>
      <c r="E2534" s="10">
        <v>2642.19</v>
      </c>
      <c r="F2534" s="99">
        <v>1546.8000489999999</v>
      </c>
      <c r="G2534" s="18">
        <f t="shared" ref="G2534:J2534" si="2610">B2534/B2533-1</f>
        <v>-1.930626166418703E-4</v>
      </c>
      <c r="H2534">
        <f t="shared" si="2610"/>
        <v>-1.6798506799395652E-2</v>
      </c>
      <c r="I2534">
        <f t="shared" si="2610"/>
        <v>1.1792452830188704E-2</v>
      </c>
      <c r="J2534" s="18">
        <f t="shared" si="2610"/>
        <v>-5.5252985656053522E-3</v>
      </c>
      <c r="K2534" s="38">
        <f t="shared" si="2609"/>
        <v>2.1834452369682289E-3</v>
      </c>
      <c r="L2534" s="22">
        <f t="shared" si="2606"/>
        <v>0.94783156213886488</v>
      </c>
      <c r="M2534" s="22">
        <f t="shared" si="2607"/>
        <v>1.1967526936353556</v>
      </c>
      <c r="N2534" s="22">
        <f>COVAR(I2504:I2534,$K2504:K2534)/VAR($K2504:$K2534)</f>
        <v>0.80061591835174528</v>
      </c>
    </row>
    <row r="2535" spans="1:25" ht="15.75" customHeight="1" x14ac:dyDescent="0.2">
      <c r="A2535" s="17">
        <v>43202</v>
      </c>
      <c r="B2535" s="10">
        <v>158.07</v>
      </c>
      <c r="C2535" s="10">
        <v>113.37</v>
      </c>
      <c r="D2535" s="10">
        <v>36.799999999999997</v>
      </c>
      <c r="E2535" s="10">
        <v>2663.99</v>
      </c>
      <c r="F2535" s="99">
        <v>1557.329956</v>
      </c>
      <c r="G2535" s="18">
        <f t="shared" ref="G2535:J2535" si="2611">B2535/B2534-1</f>
        <v>1.7443357363542633E-2</v>
      </c>
      <c r="H2535">
        <f t="shared" si="2611"/>
        <v>2.4859880672572832E-2</v>
      </c>
      <c r="I2535">
        <f t="shared" si="2611"/>
        <v>-0.14219114219114226</v>
      </c>
      <c r="J2535" s="18">
        <f t="shared" si="2611"/>
        <v>8.2507314008453125E-3</v>
      </c>
      <c r="K2535" s="38">
        <f t="shared" si="2609"/>
        <v>6.8075424530840145E-3</v>
      </c>
      <c r="L2535" s="22">
        <f t="shared" si="2606"/>
        <v>0.95949935204320147</v>
      </c>
      <c r="M2535" s="22">
        <f t="shared" si="2607"/>
        <v>1.231348842006069</v>
      </c>
      <c r="N2535" s="22">
        <f>COVAR(I2505:I2535,$K2505:K2535)/VAR($K2505:$K2535)</f>
        <v>0.54157419649778349</v>
      </c>
    </row>
    <row r="2536" spans="1:25" s="31" customFormat="1" ht="15.75" customHeight="1" x14ac:dyDescent="0.2">
      <c r="A2536" s="28">
        <v>43203</v>
      </c>
      <c r="B2536" s="29">
        <v>156.71</v>
      </c>
      <c r="C2536" s="29">
        <v>110.3</v>
      </c>
      <c r="D2536" s="29">
        <v>37.6</v>
      </c>
      <c r="E2536" s="29">
        <v>2656.3</v>
      </c>
      <c r="F2536" s="99">
        <v>1549.51001</v>
      </c>
      <c r="G2536" s="30">
        <f t="shared" ref="G2536:J2536" si="2612">B2536/B2535-1</f>
        <v>-8.6037831340544102E-3</v>
      </c>
      <c r="H2536" s="31">
        <f t="shared" si="2612"/>
        <v>-2.7079474287730498E-2</v>
      </c>
      <c r="I2536" s="31">
        <f t="shared" si="2612"/>
        <v>2.1739130434782705E-2</v>
      </c>
      <c r="J2536" s="30">
        <f t="shared" si="2612"/>
        <v>-2.8866474724003055E-3</v>
      </c>
      <c r="K2536" s="38">
        <f t="shared" si="2609"/>
        <v>-5.0213803246201838E-3</v>
      </c>
      <c r="L2536" s="22">
        <f t="shared" si="2606"/>
        <v>0.97309648657715875</v>
      </c>
      <c r="M2536" s="22">
        <f t="shared" si="2607"/>
        <v>1.237716442953563</v>
      </c>
      <c r="N2536" s="22">
        <f>COVAR(I2506:I2536,$K2506:K2536)/VAR($K2506:$K2536)</f>
        <v>0.61647964528169985</v>
      </c>
    </row>
    <row r="2537" spans="1:25" ht="15.75" customHeight="1" x14ac:dyDescent="0.2">
      <c r="A2537" s="2"/>
      <c r="J2537" s="34"/>
      <c r="K2537" s="34"/>
    </row>
    <row r="2538" spans="1:25" ht="15.75" customHeight="1" x14ac:dyDescent="0.2">
      <c r="A2538" s="2"/>
    </row>
    <row r="2539" spans="1:25" ht="15.75" customHeight="1" x14ac:dyDescent="0.2">
      <c r="A2539" s="2"/>
    </row>
    <row r="2540" spans="1:25" ht="15.75" customHeight="1" x14ac:dyDescent="0.2">
      <c r="A2540" s="2"/>
    </row>
    <row r="2541" spans="1:25" ht="15.75" customHeight="1" x14ac:dyDescent="0.2">
      <c r="A2541" s="2"/>
    </row>
    <row r="2542" spans="1:25" ht="15.75" customHeight="1" x14ac:dyDescent="0.2">
      <c r="A2542" s="2"/>
    </row>
    <row r="2543" spans="1:25" ht="15.75" customHeight="1" x14ac:dyDescent="0.2">
      <c r="A2543" s="2"/>
    </row>
    <row r="2544" spans="1:25" ht="15.75" customHeight="1" x14ac:dyDescent="0.2">
      <c r="A2544" s="2"/>
    </row>
    <row r="2545" spans="1:1" ht="15.75" customHeight="1" x14ac:dyDescent="0.2">
      <c r="A2545" s="2"/>
    </row>
    <row r="2546" spans="1:1" ht="15.75" customHeight="1" x14ac:dyDescent="0.2">
      <c r="A2546" s="2"/>
    </row>
    <row r="2547" spans="1:1" ht="15.75" customHeight="1" x14ac:dyDescent="0.2">
      <c r="A2547" s="2"/>
    </row>
    <row r="2548" spans="1:1" ht="15.75" customHeight="1" x14ac:dyDescent="0.2">
      <c r="A2548" s="2"/>
    </row>
    <row r="2549" spans="1:1" ht="15.75" customHeight="1" x14ac:dyDescent="0.2">
      <c r="A2549" s="2"/>
    </row>
    <row r="2550" spans="1:1" ht="15.75" customHeight="1" x14ac:dyDescent="0.2">
      <c r="A2550" s="2"/>
    </row>
    <row r="2551" spans="1:1" ht="15.75" customHeight="1" x14ac:dyDescent="0.2">
      <c r="A2551" s="2"/>
    </row>
    <row r="2552" spans="1:1" ht="15.75" customHeight="1" x14ac:dyDescent="0.2">
      <c r="A2552" s="2"/>
    </row>
    <row r="2553" spans="1:1" ht="15.75" customHeight="1" x14ac:dyDescent="0.2">
      <c r="A2553" s="2"/>
    </row>
    <row r="2554" spans="1:1" ht="15.75" customHeight="1" x14ac:dyDescent="0.2">
      <c r="A2554" s="2"/>
    </row>
    <row r="2555" spans="1:1" ht="15.75" customHeight="1" x14ac:dyDescent="0.2">
      <c r="A2555" s="2"/>
    </row>
    <row r="2556" spans="1:1" ht="15.75" customHeight="1" x14ac:dyDescent="0.2">
      <c r="A2556" s="2"/>
    </row>
    <row r="2557" spans="1:1" ht="15.75" customHeight="1" x14ac:dyDescent="0.2">
      <c r="A2557" s="2"/>
    </row>
    <row r="2558" spans="1:1" ht="15.75" customHeight="1" x14ac:dyDescent="0.2">
      <c r="A2558" s="2"/>
    </row>
    <row r="2559" spans="1:1" ht="15.75" customHeight="1" x14ac:dyDescent="0.2">
      <c r="A2559" s="2"/>
    </row>
    <row r="2560" spans="1:1" ht="15.75" customHeight="1" x14ac:dyDescent="0.2">
      <c r="A2560" s="2"/>
    </row>
    <row r="2561" spans="1:1" ht="15.75" customHeight="1" x14ac:dyDescent="0.2">
      <c r="A2561" s="2"/>
    </row>
    <row r="2562" spans="1:1" ht="15.75" customHeight="1" x14ac:dyDescent="0.2">
      <c r="A2562" s="2"/>
    </row>
    <row r="2563" spans="1:1" ht="15.75" customHeight="1" x14ac:dyDescent="0.2">
      <c r="A2563" s="2"/>
    </row>
    <row r="2564" spans="1:1" ht="15.75" customHeight="1" x14ac:dyDescent="0.2">
      <c r="A2564" s="2"/>
    </row>
    <row r="2565" spans="1:1" ht="15.75" customHeight="1" x14ac:dyDescent="0.2">
      <c r="A2565" s="2"/>
    </row>
    <row r="2566" spans="1:1" ht="15.75" customHeight="1" x14ac:dyDescent="0.2">
      <c r="A2566" s="2"/>
    </row>
    <row r="2567" spans="1:1" ht="15.75" customHeight="1" x14ac:dyDescent="0.2">
      <c r="A2567" s="2"/>
    </row>
    <row r="2568" spans="1:1" ht="15.75" customHeight="1" x14ac:dyDescent="0.2">
      <c r="A2568" s="2"/>
    </row>
    <row r="2569" spans="1:1" ht="15.75" customHeight="1" x14ac:dyDescent="0.2">
      <c r="A2569" s="2"/>
    </row>
    <row r="2570" spans="1:1" ht="15.75" customHeight="1" x14ac:dyDescent="0.2">
      <c r="A2570" s="2"/>
    </row>
    <row r="2571" spans="1:1" ht="15.75" customHeight="1" x14ac:dyDescent="0.2">
      <c r="A2571" s="2"/>
    </row>
    <row r="2572" spans="1:1" ht="15.75" customHeight="1" x14ac:dyDescent="0.2">
      <c r="A2572" s="2"/>
    </row>
    <row r="2573" spans="1:1" ht="15.75" customHeight="1" x14ac:dyDescent="0.2">
      <c r="A2573" s="2"/>
    </row>
    <row r="2574" spans="1:1" ht="15.75" customHeight="1" x14ac:dyDescent="0.2">
      <c r="A2574" s="2"/>
    </row>
    <row r="2575" spans="1:1" ht="15.75" customHeight="1" x14ac:dyDescent="0.2">
      <c r="A2575" s="2"/>
    </row>
    <row r="2576" spans="1:1" ht="15.75" customHeight="1" x14ac:dyDescent="0.2">
      <c r="A2576" s="2"/>
    </row>
    <row r="2577" spans="1:1" ht="15.75" customHeight="1" x14ac:dyDescent="0.2">
      <c r="A2577" s="2"/>
    </row>
    <row r="2578" spans="1:1" ht="15.75" customHeight="1" x14ac:dyDescent="0.2">
      <c r="A2578" s="2"/>
    </row>
    <row r="2579" spans="1:1" ht="15.75" customHeight="1" x14ac:dyDescent="0.2">
      <c r="A2579" s="2"/>
    </row>
    <row r="2580" spans="1:1" ht="15.75" customHeight="1" x14ac:dyDescent="0.2">
      <c r="A2580" s="2"/>
    </row>
    <row r="2581" spans="1:1" ht="15.75" customHeight="1" x14ac:dyDescent="0.2">
      <c r="A2581" s="2"/>
    </row>
    <row r="2582" spans="1:1" ht="15.75" customHeight="1" x14ac:dyDescent="0.2">
      <c r="A2582" s="2"/>
    </row>
    <row r="2583" spans="1:1" ht="15.75" customHeight="1" x14ac:dyDescent="0.2">
      <c r="A2583" s="2"/>
    </row>
    <row r="2584" spans="1:1" ht="15.75" customHeight="1" x14ac:dyDescent="0.2">
      <c r="A2584" s="2"/>
    </row>
    <row r="2585" spans="1:1" ht="15.75" customHeight="1" x14ac:dyDescent="0.2">
      <c r="A2585" s="2"/>
    </row>
    <row r="2586" spans="1:1" ht="15.75" customHeight="1" x14ac:dyDescent="0.2">
      <c r="A2586" s="2"/>
    </row>
    <row r="2587" spans="1:1" ht="15.75" customHeight="1" x14ac:dyDescent="0.2">
      <c r="A2587" s="2"/>
    </row>
    <row r="2588" spans="1:1" ht="15.75" customHeight="1" x14ac:dyDescent="0.2">
      <c r="A2588" s="2"/>
    </row>
    <row r="2589" spans="1:1" ht="15.75" customHeight="1" x14ac:dyDescent="0.2">
      <c r="A2589" s="2"/>
    </row>
    <row r="2590" spans="1:1" ht="15.75" customHeight="1" x14ac:dyDescent="0.2">
      <c r="A2590" s="2"/>
    </row>
    <row r="2591" spans="1:1" ht="15.75" customHeight="1" x14ac:dyDescent="0.2">
      <c r="A2591" s="2"/>
    </row>
    <row r="2592" spans="1:1" ht="15.75" customHeight="1" x14ac:dyDescent="0.2">
      <c r="A2592" s="2"/>
    </row>
    <row r="2593" spans="1:1" ht="15.75" customHeight="1" x14ac:dyDescent="0.2">
      <c r="A2593" s="2"/>
    </row>
    <row r="2594" spans="1:1" ht="15.75" customHeight="1" x14ac:dyDescent="0.2">
      <c r="A2594" s="2"/>
    </row>
    <row r="2595" spans="1:1" ht="15.75" customHeight="1" x14ac:dyDescent="0.2">
      <c r="A2595" s="2"/>
    </row>
    <row r="2596" spans="1:1" ht="15.75" customHeight="1" x14ac:dyDescent="0.2">
      <c r="A2596" s="2"/>
    </row>
    <row r="2597" spans="1:1" ht="15.75" customHeight="1" x14ac:dyDescent="0.2">
      <c r="A2597" s="2"/>
    </row>
    <row r="2598" spans="1:1" ht="15.75" customHeight="1" x14ac:dyDescent="0.2">
      <c r="A2598" s="2"/>
    </row>
    <row r="2599" spans="1:1" ht="15.75" customHeight="1" x14ac:dyDescent="0.2">
      <c r="A2599" s="2"/>
    </row>
    <row r="2600" spans="1:1" ht="15.75" customHeight="1" x14ac:dyDescent="0.2">
      <c r="A2600" s="2"/>
    </row>
    <row r="2601" spans="1:1" ht="15.75" customHeight="1" x14ac:dyDescent="0.2">
      <c r="A2601" s="2"/>
    </row>
    <row r="2602" spans="1:1" ht="15.75" customHeight="1" x14ac:dyDescent="0.2">
      <c r="A2602" s="2"/>
    </row>
    <row r="2603" spans="1:1" ht="15.75" customHeight="1" x14ac:dyDescent="0.2">
      <c r="A2603" s="2"/>
    </row>
    <row r="2604" spans="1:1" ht="15.75" customHeight="1" x14ac:dyDescent="0.2">
      <c r="A2604" s="2"/>
    </row>
    <row r="2605" spans="1:1" ht="15.75" customHeight="1" x14ac:dyDescent="0.2">
      <c r="A2605" s="2"/>
    </row>
    <row r="2606" spans="1:1" ht="15.75" customHeight="1" x14ac:dyDescent="0.2">
      <c r="A2606" s="2"/>
    </row>
    <row r="2607" spans="1:1" ht="15.75" customHeight="1" x14ac:dyDescent="0.2">
      <c r="A2607" s="2"/>
    </row>
    <row r="2608" spans="1:1" ht="15.75" customHeight="1" x14ac:dyDescent="0.2">
      <c r="A2608" s="2"/>
    </row>
    <row r="2609" spans="1:1" ht="15.75" customHeight="1" x14ac:dyDescent="0.2">
      <c r="A2609" s="2"/>
    </row>
    <row r="2610" spans="1:1" ht="15.75" customHeight="1" x14ac:dyDescent="0.2">
      <c r="A2610" s="2"/>
    </row>
    <row r="2611" spans="1:1" ht="15.75" customHeight="1" x14ac:dyDescent="0.2">
      <c r="A2611" s="2"/>
    </row>
    <row r="2612" spans="1:1" ht="15.75" customHeight="1" x14ac:dyDescent="0.2">
      <c r="A2612" s="2"/>
    </row>
    <row r="2613" spans="1:1" ht="15.75" customHeight="1" x14ac:dyDescent="0.2">
      <c r="A2613" s="2"/>
    </row>
    <row r="2614" spans="1:1" ht="15.75" customHeight="1" x14ac:dyDescent="0.2">
      <c r="A2614" s="2"/>
    </row>
    <row r="2615" spans="1:1" ht="15.75" customHeight="1" x14ac:dyDescent="0.2">
      <c r="A2615" s="2"/>
    </row>
    <row r="2616" spans="1:1" ht="15.75" customHeight="1" x14ac:dyDescent="0.2">
      <c r="A2616" s="2"/>
    </row>
    <row r="2617" spans="1:1" ht="15.75" customHeight="1" x14ac:dyDescent="0.2">
      <c r="A2617" s="2"/>
    </row>
    <row r="2618" spans="1:1" ht="15.75" customHeight="1" x14ac:dyDescent="0.2">
      <c r="A2618" s="2"/>
    </row>
    <row r="2619" spans="1:1" ht="15.75" customHeight="1" x14ac:dyDescent="0.2">
      <c r="A2619" s="2"/>
    </row>
    <row r="2620" spans="1:1" ht="15.75" customHeight="1" x14ac:dyDescent="0.2">
      <c r="A2620" s="2"/>
    </row>
    <row r="2621" spans="1:1" ht="15.75" customHeight="1" x14ac:dyDescent="0.2">
      <c r="A2621" s="2"/>
    </row>
    <row r="2622" spans="1:1" ht="15.75" customHeight="1" x14ac:dyDescent="0.2">
      <c r="A2622" s="2"/>
    </row>
    <row r="2623" spans="1:1" ht="15.75" customHeight="1" x14ac:dyDescent="0.2">
      <c r="A2623" s="2"/>
    </row>
    <row r="2624" spans="1:1" ht="15.75" customHeight="1" x14ac:dyDescent="0.2">
      <c r="A2624" s="2"/>
    </row>
    <row r="2625" spans="1:1" ht="15.75" customHeight="1" x14ac:dyDescent="0.2">
      <c r="A2625" s="2"/>
    </row>
    <row r="2626" spans="1:1" ht="15.75" customHeight="1" x14ac:dyDescent="0.2">
      <c r="A2626" s="2"/>
    </row>
    <row r="2627" spans="1:1" ht="15.75" customHeight="1" x14ac:dyDescent="0.2">
      <c r="A2627" s="2"/>
    </row>
    <row r="2628" spans="1:1" ht="15.75" customHeight="1" x14ac:dyDescent="0.2">
      <c r="A2628" s="2"/>
    </row>
    <row r="2629" spans="1:1" ht="15.75" customHeight="1" x14ac:dyDescent="0.2">
      <c r="A2629" s="2"/>
    </row>
    <row r="2630" spans="1:1" ht="15.75" customHeight="1" x14ac:dyDescent="0.2">
      <c r="A2630" s="2"/>
    </row>
    <row r="2631" spans="1:1" ht="15.75" customHeight="1" x14ac:dyDescent="0.2">
      <c r="A2631" s="2"/>
    </row>
    <row r="2632" spans="1:1" ht="15.75" customHeight="1" x14ac:dyDescent="0.2">
      <c r="A2632" s="2"/>
    </row>
    <row r="2633" spans="1:1" ht="15.75" customHeight="1" x14ac:dyDescent="0.2">
      <c r="A2633" s="2"/>
    </row>
    <row r="2634" spans="1:1" ht="15.75" customHeight="1" x14ac:dyDescent="0.2">
      <c r="A2634" s="2"/>
    </row>
    <row r="2635" spans="1:1" ht="15.75" customHeight="1" x14ac:dyDescent="0.2">
      <c r="A2635" s="2"/>
    </row>
    <row r="2636" spans="1:1" ht="15.75" customHeight="1" x14ac:dyDescent="0.2">
      <c r="A2636" s="2"/>
    </row>
    <row r="2637" spans="1:1" ht="15.75" customHeight="1" x14ac:dyDescent="0.2">
      <c r="A2637" s="2"/>
    </row>
    <row r="2638" spans="1:1" ht="15.75" customHeight="1" x14ac:dyDescent="0.2">
      <c r="A2638" s="2"/>
    </row>
    <row r="2639" spans="1:1" ht="15.75" customHeight="1" x14ac:dyDescent="0.2">
      <c r="A2639" s="2"/>
    </row>
    <row r="2640" spans="1:1" ht="15.75" customHeight="1" x14ac:dyDescent="0.2">
      <c r="A2640" s="2"/>
    </row>
    <row r="2641" spans="1:1" ht="15.75" customHeight="1" x14ac:dyDescent="0.2">
      <c r="A2641" s="2"/>
    </row>
    <row r="2642" spans="1:1" ht="15.75" customHeight="1" x14ac:dyDescent="0.2">
      <c r="A2642" s="2"/>
    </row>
    <row r="2643" spans="1:1" ht="15.75" customHeight="1" x14ac:dyDescent="0.2">
      <c r="A2643" s="2"/>
    </row>
    <row r="2644" spans="1:1" ht="15.75" customHeight="1" x14ac:dyDescent="0.2">
      <c r="A2644" s="2"/>
    </row>
    <row r="2645" spans="1:1" ht="15.75" customHeight="1" x14ac:dyDescent="0.2">
      <c r="A2645" s="2"/>
    </row>
    <row r="2646" spans="1:1" ht="15.75" customHeight="1" x14ac:dyDescent="0.2">
      <c r="A2646" s="2"/>
    </row>
    <row r="2647" spans="1:1" ht="15.75" customHeight="1" x14ac:dyDescent="0.2">
      <c r="A2647" s="2"/>
    </row>
    <row r="2648" spans="1:1" ht="15.75" customHeight="1" x14ac:dyDescent="0.2">
      <c r="A2648" s="2"/>
    </row>
    <row r="2649" spans="1:1" ht="15.75" customHeight="1" x14ac:dyDescent="0.2">
      <c r="A2649" s="2"/>
    </row>
    <row r="2650" spans="1:1" ht="15.75" customHeight="1" x14ac:dyDescent="0.2">
      <c r="A2650" s="2"/>
    </row>
    <row r="2651" spans="1:1" ht="15.75" customHeight="1" x14ac:dyDescent="0.2">
      <c r="A2651" s="2"/>
    </row>
    <row r="2652" spans="1:1" ht="15.75" customHeight="1" x14ac:dyDescent="0.2">
      <c r="A2652" s="2"/>
    </row>
    <row r="2653" spans="1:1" ht="15.75" customHeight="1" x14ac:dyDescent="0.2">
      <c r="A2653" s="2"/>
    </row>
    <row r="2654" spans="1:1" ht="15.75" customHeight="1" x14ac:dyDescent="0.2">
      <c r="A2654" s="2"/>
    </row>
    <row r="2655" spans="1:1" ht="15.75" customHeight="1" x14ac:dyDescent="0.2">
      <c r="A2655" s="2"/>
    </row>
    <row r="2656" spans="1:1" ht="15.75" customHeight="1" x14ac:dyDescent="0.2">
      <c r="A2656" s="2"/>
    </row>
    <row r="2657" spans="1:1" ht="15.75" customHeight="1" x14ac:dyDescent="0.2">
      <c r="A2657" s="2"/>
    </row>
    <row r="2658" spans="1:1" ht="15.75" customHeight="1" x14ac:dyDescent="0.2">
      <c r="A2658" s="2"/>
    </row>
    <row r="2659" spans="1:1" ht="15.75" customHeight="1" x14ac:dyDescent="0.2">
      <c r="A2659" s="2"/>
    </row>
    <row r="2660" spans="1:1" ht="15.75" customHeight="1" x14ac:dyDescent="0.2">
      <c r="A2660" s="2"/>
    </row>
    <row r="2661" spans="1:1" ht="15.75" customHeight="1" x14ac:dyDescent="0.2">
      <c r="A2661" s="2"/>
    </row>
    <row r="2662" spans="1:1" ht="15.75" customHeight="1" x14ac:dyDescent="0.2">
      <c r="A2662" s="2"/>
    </row>
    <row r="2663" spans="1:1" ht="15.75" customHeight="1" x14ac:dyDescent="0.2">
      <c r="A2663" s="2"/>
    </row>
    <row r="2664" spans="1:1" ht="15.75" customHeight="1" x14ac:dyDescent="0.2">
      <c r="A2664" s="2"/>
    </row>
    <row r="2665" spans="1:1" ht="15.75" customHeight="1" x14ac:dyDescent="0.2">
      <c r="A2665" s="2"/>
    </row>
    <row r="2666" spans="1:1" ht="15.75" customHeight="1" x14ac:dyDescent="0.2">
      <c r="A2666" s="2"/>
    </row>
    <row r="2667" spans="1:1" ht="15.75" customHeight="1" x14ac:dyDescent="0.2">
      <c r="A2667" s="2"/>
    </row>
    <row r="2668" spans="1:1" ht="15.75" customHeight="1" x14ac:dyDescent="0.2">
      <c r="A2668" s="2"/>
    </row>
    <row r="2669" spans="1:1" ht="15.75" customHeight="1" x14ac:dyDescent="0.2">
      <c r="A2669" s="2"/>
    </row>
    <row r="2670" spans="1:1" ht="15.75" customHeight="1" x14ac:dyDescent="0.2">
      <c r="A2670" s="2"/>
    </row>
    <row r="2671" spans="1:1" ht="15.75" customHeight="1" x14ac:dyDescent="0.2">
      <c r="A2671" s="2"/>
    </row>
    <row r="2672" spans="1:1" ht="15.75" customHeight="1" x14ac:dyDescent="0.2">
      <c r="A2672" s="2"/>
    </row>
    <row r="2673" spans="1:1" ht="15.75" customHeight="1" x14ac:dyDescent="0.2">
      <c r="A2673" s="2"/>
    </row>
    <row r="2674" spans="1:1" ht="15.75" customHeight="1" x14ac:dyDescent="0.2">
      <c r="A2674" s="2"/>
    </row>
    <row r="2675" spans="1:1" ht="15.75" customHeight="1" x14ac:dyDescent="0.2">
      <c r="A2675" s="2"/>
    </row>
    <row r="2676" spans="1:1" ht="15.75" customHeight="1" x14ac:dyDescent="0.2">
      <c r="A2676" s="2"/>
    </row>
    <row r="2677" spans="1:1" ht="15.75" customHeight="1" x14ac:dyDescent="0.2">
      <c r="A2677" s="2"/>
    </row>
    <row r="2678" spans="1:1" ht="15.75" customHeight="1" x14ac:dyDescent="0.2">
      <c r="A2678" s="2"/>
    </row>
    <row r="2679" spans="1:1" ht="15.75" customHeight="1" x14ac:dyDescent="0.2">
      <c r="A2679" s="2"/>
    </row>
    <row r="2680" spans="1:1" ht="15.75" customHeight="1" x14ac:dyDescent="0.2">
      <c r="A2680" s="2"/>
    </row>
    <row r="2681" spans="1:1" ht="15.75" customHeight="1" x14ac:dyDescent="0.2">
      <c r="A2681" s="2"/>
    </row>
    <row r="2682" spans="1:1" ht="15.75" customHeight="1" x14ac:dyDescent="0.2">
      <c r="A2682" s="2"/>
    </row>
    <row r="2683" spans="1:1" ht="15.75" customHeight="1" x14ac:dyDescent="0.2">
      <c r="A2683" s="2"/>
    </row>
    <row r="2684" spans="1:1" ht="15.75" customHeight="1" x14ac:dyDescent="0.2">
      <c r="A2684" s="2"/>
    </row>
    <row r="2685" spans="1:1" ht="15.75" customHeight="1" x14ac:dyDescent="0.2">
      <c r="A2685" s="2"/>
    </row>
    <row r="2686" spans="1:1" ht="15.75" customHeight="1" x14ac:dyDescent="0.2">
      <c r="A2686" s="2"/>
    </row>
    <row r="2687" spans="1:1" ht="15.75" customHeight="1" x14ac:dyDescent="0.2">
      <c r="A2687" s="2"/>
    </row>
    <row r="2688" spans="1:1" ht="15.75" customHeight="1" x14ac:dyDescent="0.2">
      <c r="A2688" s="2"/>
    </row>
    <row r="2689" spans="1:1" ht="15.75" customHeight="1" x14ac:dyDescent="0.2">
      <c r="A2689" s="2"/>
    </row>
    <row r="2690" spans="1:1" ht="15.75" customHeight="1" x14ac:dyDescent="0.2">
      <c r="A2690" s="2"/>
    </row>
    <row r="2691" spans="1:1" ht="15.75" customHeight="1" x14ac:dyDescent="0.2">
      <c r="A2691" s="2"/>
    </row>
    <row r="2692" spans="1:1" ht="15.75" customHeight="1" x14ac:dyDescent="0.2">
      <c r="A2692" s="2"/>
    </row>
    <row r="2693" spans="1:1" ht="15.75" customHeight="1" x14ac:dyDescent="0.2">
      <c r="A2693" s="2"/>
    </row>
    <row r="2694" spans="1:1" ht="15.75" customHeight="1" x14ac:dyDescent="0.2">
      <c r="A2694" s="2"/>
    </row>
    <row r="2695" spans="1:1" ht="15.75" customHeight="1" x14ac:dyDescent="0.2">
      <c r="A2695" s="2"/>
    </row>
    <row r="2696" spans="1:1" ht="15.75" customHeight="1" x14ac:dyDescent="0.2">
      <c r="A2696" s="2"/>
    </row>
    <row r="2697" spans="1:1" ht="15.75" customHeight="1" x14ac:dyDescent="0.2">
      <c r="A2697" s="2"/>
    </row>
    <row r="2698" spans="1:1" ht="15.75" customHeight="1" x14ac:dyDescent="0.2">
      <c r="A2698" s="2"/>
    </row>
    <row r="2699" spans="1:1" ht="15.75" customHeight="1" x14ac:dyDescent="0.2">
      <c r="A2699" s="2"/>
    </row>
    <row r="2700" spans="1:1" ht="15.75" customHeight="1" x14ac:dyDescent="0.2">
      <c r="A2700" s="2"/>
    </row>
    <row r="2701" spans="1:1" ht="15.75" customHeight="1" x14ac:dyDescent="0.2">
      <c r="A2701" s="2"/>
    </row>
    <row r="2702" spans="1:1" ht="15.75" customHeight="1" x14ac:dyDescent="0.2">
      <c r="A2702" s="2"/>
    </row>
    <row r="2703" spans="1:1" ht="15.75" customHeight="1" x14ac:dyDescent="0.2">
      <c r="A2703" s="2"/>
    </row>
    <row r="2704" spans="1:1" ht="15.75" customHeight="1" x14ac:dyDescent="0.2">
      <c r="A2704" s="2"/>
    </row>
    <row r="2705" spans="1:1" ht="15.75" customHeight="1" x14ac:dyDescent="0.2">
      <c r="A2705" s="2"/>
    </row>
    <row r="2706" spans="1:1" ht="15.75" customHeight="1" x14ac:dyDescent="0.2">
      <c r="A2706" s="2"/>
    </row>
    <row r="2707" spans="1:1" ht="15.75" customHeight="1" x14ac:dyDescent="0.2">
      <c r="A2707" s="2"/>
    </row>
    <row r="2708" spans="1:1" ht="15.75" customHeight="1" x14ac:dyDescent="0.2">
      <c r="A2708" s="2"/>
    </row>
    <row r="2709" spans="1:1" ht="15.75" customHeight="1" x14ac:dyDescent="0.2">
      <c r="A2709" s="2"/>
    </row>
    <row r="2710" spans="1:1" ht="15.75" customHeight="1" x14ac:dyDescent="0.2">
      <c r="A2710" s="2"/>
    </row>
    <row r="2711" spans="1:1" ht="15.75" customHeight="1" x14ac:dyDescent="0.2">
      <c r="A2711" s="2"/>
    </row>
    <row r="2712" spans="1:1" ht="15.75" customHeight="1" x14ac:dyDescent="0.2">
      <c r="A2712" s="2"/>
    </row>
    <row r="2713" spans="1:1" ht="15.75" customHeight="1" x14ac:dyDescent="0.2">
      <c r="A2713" s="2"/>
    </row>
    <row r="2714" spans="1:1" ht="15.75" customHeight="1" x14ac:dyDescent="0.2">
      <c r="A2714" s="2"/>
    </row>
    <row r="2715" spans="1:1" ht="15.75" customHeight="1" x14ac:dyDescent="0.2">
      <c r="A2715" s="2"/>
    </row>
    <row r="2716" spans="1:1" ht="15.75" customHeight="1" x14ac:dyDescent="0.2">
      <c r="A2716" s="2"/>
    </row>
    <row r="2717" spans="1:1" ht="15.75" customHeight="1" x14ac:dyDescent="0.2">
      <c r="A2717" s="2"/>
    </row>
    <row r="2718" spans="1:1" ht="15.75" customHeight="1" x14ac:dyDescent="0.2">
      <c r="A2718" s="2"/>
    </row>
    <row r="2719" spans="1:1" ht="15.75" customHeight="1" x14ac:dyDescent="0.2">
      <c r="A2719" s="2"/>
    </row>
    <row r="2720" spans="1:1" ht="15.75" customHeight="1" x14ac:dyDescent="0.2">
      <c r="A2720" s="2"/>
    </row>
    <row r="2721" spans="1:1" ht="15.75" customHeight="1" x14ac:dyDescent="0.2">
      <c r="A2721" s="2"/>
    </row>
    <row r="2722" spans="1:1" ht="15.75" customHeight="1" x14ac:dyDescent="0.2">
      <c r="A2722" s="2"/>
    </row>
    <row r="2723" spans="1:1" ht="15.75" customHeight="1" x14ac:dyDescent="0.2">
      <c r="A2723" s="2"/>
    </row>
    <row r="2724" spans="1:1" ht="15.75" customHeight="1" x14ac:dyDescent="0.2">
      <c r="A2724" s="2"/>
    </row>
    <row r="2725" spans="1:1" ht="15.75" customHeight="1" x14ac:dyDescent="0.2">
      <c r="A2725" s="2"/>
    </row>
    <row r="2726" spans="1:1" ht="15.75" customHeight="1" x14ac:dyDescent="0.2">
      <c r="A2726" s="2"/>
    </row>
    <row r="2727" spans="1:1" ht="15.75" customHeight="1" x14ac:dyDescent="0.2">
      <c r="A2727" s="2"/>
    </row>
    <row r="2728" spans="1:1" ht="15.75" customHeight="1" x14ac:dyDescent="0.2">
      <c r="A2728" s="2"/>
    </row>
    <row r="2729" spans="1:1" ht="15.75" customHeight="1" x14ac:dyDescent="0.2">
      <c r="A2729" s="2"/>
    </row>
    <row r="2730" spans="1:1" ht="15.75" customHeight="1" x14ac:dyDescent="0.2">
      <c r="A2730" s="2"/>
    </row>
    <row r="2731" spans="1:1" ht="15.75" customHeight="1" x14ac:dyDescent="0.2">
      <c r="A2731" s="2"/>
    </row>
    <row r="2732" spans="1:1" ht="15.75" customHeight="1" x14ac:dyDescent="0.2">
      <c r="A2732" s="2"/>
    </row>
    <row r="2733" spans="1:1" ht="15.75" customHeight="1" x14ac:dyDescent="0.2">
      <c r="A2733" s="2"/>
    </row>
    <row r="2734" spans="1:1" ht="15.75" customHeight="1" x14ac:dyDescent="0.2">
      <c r="A2734" s="2"/>
    </row>
    <row r="2735" spans="1:1" ht="15.75" customHeight="1" x14ac:dyDescent="0.2">
      <c r="A2735" s="2"/>
    </row>
    <row r="2736" spans="1:1" ht="15.75" customHeight="1" x14ac:dyDescent="0.2">
      <c r="A2736" s="2"/>
    </row>
    <row r="2737" spans="1:1" ht="15.75" customHeight="1" x14ac:dyDescent="0.2">
      <c r="A2737" s="2"/>
    </row>
    <row r="2738" spans="1:1" ht="15.75" customHeight="1" x14ac:dyDescent="0.2">
      <c r="A2738" s="2"/>
    </row>
    <row r="2739" spans="1:1" ht="15.75" customHeight="1" x14ac:dyDescent="0.2">
      <c r="A2739" s="2"/>
    </row>
    <row r="2740" spans="1:1" ht="15.75" customHeight="1" x14ac:dyDescent="0.2">
      <c r="A2740" s="2"/>
    </row>
    <row r="2741" spans="1:1" ht="15.75" customHeight="1" x14ac:dyDescent="0.2">
      <c r="A2741" s="2"/>
    </row>
    <row r="2742" spans="1:1" ht="15.75" customHeight="1" x14ac:dyDescent="0.2">
      <c r="A2742" s="2"/>
    </row>
    <row r="2743" spans="1:1" ht="15.75" customHeight="1" x14ac:dyDescent="0.2">
      <c r="A2743" s="2"/>
    </row>
    <row r="2744" spans="1:1" ht="15.75" customHeight="1" x14ac:dyDescent="0.2">
      <c r="A2744" s="2"/>
    </row>
    <row r="2745" spans="1:1" ht="15.75" customHeight="1" x14ac:dyDescent="0.2">
      <c r="A2745" s="2"/>
    </row>
    <row r="2746" spans="1:1" ht="15.75" customHeight="1" x14ac:dyDescent="0.2">
      <c r="A2746" s="2"/>
    </row>
    <row r="2747" spans="1:1" ht="15.75" customHeight="1" x14ac:dyDescent="0.2">
      <c r="A2747" s="2"/>
    </row>
    <row r="2748" spans="1:1" ht="15.75" customHeight="1" x14ac:dyDescent="0.2">
      <c r="A2748" s="2"/>
    </row>
    <row r="2749" spans="1:1" ht="15.75" customHeight="1" x14ac:dyDescent="0.2">
      <c r="A2749" s="2"/>
    </row>
    <row r="2750" spans="1:1" ht="15.75" customHeight="1" x14ac:dyDescent="0.2">
      <c r="A2750" s="2"/>
    </row>
    <row r="2751" spans="1:1" ht="15.75" customHeight="1" x14ac:dyDescent="0.2">
      <c r="A2751" s="2"/>
    </row>
    <row r="2752" spans="1:1" ht="15.75" customHeight="1" x14ac:dyDescent="0.2">
      <c r="A2752" s="2"/>
    </row>
    <row r="2753" spans="1:1" ht="15.75" customHeight="1" x14ac:dyDescent="0.2">
      <c r="A2753" s="2"/>
    </row>
    <row r="2754" spans="1:1" ht="15.75" customHeight="1" x14ac:dyDescent="0.2">
      <c r="A2754" s="2"/>
    </row>
    <row r="2755" spans="1:1" ht="15.75" customHeight="1" x14ac:dyDescent="0.2">
      <c r="A2755" s="2"/>
    </row>
    <row r="2756" spans="1:1" ht="15.75" customHeight="1" x14ac:dyDescent="0.2">
      <c r="A2756" s="2"/>
    </row>
    <row r="2757" spans="1:1" ht="15.75" customHeight="1" x14ac:dyDescent="0.2">
      <c r="A2757" s="2"/>
    </row>
    <row r="2758" spans="1:1" ht="15.75" customHeight="1" x14ac:dyDescent="0.2">
      <c r="A2758" s="2"/>
    </row>
    <row r="2759" spans="1:1" ht="15.75" customHeight="1" x14ac:dyDescent="0.2">
      <c r="A2759" s="2"/>
    </row>
    <row r="2760" spans="1:1" ht="15.75" customHeight="1" x14ac:dyDescent="0.2">
      <c r="A2760" s="2"/>
    </row>
    <row r="2761" spans="1:1" ht="15.75" customHeight="1" x14ac:dyDescent="0.2">
      <c r="A2761" s="2"/>
    </row>
    <row r="2762" spans="1:1" ht="15.75" customHeight="1" x14ac:dyDescent="0.2">
      <c r="A2762" s="2"/>
    </row>
    <row r="2763" spans="1:1" ht="15.75" customHeight="1" x14ac:dyDescent="0.2">
      <c r="A2763" s="2"/>
    </row>
    <row r="2764" spans="1:1" ht="15.75" customHeight="1" x14ac:dyDescent="0.2">
      <c r="A2764" s="2"/>
    </row>
    <row r="2765" spans="1:1" ht="15.75" customHeight="1" x14ac:dyDescent="0.2">
      <c r="A2765" s="2"/>
    </row>
    <row r="2766" spans="1:1" ht="15.75" customHeight="1" x14ac:dyDescent="0.2">
      <c r="A2766" s="2"/>
    </row>
    <row r="2767" spans="1:1" ht="15.75" customHeight="1" x14ac:dyDescent="0.2">
      <c r="A2767" s="2"/>
    </row>
    <row r="2768" spans="1:1" ht="15.75" customHeight="1" x14ac:dyDescent="0.2">
      <c r="A2768" s="2"/>
    </row>
    <row r="2769" spans="1:1" ht="15.75" customHeight="1" x14ac:dyDescent="0.2">
      <c r="A2769" s="2"/>
    </row>
    <row r="2770" spans="1:1" ht="15.75" customHeight="1" x14ac:dyDescent="0.2">
      <c r="A2770" s="2"/>
    </row>
    <row r="2771" spans="1:1" ht="15.75" customHeight="1" x14ac:dyDescent="0.2">
      <c r="A2771" s="2"/>
    </row>
    <row r="2772" spans="1:1" ht="15.75" customHeight="1" x14ac:dyDescent="0.2">
      <c r="A2772" s="2"/>
    </row>
    <row r="2773" spans="1:1" ht="15.75" customHeight="1" x14ac:dyDescent="0.2">
      <c r="A2773" s="2"/>
    </row>
    <row r="2774" spans="1:1" ht="15.75" customHeight="1" x14ac:dyDescent="0.2">
      <c r="A2774" s="2"/>
    </row>
    <row r="2775" spans="1:1" ht="15.75" customHeight="1" x14ac:dyDescent="0.2">
      <c r="A2775" s="2"/>
    </row>
    <row r="2776" spans="1:1" ht="15.75" customHeight="1" x14ac:dyDescent="0.2">
      <c r="A2776" s="2"/>
    </row>
    <row r="2777" spans="1:1" ht="15.75" customHeight="1" x14ac:dyDescent="0.2">
      <c r="A2777" s="2"/>
    </row>
    <row r="2778" spans="1:1" ht="15.75" customHeight="1" x14ac:dyDescent="0.2">
      <c r="A2778" s="2"/>
    </row>
    <row r="2779" spans="1:1" ht="15.75" customHeight="1" x14ac:dyDescent="0.2">
      <c r="A2779" s="2"/>
    </row>
    <row r="2780" spans="1:1" ht="15.75" customHeight="1" x14ac:dyDescent="0.2">
      <c r="A2780" s="2"/>
    </row>
    <row r="2781" spans="1:1" ht="15.75" customHeight="1" x14ac:dyDescent="0.2">
      <c r="A2781" s="2"/>
    </row>
    <row r="2782" spans="1:1" ht="15.75" customHeight="1" x14ac:dyDescent="0.2">
      <c r="A2782" s="2"/>
    </row>
    <row r="2783" spans="1:1" ht="15.75" customHeight="1" x14ac:dyDescent="0.2">
      <c r="A2783" s="2"/>
    </row>
    <row r="2784" spans="1:1" ht="15.75" customHeight="1" x14ac:dyDescent="0.2">
      <c r="A2784" s="2"/>
    </row>
    <row r="2785" spans="1:1" ht="15.75" customHeight="1" x14ac:dyDescent="0.2">
      <c r="A2785" s="2"/>
    </row>
    <row r="2786" spans="1:1" ht="15.75" customHeight="1" x14ac:dyDescent="0.2">
      <c r="A2786" s="2"/>
    </row>
    <row r="2787" spans="1:1" ht="15.75" customHeight="1" x14ac:dyDescent="0.2">
      <c r="A2787" s="2"/>
    </row>
    <row r="2788" spans="1:1" ht="15.75" customHeight="1" x14ac:dyDescent="0.2">
      <c r="A2788" s="2"/>
    </row>
    <row r="2789" spans="1:1" ht="15.75" customHeight="1" x14ac:dyDescent="0.2">
      <c r="A2789" s="2"/>
    </row>
    <row r="2790" spans="1:1" ht="15.75" customHeight="1" x14ac:dyDescent="0.2">
      <c r="A2790" s="2"/>
    </row>
    <row r="2791" spans="1:1" ht="15.75" customHeight="1" x14ac:dyDescent="0.2">
      <c r="A2791" s="2"/>
    </row>
    <row r="2792" spans="1:1" ht="15.75" customHeight="1" x14ac:dyDescent="0.2">
      <c r="A2792" s="2"/>
    </row>
    <row r="2793" spans="1:1" ht="15.75" customHeight="1" x14ac:dyDescent="0.2">
      <c r="A2793" s="2"/>
    </row>
    <row r="2794" spans="1:1" ht="15.75" customHeight="1" x14ac:dyDescent="0.2">
      <c r="A2794" s="2"/>
    </row>
    <row r="2795" spans="1:1" ht="15.75" customHeight="1" x14ac:dyDescent="0.2">
      <c r="A2795" s="2"/>
    </row>
    <row r="2796" spans="1:1" ht="15.75" customHeight="1" x14ac:dyDescent="0.2">
      <c r="A2796" s="2"/>
    </row>
    <row r="2797" spans="1:1" ht="15.75" customHeight="1" x14ac:dyDescent="0.2">
      <c r="A2797" s="2"/>
    </row>
    <row r="2798" spans="1:1" ht="15.75" customHeight="1" x14ac:dyDescent="0.2">
      <c r="A2798" s="2"/>
    </row>
    <row r="2799" spans="1:1" ht="15.75" customHeight="1" x14ac:dyDescent="0.2">
      <c r="A2799" s="2"/>
    </row>
    <row r="2800" spans="1:1" ht="15.75" customHeight="1" x14ac:dyDescent="0.2">
      <c r="A2800" s="2"/>
    </row>
    <row r="2801" spans="1:1" ht="15.75" customHeight="1" x14ac:dyDescent="0.2">
      <c r="A2801" s="2"/>
    </row>
    <row r="2802" spans="1:1" ht="15.75" customHeight="1" x14ac:dyDescent="0.2">
      <c r="A2802" s="2"/>
    </row>
    <row r="2803" spans="1:1" ht="15.75" customHeight="1" x14ac:dyDescent="0.2">
      <c r="A2803" s="2"/>
    </row>
    <row r="2804" spans="1:1" ht="15.75" customHeight="1" x14ac:dyDescent="0.2">
      <c r="A2804" s="2"/>
    </row>
    <row r="2805" spans="1:1" ht="15.75" customHeight="1" x14ac:dyDescent="0.2">
      <c r="A2805" s="2"/>
    </row>
    <row r="2806" spans="1:1" ht="15.75" customHeight="1" x14ac:dyDescent="0.2">
      <c r="A2806" s="2"/>
    </row>
    <row r="2807" spans="1:1" ht="15.75" customHeight="1" x14ac:dyDescent="0.2">
      <c r="A2807" s="2"/>
    </row>
    <row r="2808" spans="1:1" ht="15.75" customHeight="1" x14ac:dyDescent="0.2">
      <c r="A2808" s="2"/>
    </row>
    <row r="2809" spans="1:1" ht="15.75" customHeight="1" x14ac:dyDescent="0.2">
      <c r="A2809" s="2"/>
    </row>
    <row r="2810" spans="1:1" ht="15.75" customHeight="1" x14ac:dyDescent="0.2">
      <c r="A2810" s="2"/>
    </row>
    <row r="2811" spans="1:1" ht="15.75" customHeight="1" x14ac:dyDescent="0.2">
      <c r="A2811" s="2"/>
    </row>
    <row r="2812" spans="1:1" ht="15.75" customHeight="1" x14ac:dyDescent="0.2">
      <c r="A2812" s="2"/>
    </row>
    <row r="2813" spans="1:1" ht="15.75" customHeight="1" x14ac:dyDescent="0.2">
      <c r="A2813" s="2"/>
    </row>
    <row r="2814" spans="1:1" ht="15.75" customHeight="1" x14ac:dyDescent="0.2">
      <c r="A2814" s="2"/>
    </row>
    <row r="2815" spans="1:1" ht="15.75" customHeight="1" x14ac:dyDescent="0.2">
      <c r="A2815" s="2"/>
    </row>
    <row r="2816" spans="1:1" ht="15.75" customHeight="1" x14ac:dyDescent="0.2">
      <c r="A2816" s="2"/>
    </row>
    <row r="2817" spans="1:1" ht="15.75" customHeight="1" x14ac:dyDescent="0.2">
      <c r="A2817" s="2"/>
    </row>
    <row r="2818" spans="1:1" ht="15.75" customHeight="1" x14ac:dyDescent="0.2">
      <c r="A2818" s="2"/>
    </row>
    <row r="2819" spans="1:1" ht="15.75" customHeight="1" x14ac:dyDescent="0.2">
      <c r="A2819" s="2"/>
    </row>
    <row r="2820" spans="1:1" ht="15.75" customHeight="1" x14ac:dyDescent="0.2">
      <c r="A2820" s="2"/>
    </row>
    <row r="2821" spans="1:1" ht="15.75" customHeight="1" x14ac:dyDescent="0.2">
      <c r="A2821" s="2"/>
    </row>
    <row r="2822" spans="1:1" ht="15.75" customHeight="1" x14ac:dyDescent="0.2">
      <c r="A2822" s="2"/>
    </row>
    <row r="2823" spans="1:1" ht="15.75" customHeight="1" x14ac:dyDescent="0.2">
      <c r="A2823" s="2"/>
    </row>
    <row r="2824" spans="1:1" ht="15.75" customHeight="1" x14ac:dyDescent="0.2">
      <c r="A2824" s="2"/>
    </row>
    <row r="2825" spans="1:1" ht="15.75" customHeight="1" x14ac:dyDescent="0.2">
      <c r="A2825" s="2"/>
    </row>
    <row r="2826" spans="1:1" ht="15.75" customHeight="1" x14ac:dyDescent="0.2">
      <c r="A2826" s="2"/>
    </row>
    <row r="2827" spans="1:1" ht="15.75" customHeight="1" x14ac:dyDescent="0.2">
      <c r="A2827" s="2"/>
    </row>
    <row r="2828" spans="1:1" ht="15.75" customHeight="1" x14ac:dyDescent="0.2">
      <c r="A2828" s="2"/>
    </row>
    <row r="2829" spans="1:1" ht="15.75" customHeight="1" x14ac:dyDescent="0.2">
      <c r="A2829" s="2"/>
    </row>
    <row r="2830" spans="1:1" ht="15.75" customHeight="1" x14ac:dyDescent="0.2">
      <c r="A2830" s="2"/>
    </row>
    <row r="2831" spans="1:1" ht="15.75" customHeight="1" x14ac:dyDescent="0.2">
      <c r="A2831" s="2"/>
    </row>
    <row r="2832" spans="1:1" ht="15.75" customHeight="1" x14ac:dyDescent="0.2">
      <c r="A2832" s="2"/>
    </row>
    <row r="2833" spans="1:1" ht="15.75" customHeight="1" x14ac:dyDescent="0.2">
      <c r="A2833" s="2"/>
    </row>
    <row r="2834" spans="1:1" ht="15.75" customHeight="1" x14ac:dyDescent="0.2">
      <c r="A2834" s="2"/>
    </row>
    <row r="2835" spans="1:1" ht="15.75" customHeight="1" x14ac:dyDescent="0.2">
      <c r="A2835" s="2"/>
    </row>
    <row r="2836" spans="1:1" ht="15.75" customHeight="1" x14ac:dyDescent="0.2">
      <c r="A2836" s="2"/>
    </row>
    <row r="2837" spans="1:1" ht="15.75" customHeight="1" x14ac:dyDescent="0.2">
      <c r="A2837" s="2"/>
    </row>
    <row r="2838" spans="1:1" ht="15.75" customHeight="1" x14ac:dyDescent="0.2">
      <c r="A2838" s="2"/>
    </row>
    <row r="2839" spans="1:1" ht="15.75" customHeight="1" x14ac:dyDescent="0.2">
      <c r="A2839" s="2"/>
    </row>
    <row r="2840" spans="1:1" ht="15.75" customHeight="1" x14ac:dyDescent="0.2">
      <c r="A2840" s="2"/>
    </row>
    <row r="2841" spans="1:1" ht="15.75" customHeight="1" x14ac:dyDescent="0.2">
      <c r="A2841" s="2"/>
    </row>
    <row r="2842" spans="1:1" ht="15.75" customHeight="1" x14ac:dyDescent="0.2">
      <c r="A2842" s="2"/>
    </row>
    <row r="2843" spans="1:1" ht="15.75" customHeight="1" x14ac:dyDescent="0.2">
      <c r="A2843" s="2"/>
    </row>
    <row r="2844" spans="1:1" ht="15.75" customHeight="1" x14ac:dyDescent="0.2">
      <c r="A2844" s="2"/>
    </row>
    <row r="2845" spans="1:1" ht="15.75" customHeight="1" x14ac:dyDescent="0.2">
      <c r="A2845" s="2"/>
    </row>
    <row r="2846" spans="1:1" ht="15.75" customHeight="1" x14ac:dyDescent="0.2">
      <c r="A2846" s="2"/>
    </row>
    <row r="2847" spans="1:1" ht="15.75" customHeight="1" x14ac:dyDescent="0.2">
      <c r="A2847" s="2"/>
    </row>
    <row r="2848" spans="1:1" ht="15.75" customHeight="1" x14ac:dyDescent="0.2">
      <c r="A2848" s="2"/>
    </row>
    <row r="2849" spans="1:1" ht="15.75" customHeight="1" x14ac:dyDescent="0.2">
      <c r="A2849" s="2"/>
    </row>
    <row r="2850" spans="1:1" ht="15.75" customHeight="1" x14ac:dyDescent="0.2">
      <c r="A2850" s="2"/>
    </row>
    <row r="2851" spans="1:1" ht="15.75" customHeight="1" x14ac:dyDescent="0.2">
      <c r="A2851" s="2"/>
    </row>
    <row r="2852" spans="1:1" ht="15.75" customHeight="1" x14ac:dyDescent="0.2">
      <c r="A2852" s="2"/>
    </row>
    <row r="2853" spans="1:1" ht="15.75" customHeight="1" x14ac:dyDescent="0.2">
      <c r="A2853" s="2"/>
    </row>
    <row r="2854" spans="1:1" ht="15.75" customHeight="1" x14ac:dyDescent="0.2">
      <c r="A2854" s="2"/>
    </row>
    <row r="2855" spans="1:1" ht="15.75" customHeight="1" x14ac:dyDescent="0.2">
      <c r="A2855" s="2"/>
    </row>
    <row r="2856" spans="1:1" ht="15.75" customHeight="1" x14ac:dyDescent="0.2">
      <c r="A2856" s="2"/>
    </row>
    <row r="2857" spans="1:1" ht="15.75" customHeight="1" x14ac:dyDescent="0.2">
      <c r="A2857" s="2"/>
    </row>
    <row r="2858" spans="1:1" ht="15.75" customHeight="1" x14ac:dyDescent="0.2">
      <c r="A2858" s="2"/>
    </row>
    <row r="2859" spans="1:1" ht="15.75" customHeight="1" x14ac:dyDescent="0.2">
      <c r="A2859" s="2"/>
    </row>
    <row r="2860" spans="1:1" ht="15.75" customHeight="1" x14ac:dyDescent="0.2">
      <c r="A2860" s="2"/>
    </row>
    <row r="2861" spans="1:1" ht="15.75" customHeight="1" x14ac:dyDescent="0.2">
      <c r="A2861" s="2"/>
    </row>
    <row r="2862" spans="1:1" ht="15.75" customHeight="1" x14ac:dyDescent="0.2">
      <c r="A2862" s="2"/>
    </row>
    <row r="2863" spans="1:1" ht="15.75" customHeight="1" x14ac:dyDescent="0.2">
      <c r="A2863" s="2"/>
    </row>
    <row r="2864" spans="1:1" ht="15.75" customHeight="1" x14ac:dyDescent="0.2">
      <c r="A2864" s="2"/>
    </row>
    <row r="2865" spans="1:1" ht="15.75" customHeight="1" x14ac:dyDescent="0.2">
      <c r="A2865" s="2"/>
    </row>
    <row r="2866" spans="1:1" ht="15.75" customHeight="1" x14ac:dyDescent="0.2">
      <c r="A2866" s="2"/>
    </row>
    <row r="2867" spans="1:1" ht="15.75" customHeight="1" x14ac:dyDescent="0.2">
      <c r="A2867" s="2"/>
    </row>
    <row r="2868" spans="1:1" ht="15.75" customHeight="1" x14ac:dyDescent="0.2">
      <c r="A2868" s="2"/>
    </row>
    <row r="2869" spans="1:1" ht="15.75" customHeight="1" x14ac:dyDescent="0.2">
      <c r="A2869" s="2"/>
    </row>
    <row r="2870" spans="1:1" ht="15.75" customHeight="1" x14ac:dyDescent="0.2">
      <c r="A2870" s="2"/>
    </row>
    <row r="2871" spans="1:1" ht="15.75" customHeight="1" x14ac:dyDescent="0.2">
      <c r="A2871" s="2"/>
    </row>
    <row r="2872" spans="1:1" ht="15.75" customHeight="1" x14ac:dyDescent="0.2">
      <c r="A2872" s="2"/>
    </row>
    <row r="2873" spans="1:1" ht="15.75" customHeight="1" x14ac:dyDescent="0.2">
      <c r="A2873" s="2"/>
    </row>
    <row r="2874" spans="1:1" ht="15.75" customHeight="1" x14ac:dyDescent="0.2">
      <c r="A2874" s="2"/>
    </row>
    <row r="2875" spans="1:1" ht="15.75" customHeight="1" x14ac:dyDescent="0.2">
      <c r="A2875" s="2"/>
    </row>
    <row r="2876" spans="1:1" ht="15.75" customHeight="1" x14ac:dyDescent="0.2">
      <c r="A2876" s="2"/>
    </row>
    <row r="2877" spans="1:1" ht="15.75" customHeight="1" x14ac:dyDescent="0.2">
      <c r="A2877" s="2"/>
    </row>
    <row r="2878" spans="1:1" ht="15.75" customHeight="1" x14ac:dyDescent="0.2">
      <c r="A2878" s="2"/>
    </row>
    <row r="2879" spans="1:1" ht="15.75" customHeight="1" x14ac:dyDescent="0.2">
      <c r="A2879" s="2"/>
    </row>
    <row r="2880" spans="1:1" ht="15.75" customHeight="1" x14ac:dyDescent="0.2">
      <c r="A2880" s="2"/>
    </row>
    <row r="2881" spans="1:1" ht="15.75" customHeight="1" x14ac:dyDescent="0.2">
      <c r="A2881" s="2"/>
    </row>
    <row r="2882" spans="1:1" ht="15.75" customHeight="1" x14ac:dyDescent="0.2">
      <c r="A2882" s="2"/>
    </row>
    <row r="2883" spans="1:1" ht="15.75" customHeight="1" x14ac:dyDescent="0.2">
      <c r="A2883" s="2"/>
    </row>
    <row r="2884" spans="1:1" ht="15.75" customHeight="1" x14ac:dyDescent="0.2">
      <c r="A2884" s="2"/>
    </row>
    <row r="2885" spans="1:1" ht="15.75" customHeight="1" x14ac:dyDescent="0.2">
      <c r="A2885" s="2"/>
    </row>
    <row r="2886" spans="1:1" ht="15.75" customHeight="1" x14ac:dyDescent="0.2">
      <c r="A2886" s="2"/>
    </row>
    <row r="2887" spans="1:1" ht="15.75" customHeight="1" x14ac:dyDescent="0.2">
      <c r="A2887" s="2"/>
    </row>
    <row r="2888" spans="1:1" ht="15.75" customHeight="1" x14ac:dyDescent="0.2">
      <c r="A2888" s="2"/>
    </row>
    <row r="2889" spans="1:1" ht="15.75" customHeight="1" x14ac:dyDescent="0.2">
      <c r="A2889" s="2"/>
    </row>
    <row r="2890" spans="1:1" ht="15.75" customHeight="1" x14ac:dyDescent="0.2">
      <c r="A2890" s="2"/>
    </row>
    <row r="2891" spans="1:1" ht="15.75" customHeight="1" x14ac:dyDescent="0.2">
      <c r="A2891" s="2"/>
    </row>
    <row r="2892" spans="1:1" ht="15.75" customHeight="1" x14ac:dyDescent="0.2">
      <c r="A2892" s="2"/>
    </row>
    <row r="2893" spans="1:1" ht="15.75" customHeight="1" x14ac:dyDescent="0.2">
      <c r="A2893" s="2"/>
    </row>
    <row r="2894" spans="1:1" ht="15.75" customHeight="1" x14ac:dyDescent="0.2">
      <c r="A2894" s="2"/>
    </row>
    <row r="2895" spans="1:1" ht="15.75" customHeight="1" x14ac:dyDescent="0.2">
      <c r="A2895" s="2"/>
    </row>
    <row r="2896" spans="1:1" ht="15.75" customHeight="1" x14ac:dyDescent="0.2">
      <c r="A2896" s="2"/>
    </row>
    <row r="2897" spans="1:1" ht="15.75" customHeight="1" x14ac:dyDescent="0.2">
      <c r="A2897" s="2"/>
    </row>
    <row r="2898" spans="1:1" ht="15.75" customHeight="1" x14ac:dyDescent="0.2">
      <c r="A2898" s="2"/>
    </row>
    <row r="2899" spans="1:1" ht="15.75" customHeight="1" x14ac:dyDescent="0.2">
      <c r="A2899" s="2"/>
    </row>
    <row r="2900" spans="1:1" ht="15.75" customHeight="1" x14ac:dyDescent="0.2">
      <c r="A2900" s="2"/>
    </row>
    <row r="2901" spans="1:1" ht="15.75" customHeight="1" x14ac:dyDescent="0.2">
      <c r="A2901" s="2"/>
    </row>
    <row r="2902" spans="1:1" ht="15.75" customHeight="1" x14ac:dyDescent="0.2">
      <c r="A2902" s="2"/>
    </row>
    <row r="2903" spans="1:1" ht="15.75" customHeight="1" x14ac:dyDescent="0.2">
      <c r="A2903" s="2"/>
    </row>
    <row r="2904" spans="1:1" ht="15.75" customHeight="1" x14ac:dyDescent="0.2">
      <c r="A2904" s="2"/>
    </row>
    <row r="2905" spans="1:1" ht="15.75" customHeight="1" x14ac:dyDescent="0.2">
      <c r="A2905" s="2"/>
    </row>
    <row r="2906" spans="1:1" ht="15.75" customHeight="1" x14ac:dyDescent="0.2">
      <c r="A2906" s="2"/>
    </row>
    <row r="2907" spans="1:1" ht="15.75" customHeight="1" x14ac:dyDescent="0.2">
      <c r="A2907" s="2"/>
    </row>
    <row r="2908" spans="1:1" ht="15.75" customHeight="1" x14ac:dyDescent="0.2">
      <c r="A2908" s="2"/>
    </row>
    <row r="2909" spans="1:1" ht="15.75" customHeight="1" x14ac:dyDescent="0.2">
      <c r="A2909" s="2"/>
    </row>
    <row r="2910" spans="1:1" ht="15.75" customHeight="1" x14ac:dyDescent="0.2">
      <c r="A2910" s="2"/>
    </row>
    <row r="2911" spans="1:1" ht="15.75" customHeight="1" x14ac:dyDescent="0.2">
      <c r="A2911" s="2"/>
    </row>
    <row r="2912" spans="1:1" ht="15.75" customHeight="1" x14ac:dyDescent="0.2">
      <c r="A2912" s="2"/>
    </row>
    <row r="2913" spans="1:1" ht="15.75" customHeight="1" x14ac:dyDescent="0.2">
      <c r="A2913" s="2"/>
    </row>
    <row r="2914" spans="1:1" ht="15.75" customHeight="1" x14ac:dyDescent="0.2">
      <c r="A2914" s="2"/>
    </row>
    <row r="2915" spans="1:1" ht="15.75" customHeight="1" x14ac:dyDescent="0.2">
      <c r="A2915" s="2"/>
    </row>
    <row r="2916" spans="1:1" ht="15.75" customHeight="1" x14ac:dyDescent="0.2">
      <c r="A2916" s="2"/>
    </row>
    <row r="2917" spans="1:1" ht="15.75" customHeight="1" x14ac:dyDescent="0.2">
      <c r="A2917" s="2"/>
    </row>
    <row r="2918" spans="1:1" ht="15.75" customHeight="1" x14ac:dyDescent="0.2">
      <c r="A2918" s="2"/>
    </row>
    <row r="2919" spans="1:1" ht="15.75" customHeight="1" x14ac:dyDescent="0.2">
      <c r="A2919" s="2"/>
    </row>
    <row r="2920" spans="1:1" ht="15.75" customHeight="1" x14ac:dyDescent="0.2">
      <c r="A2920" s="2"/>
    </row>
    <row r="2921" spans="1:1" ht="15.75" customHeight="1" x14ac:dyDescent="0.2">
      <c r="A2921" s="2"/>
    </row>
    <row r="2922" spans="1:1" ht="15.75" customHeight="1" x14ac:dyDescent="0.2">
      <c r="A2922" s="2"/>
    </row>
    <row r="2923" spans="1:1" ht="15.75" customHeight="1" x14ac:dyDescent="0.2">
      <c r="A2923" s="2"/>
    </row>
    <row r="2924" spans="1:1" ht="15.75" customHeight="1" x14ac:dyDescent="0.2">
      <c r="A2924" s="2"/>
    </row>
    <row r="2925" spans="1:1" ht="15.75" customHeight="1" x14ac:dyDescent="0.2">
      <c r="A2925" s="2"/>
    </row>
    <row r="2926" spans="1:1" ht="15.75" customHeight="1" x14ac:dyDescent="0.2">
      <c r="A2926" s="2"/>
    </row>
    <row r="2927" spans="1:1" ht="15.75" customHeight="1" x14ac:dyDescent="0.2">
      <c r="A2927" s="2"/>
    </row>
    <row r="2928" spans="1:1" ht="15.75" customHeight="1" x14ac:dyDescent="0.2">
      <c r="A2928" s="2"/>
    </row>
    <row r="2929" spans="1:1" ht="15.75" customHeight="1" x14ac:dyDescent="0.2">
      <c r="A2929" s="2"/>
    </row>
    <row r="2930" spans="1:1" ht="15.75" customHeight="1" x14ac:dyDescent="0.2">
      <c r="A2930" s="2"/>
    </row>
    <row r="2931" spans="1:1" ht="15.75" customHeight="1" x14ac:dyDescent="0.2">
      <c r="A2931" s="2"/>
    </row>
    <row r="2932" spans="1:1" ht="15.75" customHeight="1" x14ac:dyDescent="0.2">
      <c r="A2932" s="2"/>
    </row>
    <row r="2933" spans="1:1" ht="15.75" customHeight="1" x14ac:dyDescent="0.2">
      <c r="A2933" s="2"/>
    </row>
    <row r="2934" spans="1:1" ht="15.75" customHeight="1" x14ac:dyDescent="0.2">
      <c r="A2934" s="2"/>
    </row>
    <row r="2935" spans="1:1" ht="15.75" customHeight="1" x14ac:dyDescent="0.2">
      <c r="A2935" s="2"/>
    </row>
    <row r="2936" spans="1:1" ht="15.75" customHeight="1" x14ac:dyDescent="0.2">
      <c r="A2936" s="2"/>
    </row>
    <row r="2937" spans="1:1" ht="15.75" customHeight="1" x14ac:dyDescent="0.2">
      <c r="A2937" s="2"/>
    </row>
    <row r="2938" spans="1:1" ht="15.75" customHeight="1" x14ac:dyDescent="0.2">
      <c r="A2938" s="2"/>
    </row>
    <row r="2939" spans="1:1" ht="15.75" customHeight="1" x14ac:dyDescent="0.2">
      <c r="A2939" s="2"/>
    </row>
    <row r="2940" spans="1:1" ht="15.75" customHeight="1" x14ac:dyDescent="0.2">
      <c r="A2940" s="2"/>
    </row>
    <row r="2941" spans="1:1" ht="15.75" customHeight="1" x14ac:dyDescent="0.2">
      <c r="A2941" s="2"/>
    </row>
    <row r="2942" spans="1:1" ht="15.75" customHeight="1" x14ac:dyDescent="0.2">
      <c r="A2942" s="2"/>
    </row>
    <row r="2943" spans="1:1" ht="15.75" customHeight="1" x14ac:dyDescent="0.2">
      <c r="A2943" s="2"/>
    </row>
    <row r="2944" spans="1:1" ht="15.75" customHeight="1" x14ac:dyDescent="0.2">
      <c r="A2944" s="2"/>
    </row>
    <row r="2945" spans="1:1" ht="15.75" customHeight="1" x14ac:dyDescent="0.2">
      <c r="A2945" s="2"/>
    </row>
    <row r="2946" spans="1:1" ht="15.75" customHeight="1" x14ac:dyDescent="0.2">
      <c r="A2946" s="2"/>
    </row>
    <row r="2947" spans="1:1" ht="15.75" customHeight="1" x14ac:dyDescent="0.2">
      <c r="A2947" s="2"/>
    </row>
    <row r="2948" spans="1:1" ht="15.75" customHeight="1" x14ac:dyDescent="0.2">
      <c r="A2948" s="2"/>
    </row>
    <row r="2949" spans="1:1" ht="15.75" customHeight="1" x14ac:dyDescent="0.2">
      <c r="A2949" s="2"/>
    </row>
    <row r="2950" spans="1:1" ht="15.75" customHeight="1" x14ac:dyDescent="0.2">
      <c r="A2950" s="2"/>
    </row>
    <row r="2951" spans="1:1" ht="15.75" customHeight="1" x14ac:dyDescent="0.2">
      <c r="A2951" s="2"/>
    </row>
    <row r="2952" spans="1:1" ht="15.75" customHeight="1" x14ac:dyDescent="0.2">
      <c r="A2952" s="2"/>
    </row>
    <row r="2953" spans="1:1" ht="15.75" customHeight="1" x14ac:dyDescent="0.2">
      <c r="A2953" s="2"/>
    </row>
    <row r="2954" spans="1:1" ht="15.75" customHeight="1" x14ac:dyDescent="0.2">
      <c r="A2954" s="2"/>
    </row>
    <row r="2955" spans="1:1" ht="15.75" customHeight="1" x14ac:dyDescent="0.2">
      <c r="A2955" s="2"/>
    </row>
    <row r="2956" spans="1:1" ht="15.75" customHeight="1" x14ac:dyDescent="0.2">
      <c r="A2956" s="2"/>
    </row>
    <row r="2957" spans="1:1" ht="15.75" customHeight="1" x14ac:dyDescent="0.2">
      <c r="A2957" s="2"/>
    </row>
    <row r="2958" spans="1:1" ht="15.75" customHeight="1" x14ac:dyDescent="0.2">
      <c r="A2958" s="2"/>
    </row>
    <row r="2959" spans="1:1" ht="15.75" customHeight="1" x14ac:dyDescent="0.2">
      <c r="A2959" s="2"/>
    </row>
    <row r="2960" spans="1:1" ht="15.75" customHeight="1" x14ac:dyDescent="0.2">
      <c r="A2960" s="2"/>
    </row>
    <row r="2961" spans="1:1" ht="15.75" customHeight="1" x14ac:dyDescent="0.2">
      <c r="A2961" s="2"/>
    </row>
    <row r="2962" spans="1:1" ht="15.75" customHeight="1" x14ac:dyDescent="0.2">
      <c r="A2962" s="2"/>
    </row>
    <row r="2963" spans="1:1" ht="15.75" customHeight="1" x14ac:dyDescent="0.2">
      <c r="A2963" s="2"/>
    </row>
    <row r="2964" spans="1:1" ht="15.75" customHeight="1" x14ac:dyDescent="0.2">
      <c r="A2964" s="2"/>
    </row>
    <row r="2965" spans="1:1" ht="15.75" customHeight="1" x14ac:dyDescent="0.2">
      <c r="A2965" s="2"/>
    </row>
    <row r="2966" spans="1:1" ht="15.75" customHeight="1" x14ac:dyDescent="0.2">
      <c r="A2966" s="2"/>
    </row>
    <row r="2967" spans="1:1" ht="15.75" customHeight="1" x14ac:dyDescent="0.2">
      <c r="A2967" s="2"/>
    </row>
    <row r="2968" spans="1:1" ht="15.75" customHeight="1" x14ac:dyDescent="0.2">
      <c r="A2968" s="2"/>
    </row>
    <row r="2969" spans="1:1" ht="15.75" customHeight="1" x14ac:dyDescent="0.2">
      <c r="A2969" s="2"/>
    </row>
    <row r="2970" spans="1:1" ht="15.75" customHeight="1" x14ac:dyDescent="0.2">
      <c r="A2970" s="2"/>
    </row>
    <row r="2971" spans="1:1" ht="15.75" customHeight="1" x14ac:dyDescent="0.2">
      <c r="A2971" s="2"/>
    </row>
    <row r="2972" spans="1:1" ht="15.75" customHeight="1" x14ac:dyDescent="0.2">
      <c r="A2972" s="2"/>
    </row>
    <row r="2973" spans="1:1" ht="15.75" customHeight="1" x14ac:dyDescent="0.2">
      <c r="A2973" s="2"/>
    </row>
    <row r="2974" spans="1:1" ht="15.75" customHeight="1" x14ac:dyDescent="0.2">
      <c r="A2974" s="2"/>
    </row>
    <row r="2975" spans="1:1" ht="15.75" customHeight="1" x14ac:dyDescent="0.2">
      <c r="A2975" s="2"/>
    </row>
    <row r="2976" spans="1:1" ht="15.75" customHeight="1" x14ac:dyDescent="0.2">
      <c r="A2976" s="2"/>
    </row>
    <row r="2977" spans="1:1" ht="15.75" customHeight="1" x14ac:dyDescent="0.2">
      <c r="A2977" s="2"/>
    </row>
    <row r="2978" spans="1:1" ht="15.75" customHeight="1" x14ac:dyDescent="0.2">
      <c r="A2978" s="2"/>
    </row>
    <row r="2979" spans="1:1" ht="15.75" customHeight="1" x14ac:dyDescent="0.2">
      <c r="A2979" s="2"/>
    </row>
    <row r="2980" spans="1:1" ht="15.75" customHeight="1" x14ac:dyDescent="0.2">
      <c r="A2980" s="2"/>
    </row>
    <row r="2981" spans="1:1" ht="15.75" customHeight="1" x14ac:dyDescent="0.2">
      <c r="A2981" s="2"/>
    </row>
    <row r="2982" spans="1:1" ht="15.75" customHeight="1" x14ac:dyDescent="0.2">
      <c r="A2982" s="2"/>
    </row>
    <row r="2983" spans="1:1" ht="15.75" customHeight="1" x14ac:dyDescent="0.2">
      <c r="A2983" s="2"/>
    </row>
    <row r="2984" spans="1:1" ht="15.75" customHeight="1" x14ac:dyDescent="0.2">
      <c r="A2984" s="2"/>
    </row>
    <row r="2985" spans="1:1" ht="15.75" customHeight="1" x14ac:dyDescent="0.2">
      <c r="A2985" s="2"/>
    </row>
    <row r="2986" spans="1:1" ht="15.75" customHeight="1" x14ac:dyDescent="0.2">
      <c r="A2986" s="2"/>
    </row>
    <row r="2987" spans="1:1" ht="15.75" customHeight="1" x14ac:dyDescent="0.2">
      <c r="A2987" s="2"/>
    </row>
    <row r="2988" spans="1:1" ht="15.75" customHeight="1" x14ac:dyDescent="0.2">
      <c r="A2988" s="2"/>
    </row>
    <row r="2989" spans="1:1" ht="15.75" customHeight="1" x14ac:dyDescent="0.2">
      <c r="A2989" s="2"/>
    </row>
    <row r="2990" spans="1:1" ht="15.75" customHeight="1" x14ac:dyDescent="0.2">
      <c r="A2990" s="2"/>
    </row>
    <row r="2991" spans="1:1" ht="15.75" customHeight="1" x14ac:dyDescent="0.2">
      <c r="A2991" s="2"/>
    </row>
    <row r="2992" spans="1:1" ht="15.75" customHeight="1" x14ac:dyDescent="0.2">
      <c r="A2992" s="2"/>
    </row>
    <row r="2993" spans="1:1" ht="15.75" customHeight="1" x14ac:dyDescent="0.2">
      <c r="A2993" s="2"/>
    </row>
    <row r="2994" spans="1:1" ht="15.75" customHeight="1" x14ac:dyDescent="0.2">
      <c r="A2994" s="2"/>
    </row>
    <row r="2995" spans="1:1" ht="15.75" customHeight="1" x14ac:dyDescent="0.2">
      <c r="A2995" s="2"/>
    </row>
    <row r="2996" spans="1:1" ht="15.75" customHeight="1" x14ac:dyDescent="0.2">
      <c r="A2996" s="2"/>
    </row>
    <row r="2997" spans="1:1" ht="15.75" customHeight="1" x14ac:dyDescent="0.2">
      <c r="A2997" s="2"/>
    </row>
    <row r="2998" spans="1:1" ht="15.75" customHeight="1" x14ac:dyDescent="0.2">
      <c r="A2998" s="2"/>
    </row>
    <row r="2999" spans="1:1" ht="15.75" customHeight="1" x14ac:dyDescent="0.2">
      <c r="A2999" s="2"/>
    </row>
    <row r="3000" spans="1:1" ht="15.75" customHeight="1" x14ac:dyDescent="0.2">
      <c r="A3000" s="2"/>
    </row>
    <row r="3001" spans="1:1" ht="15.75" customHeight="1" x14ac:dyDescent="0.2">
      <c r="A3001" s="2"/>
    </row>
    <row r="3002" spans="1:1" ht="15.75" customHeight="1" x14ac:dyDescent="0.2">
      <c r="A3002" s="2"/>
    </row>
    <row r="3003" spans="1:1" ht="15.75" customHeight="1" x14ac:dyDescent="0.2">
      <c r="A3003" s="2"/>
    </row>
    <row r="3004" spans="1:1" ht="15.75" customHeight="1" x14ac:dyDescent="0.2">
      <c r="A3004" s="2"/>
    </row>
    <row r="3005" spans="1:1" ht="15.75" customHeight="1" x14ac:dyDescent="0.2">
      <c r="A3005" s="2"/>
    </row>
    <row r="3006" spans="1:1" ht="15.75" customHeight="1" x14ac:dyDescent="0.2">
      <c r="A3006" s="2"/>
    </row>
    <row r="3007" spans="1:1" ht="15.75" customHeight="1" x14ac:dyDescent="0.2">
      <c r="A3007" s="2"/>
    </row>
    <row r="3008" spans="1:1" ht="15.75" customHeight="1" x14ac:dyDescent="0.2">
      <c r="A3008" s="2"/>
    </row>
    <row r="3009" spans="1:1" ht="15.75" customHeight="1" x14ac:dyDescent="0.2">
      <c r="A3009" s="2"/>
    </row>
    <row r="3010" spans="1:1" ht="15.75" customHeight="1" x14ac:dyDescent="0.2">
      <c r="A3010" s="2"/>
    </row>
    <row r="3011" spans="1:1" ht="15.75" customHeight="1" x14ac:dyDescent="0.2">
      <c r="A3011" s="2"/>
    </row>
    <row r="3012" spans="1:1" ht="15.75" customHeight="1" x14ac:dyDescent="0.2">
      <c r="A3012" s="2"/>
    </row>
    <row r="3013" spans="1:1" ht="15.75" customHeight="1" x14ac:dyDescent="0.2">
      <c r="A3013" s="2"/>
    </row>
    <row r="3014" spans="1:1" ht="15.75" customHeight="1" x14ac:dyDescent="0.2">
      <c r="A3014" s="2"/>
    </row>
    <row r="3015" spans="1:1" ht="15.75" customHeight="1" x14ac:dyDescent="0.2">
      <c r="A3015" s="2"/>
    </row>
    <row r="3016" spans="1:1" ht="15.75" customHeight="1" x14ac:dyDescent="0.2">
      <c r="A3016" s="2"/>
    </row>
    <row r="3017" spans="1:1" ht="15.75" customHeight="1" x14ac:dyDescent="0.2">
      <c r="A3017" s="2"/>
    </row>
    <row r="3018" spans="1:1" ht="15.75" customHeight="1" x14ac:dyDescent="0.2">
      <c r="A3018" s="2"/>
    </row>
    <row r="3019" spans="1:1" ht="15.75" customHeight="1" x14ac:dyDescent="0.2">
      <c r="A3019" s="2"/>
    </row>
    <row r="3020" spans="1:1" ht="15.75" customHeight="1" x14ac:dyDescent="0.2">
      <c r="A3020" s="2"/>
    </row>
    <row r="3021" spans="1:1" ht="15.75" customHeight="1" x14ac:dyDescent="0.2">
      <c r="A3021" s="2"/>
    </row>
    <row r="3022" spans="1:1" ht="15.75" customHeight="1" x14ac:dyDescent="0.2">
      <c r="A3022" s="2"/>
    </row>
    <row r="3023" spans="1:1" ht="15.75" customHeight="1" x14ac:dyDescent="0.2">
      <c r="A3023" s="2"/>
    </row>
    <row r="3024" spans="1:1" ht="15.75" customHeight="1" x14ac:dyDescent="0.2">
      <c r="A3024" s="2"/>
    </row>
    <row r="3025" spans="1:1" ht="15.75" customHeight="1" x14ac:dyDescent="0.2">
      <c r="A3025" s="2"/>
    </row>
    <row r="3026" spans="1:1" ht="15.75" customHeight="1" x14ac:dyDescent="0.2">
      <c r="A3026" s="2"/>
    </row>
    <row r="3027" spans="1:1" ht="15.75" customHeight="1" x14ac:dyDescent="0.2">
      <c r="A3027" s="2"/>
    </row>
    <row r="3028" spans="1:1" ht="15.75" customHeight="1" x14ac:dyDescent="0.2">
      <c r="A3028" s="2"/>
    </row>
    <row r="3029" spans="1:1" ht="15.75" customHeight="1" x14ac:dyDescent="0.2">
      <c r="A3029" s="2"/>
    </row>
    <row r="3030" spans="1:1" ht="15.75" customHeight="1" x14ac:dyDescent="0.2">
      <c r="A3030" s="2"/>
    </row>
    <row r="3031" spans="1:1" ht="15.75" customHeight="1" x14ac:dyDescent="0.2">
      <c r="A3031" s="2"/>
    </row>
    <row r="3032" spans="1:1" ht="15.75" customHeight="1" x14ac:dyDescent="0.2">
      <c r="A3032" s="2"/>
    </row>
    <row r="3033" spans="1:1" ht="15.75" customHeight="1" x14ac:dyDescent="0.2">
      <c r="A3033" s="2"/>
    </row>
    <row r="3034" spans="1:1" ht="15.75" customHeight="1" x14ac:dyDescent="0.2">
      <c r="A3034" s="2"/>
    </row>
    <row r="3035" spans="1:1" ht="15.75" customHeight="1" x14ac:dyDescent="0.2">
      <c r="A3035" s="2"/>
    </row>
    <row r="3036" spans="1:1" ht="15.75" customHeight="1" x14ac:dyDescent="0.2">
      <c r="A3036" s="2"/>
    </row>
    <row r="3037" spans="1:1" ht="15.75" customHeight="1" x14ac:dyDescent="0.2">
      <c r="A3037" s="2"/>
    </row>
    <row r="3038" spans="1:1" ht="15.75" customHeight="1" x14ac:dyDescent="0.2">
      <c r="A3038" s="2"/>
    </row>
    <row r="3039" spans="1:1" ht="15.75" customHeight="1" x14ac:dyDescent="0.2">
      <c r="A3039" s="2"/>
    </row>
    <row r="3040" spans="1:1" ht="15.75" customHeight="1" x14ac:dyDescent="0.2">
      <c r="A3040" s="2"/>
    </row>
    <row r="3041" spans="1:1" ht="15.75" customHeight="1" x14ac:dyDescent="0.2">
      <c r="A3041" s="2"/>
    </row>
    <row r="3042" spans="1:1" ht="15.75" customHeight="1" x14ac:dyDescent="0.2">
      <c r="A3042" s="2"/>
    </row>
    <row r="3043" spans="1:1" ht="15.75" customHeight="1" x14ac:dyDescent="0.2">
      <c r="A3043" s="2"/>
    </row>
    <row r="3044" spans="1:1" ht="15.75" customHeight="1" x14ac:dyDescent="0.2">
      <c r="A3044" s="2"/>
    </row>
    <row r="3045" spans="1:1" ht="15.75" customHeight="1" x14ac:dyDescent="0.2">
      <c r="A3045" s="2"/>
    </row>
    <row r="3046" spans="1:1" ht="15.75" customHeight="1" x14ac:dyDescent="0.2">
      <c r="A3046" s="2"/>
    </row>
    <row r="3047" spans="1:1" ht="15.75" customHeight="1" x14ac:dyDescent="0.2">
      <c r="A3047" s="2"/>
    </row>
    <row r="3048" spans="1:1" ht="15.75" customHeight="1" x14ac:dyDescent="0.2">
      <c r="A3048" s="2"/>
    </row>
    <row r="3049" spans="1:1" ht="15.75" customHeight="1" x14ac:dyDescent="0.2">
      <c r="A3049" s="2"/>
    </row>
    <row r="3050" spans="1:1" ht="15.75" customHeight="1" x14ac:dyDescent="0.2">
      <c r="A3050" s="2"/>
    </row>
    <row r="3051" spans="1:1" ht="15.75" customHeight="1" x14ac:dyDescent="0.2">
      <c r="A3051" s="2"/>
    </row>
    <row r="3052" spans="1:1" ht="15.75" customHeight="1" x14ac:dyDescent="0.2">
      <c r="A3052" s="2"/>
    </row>
    <row r="3053" spans="1:1" ht="15.75" customHeight="1" x14ac:dyDescent="0.2">
      <c r="A3053" s="2"/>
    </row>
    <row r="3054" spans="1:1" ht="15.75" customHeight="1" x14ac:dyDescent="0.2">
      <c r="A3054" s="2"/>
    </row>
    <row r="3055" spans="1:1" ht="15.75" customHeight="1" x14ac:dyDescent="0.2">
      <c r="A3055" s="2"/>
    </row>
    <row r="3056" spans="1:1" ht="15.75" customHeight="1" x14ac:dyDescent="0.2">
      <c r="A3056" s="2"/>
    </row>
    <row r="3057" spans="1:1" ht="15.75" customHeight="1" x14ac:dyDescent="0.2">
      <c r="A3057" s="2"/>
    </row>
    <row r="3058" spans="1:1" ht="15.75" customHeight="1" x14ac:dyDescent="0.2">
      <c r="A3058" s="2"/>
    </row>
    <row r="3059" spans="1:1" ht="15.75" customHeight="1" x14ac:dyDescent="0.2">
      <c r="A3059" s="2"/>
    </row>
    <row r="3060" spans="1:1" ht="15.75" customHeight="1" x14ac:dyDescent="0.2">
      <c r="A3060" s="2"/>
    </row>
    <row r="3061" spans="1:1" ht="15.75" customHeight="1" x14ac:dyDescent="0.2">
      <c r="A3061" s="2"/>
    </row>
    <row r="3062" spans="1:1" ht="15.75" customHeight="1" x14ac:dyDescent="0.2">
      <c r="A3062" s="2"/>
    </row>
    <row r="3063" spans="1:1" ht="15.75" customHeight="1" x14ac:dyDescent="0.2">
      <c r="A3063" s="2"/>
    </row>
    <row r="3064" spans="1:1" ht="15.75" customHeight="1" x14ac:dyDescent="0.2">
      <c r="A3064" s="2"/>
    </row>
    <row r="3065" spans="1:1" ht="15.75" customHeight="1" x14ac:dyDescent="0.2">
      <c r="A3065" s="2"/>
    </row>
    <row r="3066" spans="1:1" ht="15.75" customHeight="1" x14ac:dyDescent="0.2">
      <c r="A3066" s="2"/>
    </row>
    <row r="3067" spans="1:1" ht="15.75" customHeight="1" x14ac:dyDescent="0.2">
      <c r="A3067" s="2"/>
    </row>
    <row r="3068" spans="1:1" ht="15.75" customHeight="1" x14ac:dyDescent="0.2">
      <c r="A3068" s="2"/>
    </row>
    <row r="3069" spans="1:1" ht="15.75" customHeight="1" x14ac:dyDescent="0.2">
      <c r="A3069" s="2"/>
    </row>
    <row r="3070" spans="1:1" ht="15.75" customHeight="1" x14ac:dyDescent="0.2">
      <c r="A3070" s="2"/>
    </row>
    <row r="3071" spans="1:1" ht="15.75" customHeight="1" x14ac:dyDescent="0.2">
      <c r="A3071" s="2"/>
    </row>
    <row r="3072" spans="1:1" ht="15.75" customHeight="1" x14ac:dyDescent="0.2">
      <c r="A3072" s="2"/>
    </row>
    <row r="3073" spans="1:1" ht="15.75" customHeight="1" x14ac:dyDescent="0.2">
      <c r="A3073" s="2"/>
    </row>
    <row r="3074" spans="1:1" ht="15.75" customHeight="1" x14ac:dyDescent="0.2">
      <c r="A3074" s="2"/>
    </row>
    <row r="3075" spans="1:1" ht="15.75" customHeight="1" x14ac:dyDescent="0.2">
      <c r="A3075" s="2"/>
    </row>
    <row r="3076" spans="1:1" ht="15.75" customHeight="1" x14ac:dyDescent="0.2">
      <c r="A3076" s="2"/>
    </row>
    <row r="3077" spans="1:1" ht="15.75" customHeight="1" x14ac:dyDescent="0.2">
      <c r="A3077" s="2"/>
    </row>
    <row r="3078" spans="1:1" ht="15.75" customHeight="1" x14ac:dyDescent="0.2">
      <c r="A3078" s="2"/>
    </row>
    <row r="3079" spans="1:1" ht="15.75" customHeight="1" x14ac:dyDescent="0.2">
      <c r="A3079" s="2"/>
    </row>
    <row r="3080" spans="1:1" ht="15.75" customHeight="1" x14ac:dyDescent="0.2">
      <c r="A3080" s="2"/>
    </row>
    <row r="3081" spans="1:1" ht="15.75" customHeight="1" x14ac:dyDescent="0.2">
      <c r="A3081" s="2"/>
    </row>
    <row r="3082" spans="1:1" ht="15.75" customHeight="1" x14ac:dyDescent="0.2">
      <c r="A3082" s="2"/>
    </row>
    <row r="3083" spans="1:1" ht="15.75" customHeight="1" x14ac:dyDescent="0.2">
      <c r="A3083" s="2"/>
    </row>
    <row r="3084" spans="1:1" ht="15.75" customHeight="1" x14ac:dyDescent="0.2">
      <c r="A3084" s="2"/>
    </row>
    <row r="3085" spans="1:1" ht="15.75" customHeight="1" x14ac:dyDescent="0.2">
      <c r="A3085" s="2"/>
    </row>
    <row r="3086" spans="1:1" ht="15.75" customHeight="1" x14ac:dyDescent="0.2">
      <c r="A3086" s="2"/>
    </row>
    <row r="3087" spans="1:1" ht="15.75" customHeight="1" x14ac:dyDescent="0.2">
      <c r="A3087" s="2"/>
    </row>
    <row r="3088" spans="1:1" ht="15.75" customHeight="1" x14ac:dyDescent="0.2">
      <c r="A3088" s="2"/>
    </row>
    <row r="3089" spans="1:1" ht="15.75" customHeight="1" x14ac:dyDescent="0.2">
      <c r="A3089" s="2"/>
    </row>
    <row r="3090" spans="1:1" ht="15.75" customHeight="1" x14ac:dyDescent="0.2">
      <c r="A3090" s="2"/>
    </row>
    <row r="3091" spans="1:1" ht="15.75" customHeight="1" x14ac:dyDescent="0.2">
      <c r="A3091" s="2"/>
    </row>
    <row r="3092" spans="1:1" ht="15.75" customHeight="1" x14ac:dyDescent="0.2">
      <c r="A3092" s="2"/>
    </row>
    <row r="3093" spans="1:1" ht="15.75" customHeight="1" x14ac:dyDescent="0.2">
      <c r="A3093" s="2"/>
    </row>
    <row r="3094" spans="1:1" ht="15.75" customHeight="1" x14ac:dyDescent="0.2">
      <c r="A3094" s="2"/>
    </row>
    <row r="3095" spans="1:1" ht="15.75" customHeight="1" x14ac:dyDescent="0.2">
      <c r="A3095" s="2"/>
    </row>
    <row r="3096" spans="1:1" ht="15.75" customHeight="1" x14ac:dyDescent="0.2">
      <c r="A3096" s="2"/>
    </row>
    <row r="3097" spans="1:1" ht="15.75" customHeight="1" x14ac:dyDescent="0.2">
      <c r="A3097" s="2"/>
    </row>
    <row r="3098" spans="1:1" ht="15.75" customHeight="1" x14ac:dyDescent="0.2">
      <c r="A3098" s="2"/>
    </row>
    <row r="3099" spans="1:1" ht="15.75" customHeight="1" x14ac:dyDescent="0.2">
      <c r="A3099" s="2"/>
    </row>
    <row r="3100" spans="1:1" ht="15.75" customHeight="1" x14ac:dyDescent="0.2">
      <c r="A3100" s="2"/>
    </row>
    <row r="3101" spans="1:1" ht="15.75" customHeight="1" x14ac:dyDescent="0.2">
      <c r="A3101" s="2"/>
    </row>
    <row r="3102" spans="1:1" ht="15.75" customHeight="1" x14ac:dyDescent="0.2">
      <c r="A3102" s="2"/>
    </row>
    <row r="3103" spans="1:1" ht="15.75" customHeight="1" x14ac:dyDescent="0.2">
      <c r="A3103" s="2"/>
    </row>
    <row r="3104" spans="1:1" ht="15.75" customHeight="1" x14ac:dyDescent="0.2">
      <c r="A3104" s="2"/>
    </row>
    <row r="3105" spans="1:1" ht="15.75" customHeight="1" x14ac:dyDescent="0.2">
      <c r="A3105" s="2"/>
    </row>
    <row r="3106" spans="1:1" ht="15.75" customHeight="1" x14ac:dyDescent="0.2">
      <c r="A3106" s="2"/>
    </row>
    <row r="3107" spans="1:1" ht="15.75" customHeight="1" x14ac:dyDescent="0.2">
      <c r="A3107" s="2"/>
    </row>
    <row r="3108" spans="1:1" ht="15.75" customHeight="1" x14ac:dyDescent="0.2">
      <c r="A3108" s="2"/>
    </row>
    <row r="3109" spans="1:1" ht="15.75" customHeight="1" x14ac:dyDescent="0.2">
      <c r="A3109" s="2"/>
    </row>
    <row r="3110" spans="1:1" ht="15.75" customHeight="1" x14ac:dyDescent="0.2">
      <c r="A3110" s="2"/>
    </row>
    <row r="3111" spans="1:1" ht="15.75" customHeight="1" x14ac:dyDescent="0.2">
      <c r="A3111" s="2"/>
    </row>
    <row r="3112" spans="1:1" ht="15.75" customHeight="1" x14ac:dyDescent="0.2">
      <c r="A3112" s="2"/>
    </row>
    <row r="3113" spans="1:1" ht="15.75" customHeight="1" x14ac:dyDescent="0.2">
      <c r="A3113" s="2"/>
    </row>
    <row r="3114" spans="1:1" ht="15.75" customHeight="1" x14ac:dyDescent="0.2">
      <c r="A3114" s="2"/>
    </row>
    <row r="3115" spans="1:1" ht="15.75" customHeight="1" x14ac:dyDescent="0.2">
      <c r="A3115" s="2"/>
    </row>
    <row r="3116" spans="1:1" ht="15.75" customHeight="1" x14ac:dyDescent="0.2">
      <c r="A3116" s="2"/>
    </row>
    <row r="3117" spans="1:1" ht="15.75" customHeight="1" x14ac:dyDescent="0.2">
      <c r="A3117" s="2"/>
    </row>
    <row r="3118" spans="1:1" ht="15.75" customHeight="1" x14ac:dyDescent="0.2">
      <c r="A3118" s="2"/>
    </row>
    <row r="3119" spans="1:1" ht="15.75" customHeight="1" x14ac:dyDescent="0.2">
      <c r="A3119" s="2"/>
    </row>
    <row r="3120" spans="1:1" ht="15.75" customHeight="1" x14ac:dyDescent="0.2">
      <c r="A3120" s="2"/>
    </row>
    <row r="3121" spans="1:1" ht="15.75" customHeight="1" x14ac:dyDescent="0.2">
      <c r="A3121" s="2"/>
    </row>
    <row r="3122" spans="1:1" ht="15.75" customHeight="1" x14ac:dyDescent="0.2">
      <c r="A3122" s="2"/>
    </row>
    <row r="3123" spans="1:1" ht="15.75" customHeight="1" x14ac:dyDescent="0.2">
      <c r="A3123" s="2"/>
    </row>
    <row r="3124" spans="1:1" ht="15.75" customHeight="1" x14ac:dyDescent="0.2">
      <c r="A3124" s="2"/>
    </row>
    <row r="3125" spans="1:1" ht="15.75" customHeight="1" x14ac:dyDescent="0.2">
      <c r="A3125" s="2"/>
    </row>
    <row r="3126" spans="1:1" ht="15.75" customHeight="1" x14ac:dyDescent="0.2">
      <c r="A3126" s="2"/>
    </row>
    <row r="3127" spans="1:1" ht="15.75" customHeight="1" x14ac:dyDescent="0.2">
      <c r="A3127" s="2"/>
    </row>
    <row r="3128" spans="1:1" ht="15.75" customHeight="1" x14ac:dyDescent="0.2">
      <c r="A3128" s="2"/>
    </row>
    <row r="3129" spans="1:1" ht="15.75" customHeight="1" x14ac:dyDescent="0.2">
      <c r="A3129" s="2"/>
    </row>
    <row r="3130" spans="1:1" ht="15.75" customHeight="1" x14ac:dyDescent="0.2">
      <c r="A3130" s="2"/>
    </row>
    <row r="3131" spans="1:1" ht="15.75" customHeight="1" x14ac:dyDescent="0.2">
      <c r="A3131" s="2"/>
    </row>
    <row r="3132" spans="1:1" ht="15.75" customHeight="1" x14ac:dyDescent="0.2">
      <c r="A3132" s="2"/>
    </row>
    <row r="3133" spans="1:1" ht="15.75" customHeight="1" x14ac:dyDescent="0.2">
      <c r="A3133" s="2"/>
    </row>
    <row r="3134" spans="1:1" ht="15.75" customHeight="1" x14ac:dyDescent="0.2">
      <c r="A3134" s="2"/>
    </row>
    <row r="3135" spans="1:1" ht="15.75" customHeight="1" x14ac:dyDescent="0.2">
      <c r="A3135" s="2"/>
    </row>
    <row r="3136" spans="1:1" ht="15.75" customHeight="1" x14ac:dyDescent="0.2">
      <c r="A3136" s="2"/>
    </row>
    <row r="3137" spans="1:1" ht="15.75" customHeight="1" x14ac:dyDescent="0.2">
      <c r="A3137" s="2"/>
    </row>
    <row r="3138" spans="1:1" ht="15.75" customHeight="1" x14ac:dyDescent="0.2">
      <c r="A3138" s="2"/>
    </row>
    <row r="3139" spans="1:1" ht="15.75" customHeight="1" x14ac:dyDescent="0.2">
      <c r="A3139" s="2"/>
    </row>
    <row r="3140" spans="1:1" ht="15.75" customHeight="1" x14ac:dyDescent="0.2">
      <c r="A3140" s="2"/>
    </row>
    <row r="3141" spans="1:1" ht="15.75" customHeight="1" x14ac:dyDescent="0.2">
      <c r="A3141" s="2"/>
    </row>
    <row r="3142" spans="1:1" ht="15.75" customHeight="1" x14ac:dyDescent="0.2">
      <c r="A3142" s="2"/>
    </row>
    <row r="3143" spans="1:1" ht="15.75" customHeight="1" x14ac:dyDescent="0.2">
      <c r="A3143" s="2"/>
    </row>
    <row r="3144" spans="1:1" ht="15.75" customHeight="1" x14ac:dyDescent="0.2">
      <c r="A3144" s="2"/>
    </row>
    <row r="3145" spans="1:1" ht="15.75" customHeight="1" x14ac:dyDescent="0.2">
      <c r="A3145" s="2"/>
    </row>
    <row r="3146" spans="1:1" ht="15.75" customHeight="1" x14ac:dyDescent="0.2">
      <c r="A3146" s="2"/>
    </row>
    <row r="3147" spans="1:1" ht="15.75" customHeight="1" x14ac:dyDescent="0.2">
      <c r="A3147" s="2"/>
    </row>
    <row r="3148" spans="1:1" ht="15.75" customHeight="1" x14ac:dyDescent="0.2">
      <c r="A3148" s="2"/>
    </row>
    <row r="3149" spans="1:1" ht="15.75" customHeight="1" x14ac:dyDescent="0.2">
      <c r="A3149" s="2"/>
    </row>
    <row r="3150" spans="1:1" ht="15.75" customHeight="1" x14ac:dyDescent="0.2">
      <c r="A3150" s="2"/>
    </row>
    <row r="3151" spans="1:1" ht="15.75" customHeight="1" x14ac:dyDescent="0.2">
      <c r="A3151" s="2"/>
    </row>
    <row r="3152" spans="1:1" ht="15.75" customHeight="1" x14ac:dyDescent="0.2">
      <c r="A3152" s="2"/>
    </row>
    <row r="3153" spans="1:1" ht="15.75" customHeight="1" x14ac:dyDescent="0.2">
      <c r="A3153" s="2"/>
    </row>
    <row r="3154" spans="1:1" ht="15.75" customHeight="1" x14ac:dyDescent="0.2">
      <c r="A3154" s="2"/>
    </row>
    <row r="3155" spans="1:1" ht="15.75" customHeight="1" x14ac:dyDescent="0.2">
      <c r="A3155" s="2"/>
    </row>
    <row r="3156" spans="1:1" ht="15.75" customHeight="1" x14ac:dyDescent="0.2">
      <c r="A3156" s="2"/>
    </row>
    <row r="3157" spans="1:1" ht="15.75" customHeight="1" x14ac:dyDescent="0.2">
      <c r="A3157" s="2"/>
    </row>
    <row r="3158" spans="1:1" ht="15.75" customHeight="1" x14ac:dyDescent="0.2">
      <c r="A3158" s="2"/>
    </row>
    <row r="3159" spans="1:1" ht="15.75" customHeight="1" x14ac:dyDescent="0.2">
      <c r="A3159" s="2"/>
    </row>
    <row r="3160" spans="1:1" ht="15.75" customHeight="1" x14ac:dyDescent="0.2">
      <c r="A3160" s="2"/>
    </row>
    <row r="3161" spans="1:1" ht="15.75" customHeight="1" x14ac:dyDescent="0.2">
      <c r="A3161" s="2"/>
    </row>
    <row r="3162" spans="1:1" ht="15.75" customHeight="1" x14ac:dyDescent="0.2">
      <c r="A3162" s="2"/>
    </row>
    <row r="3163" spans="1:1" ht="15.75" customHeight="1" x14ac:dyDescent="0.2">
      <c r="A3163" s="2"/>
    </row>
    <row r="3164" spans="1:1" ht="15.75" customHeight="1" x14ac:dyDescent="0.2">
      <c r="A3164" s="2"/>
    </row>
    <row r="3165" spans="1:1" ht="15.75" customHeight="1" x14ac:dyDescent="0.2">
      <c r="A3165" s="2"/>
    </row>
    <row r="3166" spans="1:1" ht="15.75" customHeight="1" x14ac:dyDescent="0.2">
      <c r="A3166" s="2"/>
    </row>
    <row r="3167" spans="1:1" ht="15.75" customHeight="1" x14ac:dyDescent="0.2">
      <c r="A3167" s="2"/>
    </row>
    <row r="3168" spans="1:1" ht="15.75" customHeight="1" x14ac:dyDescent="0.2">
      <c r="A3168" s="2"/>
    </row>
    <row r="3169" spans="1:1" ht="15.75" customHeight="1" x14ac:dyDescent="0.2">
      <c r="A3169" s="2"/>
    </row>
    <row r="3170" spans="1:1" ht="15.75" customHeight="1" x14ac:dyDescent="0.2">
      <c r="A3170" s="2"/>
    </row>
    <row r="3171" spans="1:1" ht="15.75" customHeight="1" x14ac:dyDescent="0.2">
      <c r="A3171" s="2"/>
    </row>
    <row r="3172" spans="1:1" ht="15.75" customHeight="1" x14ac:dyDescent="0.2">
      <c r="A3172" s="2"/>
    </row>
    <row r="3173" spans="1:1" ht="15.75" customHeight="1" x14ac:dyDescent="0.2">
      <c r="A3173" s="2"/>
    </row>
    <row r="3174" spans="1:1" ht="15.75" customHeight="1" x14ac:dyDescent="0.2">
      <c r="A3174" s="2"/>
    </row>
    <row r="3175" spans="1:1" ht="15.75" customHeight="1" x14ac:dyDescent="0.2">
      <c r="A3175" s="2"/>
    </row>
    <row r="3176" spans="1:1" ht="15.75" customHeight="1" x14ac:dyDescent="0.2">
      <c r="A3176" s="2"/>
    </row>
    <row r="3177" spans="1:1" ht="15.75" customHeight="1" x14ac:dyDescent="0.2">
      <c r="A3177" s="2"/>
    </row>
    <row r="3178" spans="1:1" ht="15.75" customHeight="1" x14ac:dyDescent="0.2">
      <c r="A3178" s="2"/>
    </row>
    <row r="3179" spans="1:1" ht="15.75" customHeight="1" x14ac:dyDescent="0.2">
      <c r="A3179" s="2"/>
    </row>
    <row r="3180" spans="1:1" ht="15.75" customHeight="1" x14ac:dyDescent="0.2">
      <c r="A3180" s="2"/>
    </row>
    <row r="3181" spans="1:1" ht="15.75" customHeight="1" x14ac:dyDescent="0.2">
      <c r="A3181" s="2"/>
    </row>
    <row r="3182" spans="1:1" ht="15.75" customHeight="1" x14ac:dyDescent="0.2">
      <c r="A3182" s="2"/>
    </row>
    <row r="3183" spans="1:1" ht="15.75" customHeight="1" x14ac:dyDescent="0.2">
      <c r="A3183" s="2"/>
    </row>
    <row r="3184" spans="1:1" ht="15.75" customHeight="1" x14ac:dyDescent="0.2">
      <c r="A3184" s="2"/>
    </row>
    <row r="3185" spans="1:1" ht="15.75" customHeight="1" x14ac:dyDescent="0.2">
      <c r="A3185" s="2"/>
    </row>
    <row r="3186" spans="1:1" ht="15.75" customHeight="1" x14ac:dyDescent="0.2">
      <c r="A3186" s="2"/>
    </row>
    <row r="3187" spans="1:1" ht="15.75" customHeight="1" x14ac:dyDescent="0.2">
      <c r="A3187" s="2"/>
    </row>
    <row r="3188" spans="1:1" ht="15.75" customHeight="1" x14ac:dyDescent="0.2">
      <c r="A3188" s="2"/>
    </row>
    <row r="3189" spans="1:1" ht="15.75" customHeight="1" x14ac:dyDescent="0.2">
      <c r="A3189" s="2"/>
    </row>
    <row r="3190" spans="1:1" ht="15.75" customHeight="1" x14ac:dyDescent="0.2">
      <c r="A3190" s="2"/>
    </row>
    <row r="3191" spans="1:1" ht="15.75" customHeight="1" x14ac:dyDescent="0.2">
      <c r="A3191" s="2"/>
    </row>
    <row r="3192" spans="1:1" ht="15.75" customHeight="1" x14ac:dyDescent="0.2">
      <c r="A3192" s="2"/>
    </row>
    <row r="3193" spans="1:1" ht="15.75" customHeight="1" x14ac:dyDescent="0.2">
      <c r="A3193" s="2"/>
    </row>
    <row r="3194" spans="1:1" ht="15.75" customHeight="1" x14ac:dyDescent="0.2">
      <c r="A3194" s="2"/>
    </row>
    <row r="3195" spans="1:1" ht="15.75" customHeight="1" x14ac:dyDescent="0.2">
      <c r="A3195" s="2"/>
    </row>
    <row r="3196" spans="1:1" ht="15.75" customHeight="1" x14ac:dyDescent="0.2">
      <c r="A3196" s="2"/>
    </row>
    <row r="3197" spans="1:1" ht="15.75" customHeight="1" x14ac:dyDescent="0.2">
      <c r="A3197" s="2"/>
    </row>
    <row r="3198" spans="1:1" ht="15.75" customHeight="1" x14ac:dyDescent="0.2">
      <c r="A3198" s="2"/>
    </row>
    <row r="3199" spans="1:1" ht="15.75" customHeight="1" x14ac:dyDescent="0.2">
      <c r="A3199" s="2"/>
    </row>
    <row r="3200" spans="1:1" ht="15.75" customHeight="1" x14ac:dyDescent="0.2">
      <c r="A3200" s="2"/>
    </row>
    <row r="3201" spans="1:1" ht="15.75" customHeight="1" x14ac:dyDescent="0.2">
      <c r="A3201" s="2"/>
    </row>
    <row r="3202" spans="1:1" ht="15.75" customHeight="1" x14ac:dyDescent="0.2">
      <c r="A3202" s="2"/>
    </row>
    <row r="3203" spans="1:1" ht="15.75" customHeight="1" x14ac:dyDescent="0.2">
      <c r="A3203" s="2"/>
    </row>
    <row r="3204" spans="1:1" ht="15.75" customHeight="1" x14ac:dyDescent="0.2">
      <c r="A3204" s="2"/>
    </row>
    <row r="3205" spans="1:1" ht="15.75" customHeight="1" x14ac:dyDescent="0.2">
      <c r="A3205" s="2"/>
    </row>
    <row r="3206" spans="1:1" ht="15.75" customHeight="1" x14ac:dyDescent="0.2">
      <c r="A3206" s="2"/>
    </row>
    <row r="3207" spans="1:1" ht="15.75" customHeight="1" x14ac:dyDescent="0.2">
      <c r="A3207" s="2"/>
    </row>
    <row r="3208" spans="1:1" ht="15.75" customHeight="1" x14ac:dyDescent="0.2">
      <c r="A3208" s="2"/>
    </row>
    <row r="3209" spans="1:1" ht="15.75" customHeight="1" x14ac:dyDescent="0.2">
      <c r="A3209" s="2"/>
    </row>
    <row r="3210" spans="1:1" ht="15.75" customHeight="1" x14ac:dyDescent="0.2">
      <c r="A3210" s="2"/>
    </row>
    <row r="3211" spans="1:1" ht="15.75" customHeight="1" x14ac:dyDescent="0.2">
      <c r="A3211" s="2"/>
    </row>
    <row r="3212" spans="1:1" ht="15.75" customHeight="1" x14ac:dyDescent="0.2">
      <c r="A3212" s="2"/>
    </row>
    <row r="3213" spans="1:1" ht="15.75" customHeight="1" x14ac:dyDescent="0.2">
      <c r="A3213" s="2"/>
    </row>
    <row r="3214" spans="1:1" ht="15.75" customHeight="1" x14ac:dyDescent="0.2">
      <c r="A3214" s="2"/>
    </row>
    <row r="3215" spans="1:1" ht="15.75" customHeight="1" x14ac:dyDescent="0.2">
      <c r="A3215" s="2"/>
    </row>
    <row r="3216" spans="1:1" ht="15.75" customHeight="1" x14ac:dyDescent="0.2">
      <c r="A3216" s="2"/>
    </row>
    <row r="3217" spans="1:1" ht="15.75" customHeight="1" x14ac:dyDescent="0.2">
      <c r="A3217" s="2"/>
    </row>
    <row r="3218" spans="1:1" ht="15.75" customHeight="1" x14ac:dyDescent="0.2">
      <c r="A3218" s="2"/>
    </row>
    <row r="3219" spans="1:1" ht="15.75" customHeight="1" x14ac:dyDescent="0.2">
      <c r="A3219" s="2"/>
    </row>
    <row r="3220" spans="1:1" ht="15.75" customHeight="1" x14ac:dyDescent="0.2">
      <c r="A3220" s="2"/>
    </row>
    <row r="3221" spans="1:1" ht="15.75" customHeight="1" x14ac:dyDescent="0.2">
      <c r="A3221" s="2"/>
    </row>
    <row r="3222" spans="1:1" ht="15.75" customHeight="1" x14ac:dyDescent="0.2">
      <c r="A3222" s="2"/>
    </row>
    <row r="3223" spans="1:1" ht="15.75" customHeight="1" x14ac:dyDescent="0.2">
      <c r="A3223" s="2"/>
    </row>
    <row r="3224" spans="1:1" ht="15.75" customHeight="1" x14ac:dyDescent="0.2">
      <c r="A3224" s="2"/>
    </row>
    <row r="3225" spans="1:1" ht="15.75" customHeight="1" x14ac:dyDescent="0.2">
      <c r="A3225" s="2"/>
    </row>
    <row r="3226" spans="1:1" ht="15.75" customHeight="1" x14ac:dyDescent="0.2">
      <c r="A3226" s="2"/>
    </row>
    <row r="3227" spans="1:1" ht="15.75" customHeight="1" x14ac:dyDescent="0.2">
      <c r="A3227" s="2"/>
    </row>
    <row r="3228" spans="1:1" ht="15.75" customHeight="1" x14ac:dyDescent="0.2">
      <c r="A3228" s="2"/>
    </row>
    <row r="3229" spans="1:1" ht="15.75" customHeight="1" x14ac:dyDescent="0.2">
      <c r="A3229" s="2"/>
    </row>
    <row r="3230" spans="1:1" ht="15.75" customHeight="1" x14ac:dyDescent="0.2">
      <c r="A3230" s="2"/>
    </row>
    <row r="3231" spans="1:1" ht="15.75" customHeight="1" x14ac:dyDescent="0.2">
      <c r="A3231" s="2"/>
    </row>
    <row r="3232" spans="1:1" ht="15.75" customHeight="1" x14ac:dyDescent="0.2">
      <c r="A3232" s="2"/>
    </row>
    <row r="3233" spans="1:1" ht="15.75" customHeight="1" x14ac:dyDescent="0.2">
      <c r="A3233" s="2"/>
    </row>
    <row r="3234" spans="1:1" ht="15.75" customHeight="1" x14ac:dyDescent="0.2">
      <c r="A3234" s="2"/>
    </row>
    <row r="3235" spans="1:1" ht="15.75" customHeight="1" x14ac:dyDescent="0.2">
      <c r="A3235" s="2"/>
    </row>
    <row r="3236" spans="1:1" ht="15.75" customHeight="1" x14ac:dyDescent="0.2">
      <c r="A3236" s="2"/>
    </row>
    <row r="3237" spans="1:1" ht="15.75" customHeight="1" x14ac:dyDescent="0.2">
      <c r="A3237" s="2"/>
    </row>
    <row r="3238" spans="1:1" ht="15.75" customHeight="1" x14ac:dyDescent="0.2">
      <c r="A3238" s="2"/>
    </row>
    <row r="3239" spans="1:1" ht="15.75" customHeight="1" x14ac:dyDescent="0.2">
      <c r="A3239" s="2"/>
    </row>
    <row r="3240" spans="1:1" ht="15.75" customHeight="1" x14ac:dyDescent="0.2">
      <c r="A3240" s="2"/>
    </row>
    <row r="3241" spans="1:1" ht="15.75" customHeight="1" x14ac:dyDescent="0.2">
      <c r="A3241" s="2"/>
    </row>
    <row r="3242" spans="1:1" ht="15.75" customHeight="1" x14ac:dyDescent="0.2">
      <c r="A3242" s="2"/>
    </row>
    <row r="3243" spans="1:1" ht="15.75" customHeight="1" x14ac:dyDescent="0.2">
      <c r="A3243" s="2"/>
    </row>
    <row r="3244" spans="1:1" ht="15.75" customHeight="1" x14ac:dyDescent="0.2">
      <c r="A3244" s="2"/>
    </row>
    <row r="3245" spans="1:1" ht="15.75" customHeight="1" x14ac:dyDescent="0.2">
      <c r="A3245" s="2"/>
    </row>
    <row r="3246" spans="1:1" ht="15.75" customHeight="1" x14ac:dyDescent="0.2">
      <c r="A3246" s="2"/>
    </row>
    <row r="3247" spans="1:1" ht="15.75" customHeight="1" x14ac:dyDescent="0.2">
      <c r="A3247" s="2"/>
    </row>
    <row r="3248" spans="1:1" ht="15.75" customHeight="1" x14ac:dyDescent="0.2">
      <c r="A3248" s="2"/>
    </row>
    <row r="3249" spans="1:1" ht="15.75" customHeight="1" x14ac:dyDescent="0.2">
      <c r="A3249" s="2"/>
    </row>
    <row r="3250" spans="1:1" ht="15.75" customHeight="1" x14ac:dyDescent="0.2">
      <c r="A3250" s="2"/>
    </row>
    <row r="3251" spans="1:1" ht="15.75" customHeight="1" x14ac:dyDescent="0.2">
      <c r="A3251" s="2"/>
    </row>
    <row r="3252" spans="1:1" ht="15.75" customHeight="1" x14ac:dyDescent="0.2">
      <c r="A3252" s="2"/>
    </row>
    <row r="3253" spans="1:1" ht="15.75" customHeight="1" x14ac:dyDescent="0.2">
      <c r="A3253" s="2"/>
    </row>
    <row r="3254" spans="1:1" ht="15.75" customHeight="1" x14ac:dyDescent="0.2">
      <c r="A3254" s="2"/>
    </row>
    <row r="3255" spans="1:1" ht="15.75" customHeight="1" x14ac:dyDescent="0.2">
      <c r="A3255" s="2"/>
    </row>
    <row r="3256" spans="1:1" ht="15.75" customHeight="1" x14ac:dyDescent="0.2">
      <c r="A3256" s="2"/>
    </row>
    <row r="3257" spans="1:1" ht="15.75" customHeight="1" x14ac:dyDescent="0.2">
      <c r="A3257" s="2"/>
    </row>
    <row r="3258" spans="1:1" ht="15.75" customHeight="1" x14ac:dyDescent="0.2">
      <c r="A3258" s="2"/>
    </row>
    <row r="3259" spans="1:1" ht="15.75" customHeight="1" x14ac:dyDescent="0.2">
      <c r="A3259" s="2"/>
    </row>
    <row r="3260" spans="1:1" ht="15.75" customHeight="1" x14ac:dyDescent="0.2">
      <c r="A3260" s="2"/>
    </row>
    <row r="3261" spans="1:1" ht="15.75" customHeight="1" x14ac:dyDescent="0.2">
      <c r="A3261" s="2"/>
    </row>
    <row r="3262" spans="1:1" ht="15.75" customHeight="1" x14ac:dyDescent="0.2">
      <c r="A3262" s="2"/>
    </row>
    <row r="3263" spans="1:1" ht="15.75" customHeight="1" x14ac:dyDescent="0.2">
      <c r="A3263" s="2"/>
    </row>
    <row r="3264" spans="1:1" ht="15.75" customHeight="1" x14ac:dyDescent="0.2">
      <c r="A3264" s="2"/>
    </row>
    <row r="3265" spans="1:1" ht="15.75" customHeight="1" x14ac:dyDescent="0.2">
      <c r="A3265" s="2"/>
    </row>
    <row r="3266" spans="1:1" ht="15.75" customHeight="1" x14ac:dyDescent="0.2">
      <c r="A3266" s="2"/>
    </row>
    <row r="3267" spans="1:1" ht="15.75" customHeight="1" x14ac:dyDescent="0.2">
      <c r="A3267" s="2"/>
    </row>
    <row r="3268" spans="1:1" ht="15.75" customHeight="1" x14ac:dyDescent="0.2">
      <c r="A3268" s="2"/>
    </row>
    <row r="3269" spans="1:1" ht="15.75" customHeight="1" x14ac:dyDescent="0.2">
      <c r="A3269" s="2"/>
    </row>
    <row r="3270" spans="1:1" ht="15.75" customHeight="1" x14ac:dyDescent="0.2">
      <c r="A3270" s="2"/>
    </row>
    <row r="3271" spans="1:1" ht="15.75" customHeight="1" x14ac:dyDescent="0.2">
      <c r="A3271" s="2"/>
    </row>
    <row r="3272" spans="1:1" ht="15.75" customHeight="1" x14ac:dyDescent="0.2">
      <c r="A3272" s="2"/>
    </row>
    <row r="3273" spans="1:1" ht="15.75" customHeight="1" x14ac:dyDescent="0.2">
      <c r="A3273" s="2"/>
    </row>
    <row r="3274" spans="1:1" ht="15.75" customHeight="1" x14ac:dyDescent="0.2">
      <c r="A3274" s="2"/>
    </row>
    <row r="3275" spans="1:1" ht="15.75" customHeight="1" x14ac:dyDescent="0.2">
      <c r="A3275" s="2"/>
    </row>
    <row r="3276" spans="1:1" ht="15.75" customHeight="1" x14ac:dyDescent="0.2">
      <c r="A3276" s="2"/>
    </row>
    <row r="3277" spans="1:1" ht="15.75" customHeight="1" x14ac:dyDescent="0.2">
      <c r="A3277" s="2"/>
    </row>
    <row r="3278" spans="1:1" ht="15.75" customHeight="1" x14ac:dyDescent="0.2">
      <c r="A3278" s="2"/>
    </row>
    <row r="3279" spans="1:1" ht="15.75" customHeight="1" x14ac:dyDescent="0.2">
      <c r="A3279" s="2"/>
    </row>
    <row r="3280" spans="1:1" ht="15.75" customHeight="1" x14ac:dyDescent="0.2">
      <c r="A3280" s="2"/>
    </row>
    <row r="3281" spans="1:1" ht="15.75" customHeight="1" x14ac:dyDescent="0.2">
      <c r="A3281" s="2"/>
    </row>
    <row r="3282" spans="1:1" ht="15.75" customHeight="1" x14ac:dyDescent="0.2">
      <c r="A3282" s="2"/>
    </row>
    <row r="3283" spans="1:1" ht="15.75" customHeight="1" x14ac:dyDescent="0.2">
      <c r="A3283" s="2"/>
    </row>
    <row r="3284" spans="1:1" ht="15.75" customHeight="1" x14ac:dyDescent="0.2">
      <c r="A3284" s="2"/>
    </row>
    <row r="3285" spans="1:1" ht="15.75" customHeight="1" x14ac:dyDescent="0.2">
      <c r="A3285" s="2"/>
    </row>
    <row r="3286" spans="1:1" ht="15.75" customHeight="1" x14ac:dyDescent="0.2">
      <c r="A3286" s="2"/>
    </row>
    <row r="3287" spans="1:1" ht="15.75" customHeight="1" x14ac:dyDescent="0.2">
      <c r="A3287" s="2"/>
    </row>
    <row r="3288" spans="1:1" ht="15.75" customHeight="1" x14ac:dyDescent="0.2">
      <c r="A3288" s="2"/>
    </row>
    <row r="3289" spans="1:1" ht="15.75" customHeight="1" x14ac:dyDescent="0.2">
      <c r="A3289" s="2"/>
    </row>
    <row r="3290" spans="1:1" ht="15.75" customHeight="1" x14ac:dyDescent="0.2">
      <c r="A3290" s="2"/>
    </row>
    <row r="3291" spans="1:1" ht="15.75" customHeight="1" x14ac:dyDescent="0.2">
      <c r="A3291" s="2"/>
    </row>
    <row r="3292" spans="1:1" ht="15.75" customHeight="1" x14ac:dyDescent="0.2">
      <c r="A3292" s="2"/>
    </row>
    <row r="3293" spans="1:1" ht="15.75" customHeight="1" x14ac:dyDescent="0.2">
      <c r="A3293" s="2"/>
    </row>
    <row r="3294" spans="1:1" ht="15.75" customHeight="1" x14ac:dyDescent="0.2">
      <c r="A3294" s="2"/>
    </row>
    <row r="3295" spans="1:1" ht="15.75" customHeight="1" x14ac:dyDescent="0.2">
      <c r="A3295" s="2"/>
    </row>
    <row r="3296" spans="1:1" ht="15.75" customHeight="1" x14ac:dyDescent="0.2">
      <c r="A3296" s="2"/>
    </row>
    <row r="3297" spans="1:1" ht="15.75" customHeight="1" x14ac:dyDescent="0.2">
      <c r="A3297" s="2"/>
    </row>
    <row r="3298" spans="1:1" ht="15.75" customHeight="1" x14ac:dyDescent="0.2">
      <c r="A3298" s="2"/>
    </row>
    <row r="3299" spans="1:1" ht="15.75" customHeight="1" x14ac:dyDescent="0.2">
      <c r="A3299" s="2"/>
    </row>
    <row r="3300" spans="1:1" ht="15.75" customHeight="1" x14ac:dyDescent="0.2">
      <c r="A3300" s="2"/>
    </row>
    <row r="3301" spans="1:1" ht="15.75" customHeight="1" x14ac:dyDescent="0.2">
      <c r="A3301" s="2"/>
    </row>
    <row r="3302" spans="1:1" ht="15.75" customHeight="1" x14ac:dyDescent="0.2">
      <c r="A3302" s="2"/>
    </row>
    <row r="3303" spans="1:1" ht="15.75" customHeight="1" x14ac:dyDescent="0.2">
      <c r="A3303" s="2"/>
    </row>
    <row r="3304" spans="1:1" ht="15.75" customHeight="1" x14ac:dyDescent="0.2">
      <c r="A3304" s="2"/>
    </row>
    <row r="3305" spans="1:1" ht="15.75" customHeight="1" x14ac:dyDescent="0.2">
      <c r="A3305" s="2"/>
    </row>
    <row r="3306" spans="1:1" ht="15.75" customHeight="1" x14ac:dyDescent="0.2">
      <c r="A3306" s="2"/>
    </row>
    <row r="3307" spans="1:1" ht="15.75" customHeight="1" x14ac:dyDescent="0.2">
      <c r="A3307" s="2"/>
    </row>
    <row r="3308" spans="1:1" ht="15.75" customHeight="1" x14ac:dyDescent="0.2">
      <c r="A3308" s="2"/>
    </row>
    <row r="3309" spans="1:1" ht="15.75" customHeight="1" x14ac:dyDescent="0.2">
      <c r="A3309" s="2"/>
    </row>
    <row r="3310" spans="1:1" ht="15.75" customHeight="1" x14ac:dyDescent="0.2">
      <c r="A3310" s="2"/>
    </row>
    <row r="3311" spans="1:1" ht="15.75" customHeight="1" x14ac:dyDescent="0.2">
      <c r="A3311" s="2"/>
    </row>
    <row r="3312" spans="1:1" ht="15.75" customHeight="1" x14ac:dyDescent="0.2">
      <c r="A3312" s="2"/>
    </row>
    <row r="3313" spans="1:1" ht="15.75" customHeight="1" x14ac:dyDescent="0.2">
      <c r="A3313" s="2"/>
    </row>
    <row r="3314" spans="1:1" ht="15.75" customHeight="1" x14ac:dyDescent="0.2">
      <c r="A3314" s="2"/>
    </row>
    <row r="3315" spans="1:1" ht="15.75" customHeight="1" x14ac:dyDescent="0.2">
      <c r="A3315" s="2"/>
    </row>
    <row r="3316" spans="1:1" ht="15.75" customHeight="1" x14ac:dyDescent="0.2">
      <c r="A3316" s="2"/>
    </row>
    <row r="3317" spans="1:1" ht="15.75" customHeight="1" x14ac:dyDescent="0.2">
      <c r="A3317" s="2"/>
    </row>
    <row r="3318" spans="1:1" ht="15.75" customHeight="1" x14ac:dyDescent="0.2">
      <c r="A3318" s="2"/>
    </row>
    <row r="3319" spans="1:1" ht="15.75" customHeight="1" x14ac:dyDescent="0.2">
      <c r="A3319" s="2"/>
    </row>
    <row r="3320" spans="1:1" ht="15.75" customHeight="1" x14ac:dyDescent="0.2">
      <c r="A3320" s="2"/>
    </row>
    <row r="3321" spans="1:1" ht="15.75" customHeight="1" x14ac:dyDescent="0.2">
      <c r="A3321" s="2"/>
    </row>
    <row r="3322" spans="1:1" ht="15.75" customHeight="1" x14ac:dyDescent="0.2">
      <c r="A3322" s="2"/>
    </row>
    <row r="3323" spans="1:1" ht="15.75" customHeight="1" x14ac:dyDescent="0.2">
      <c r="A3323" s="2"/>
    </row>
    <row r="3324" spans="1:1" ht="15.75" customHeight="1" x14ac:dyDescent="0.2">
      <c r="A3324" s="2"/>
    </row>
    <row r="3325" spans="1:1" ht="15.75" customHeight="1" x14ac:dyDescent="0.2">
      <c r="A3325" s="2"/>
    </row>
    <row r="3326" spans="1:1" ht="15.75" customHeight="1" x14ac:dyDescent="0.2">
      <c r="A3326" s="2"/>
    </row>
    <row r="3327" spans="1:1" ht="15.75" customHeight="1" x14ac:dyDescent="0.2">
      <c r="A3327" s="2"/>
    </row>
    <row r="3328" spans="1:1" ht="15.75" customHeight="1" x14ac:dyDescent="0.2">
      <c r="A3328" s="2"/>
    </row>
    <row r="3329" spans="1:1" ht="15.75" customHeight="1" x14ac:dyDescent="0.2">
      <c r="A3329" s="2"/>
    </row>
    <row r="3330" spans="1:1" ht="15.75" customHeight="1" x14ac:dyDescent="0.2">
      <c r="A3330" s="2"/>
    </row>
    <row r="3331" spans="1:1" ht="15.75" customHeight="1" x14ac:dyDescent="0.2">
      <c r="A3331" s="2"/>
    </row>
    <row r="3332" spans="1:1" ht="15.75" customHeight="1" x14ac:dyDescent="0.2">
      <c r="A3332" s="2"/>
    </row>
    <row r="3333" spans="1:1" ht="15.75" customHeight="1" x14ac:dyDescent="0.2">
      <c r="A3333" s="2"/>
    </row>
    <row r="3334" spans="1:1" ht="15.75" customHeight="1" x14ac:dyDescent="0.2">
      <c r="A3334" s="2"/>
    </row>
    <row r="3335" spans="1:1" ht="15.75" customHeight="1" x14ac:dyDescent="0.2">
      <c r="A3335" s="2"/>
    </row>
    <row r="3336" spans="1:1" ht="15.75" customHeight="1" x14ac:dyDescent="0.2">
      <c r="A3336" s="2"/>
    </row>
    <row r="3337" spans="1:1" ht="15.75" customHeight="1" x14ac:dyDescent="0.2">
      <c r="A3337" s="2"/>
    </row>
    <row r="3338" spans="1:1" ht="15.75" customHeight="1" x14ac:dyDescent="0.2">
      <c r="A3338" s="2"/>
    </row>
    <row r="3339" spans="1:1" ht="15.75" customHeight="1" x14ac:dyDescent="0.2">
      <c r="A3339" s="2"/>
    </row>
    <row r="3340" spans="1:1" ht="15.75" customHeight="1" x14ac:dyDescent="0.2">
      <c r="A3340" s="2"/>
    </row>
    <row r="3341" spans="1:1" ht="15.75" customHeight="1" x14ac:dyDescent="0.2">
      <c r="A3341" s="2"/>
    </row>
    <row r="3342" spans="1:1" ht="15.75" customHeight="1" x14ac:dyDescent="0.2">
      <c r="A3342" s="2"/>
    </row>
    <row r="3343" spans="1:1" ht="15.75" customHeight="1" x14ac:dyDescent="0.2">
      <c r="A3343" s="2"/>
    </row>
    <row r="3344" spans="1:1" ht="15.75" customHeight="1" x14ac:dyDescent="0.2">
      <c r="A3344" s="2"/>
    </row>
    <row r="3345" spans="1:1" ht="15.75" customHeight="1" x14ac:dyDescent="0.2">
      <c r="A3345" s="2"/>
    </row>
    <row r="3346" spans="1:1" ht="15.75" customHeight="1" x14ac:dyDescent="0.2">
      <c r="A3346" s="2"/>
    </row>
    <row r="3347" spans="1:1" ht="15.75" customHeight="1" x14ac:dyDescent="0.2">
      <c r="A3347" s="2"/>
    </row>
    <row r="3348" spans="1:1" ht="15.75" customHeight="1" x14ac:dyDescent="0.2">
      <c r="A3348" s="2"/>
    </row>
    <row r="3349" spans="1:1" ht="15.75" customHeight="1" x14ac:dyDescent="0.2">
      <c r="A3349" s="2"/>
    </row>
    <row r="3350" spans="1:1" ht="15.75" customHeight="1" x14ac:dyDescent="0.2">
      <c r="A3350" s="2"/>
    </row>
    <row r="3351" spans="1:1" ht="15.75" customHeight="1" x14ac:dyDescent="0.2">
      <c r="A3351" s="2"/>
    </row>
    <row r="3352" spans="1:1" ht="15.75" customHeight="1" x14ac:dyDescent="0.2">
      <c r="A3352" s="2"/>
    </row>
    <row r="3353" spans="1:1" ht="15.75" customHeight="1" x14ac:dyDescent="0.2">
      <c r="A3353" s="2"/>
    </row>
    <row r="3354" spans="1:1" ht="15.75" customHeight="1" x14ac:dyDescent="0.2">
      <c r="A3354" s="2"/>
    </row>
    <row r="3355" spans="1:1" ht="15.75" customHeight="1" x14ac:dyDescent="0.2">
      <c r="A3355" s="2"/>
    </row>
    <row r="3356" spans="1:1" ht="15.75" customHeight="1" x14ac:dyDescent="0.2">
      <c r="A3356" s="2"/>
    </row>
    <row r="3357" spans="1:1" ht="15.75" customHeight="1" x14ac:dyDescent="0.2">
      <c r="A3357" s="2"/>
    </row>
    <row r="3358" spans="1:1" ht="15.75" customHeight="1" x14ac:dyDescent="0.2">
      <c r="A3358" s="2"/>
    </row>
    <row r="3359" spans="1:1" ht="15.75" customHeight="1" x14ac:dyDescent="0.2">
      <c r="A3359" s="2"/>
    </row>
    <row r="3360" spans="1:1" ht="15.75" customHeight="1" x14ac:dyDescent="0.2">
      <c r="A3360" s="2"/>
    </row>
    <row r="3361" spans="1:1" ht="15.75" customHeight="1" x14ac:dyDescent="0.2">
      <c r="A3361" s="2"/>
    </row>
    <row r="3362" spans="1:1" ht="15.75" customHeight="1" x14ac:dyDescent="0.2">
      <c r="A3362" s="2"/>
    </row>
    <row r="3363" spans="1:1" ht="15.75" customHeight="1" x14ac:dyDescent="0.2">
      <c r="A3363" s="2"/>
    </row>
    <row r="3364" spans="1:1" ht="15.75" customHeight="1" x14ac:dyDescent="0.2">
      <c r="A3364" s="2"/>
    </row>
    <row r="3365" spans="1:1" ht="15.75" customHeight="1" x14ac:dyDescent="0.2">
      <c r="A3365" s="2"/>
    </row>
    <row r="3366" spans="1:1" ht="15.75" customHeight="1" x14ac:dyDescent="0.2">
      <c r="A3366" s="2"/>
    </row>
    <row r="3367" spans="1:1" ht="15.75" customHeight="1" x14ac:dyDescent="0.2">
      <c r="A3367" s="2"/>
    </row>
    <row r="3368" spans="1:1" ht="15.75" customHeight="1" x14ac:dyDescent="0.2">
      <c r="A3368" s="2"/>
    </row>
    <row r="3369" spans="1:1" ht="15.75" customHeight="1" x14ac:dyDescent="0.2">
      <c r="A3369" s="2"/>
    </row>
    <row r="3370" spans="1:1" ht="15.75" customHeight="1" x14ac:dyDescent="0.2">
      <c r="A3370" s="2"/>
    </row>
    <row r="3371" spans="1:1" ht="15.75" customHeight="1" x14ac:dyDescent="0.2">
      <c r="A3371" s="2"/>
    </row>
    <row r="3372" spans="1:1" ht="15.75" customHeight="1" x14ac:dyDescent="0.2">
      <c r="A3372" s="2"/>
    </row>
    <row r="3373" spans="1:1" ht="15.75" customHeight="1" x14ac:dyDescent="0.2">
      <c r="A3373" s="2"/>
    </row>
    <row r="3374" spans="1:1" ht="15.75" customHeight="1" x14ac:dyDescent="0.2">
      <c r="A3374" s="2"/>
    </row>
    <row r="3375" spans="1:1" ht="15.75" customHeight="1" x14ac:dyDescent="0.2">
      <c r="A3375" s="2"/>
    </row>
    <row r="3376" spans="1:1" ht="15.75" customHeight="1" x14ac:dyDescent="0.2">
      <c r="A3376" s="2"/>
    </row>
    <row r="3377" spans="1:1" ht="15.75" customHeight="1" x14ac:dyDescent="0.2">
      <c r="A3377" s="2"/>
    </row>
    <row r="3378" spans="1:1" ht="15.75" customHeight="1" x14ac:dyDescent="0.2">
      <c r="A3378" s="2"/>
    </row>
    <row r="3379" spans="1:1" ht="15.75" customHeight="1" x14ac:dyDescent="0.2">
      <c r="A3379" s="2"/>
    </row>
    <row r="3380" spans="1:1" ht="15.75" customHeight="1" x14ac:dyDescent="0.2">
      <c r="A3380" s="2"/>
    </row>
    <row r="3381" spans="1:1" ht="15.75" customHeight="1" x14ac:dyDescent="0.2">
      <c r="A3381" s="2"/>
    </row>
    <row r="3382" spans="1:1" ht="15.75" customHeight="1" x14ac:dyDescent="0.2">
      <c r="A3382" s="2"/>
    </row>
    <row r="3383" spans="1:1" ht="15.75" customHeight="1" x14ac:dyDescent="0.2">
      <c r="A3383" s="2"/>
    </row>
    <row r="3384" spans="1:1" ht="15.75" customHeight="1" x14ac:dyDescent="0.2">
      <c r="A3384" s="2"/>
    </row>
    <row r="3385" spans="1:1" ht="15.75" customHeight="1" x14ac:dyDescent="0.2">
      <c r="A3385" s="2"/>
    </row>
    <row r="3386" spans="1:1" ht="15.75" customHeight="1" x14ac:dyDescent="0.2">
      <c r="A3386" s="2"/>
    </row>
    <row r="3387" spans="1:1" ht="15.75" customHeight="1" x14ac:dyDescent="0.2">
      <c r="A3387" s="2"/>
    </row>
    <row r="3388" spans="1:1" ht="15.75" customHeight="1" x14ac:dyDescent="0.2">
      <c r="A3388" s="2"/>
    </row>
    <row r="3389" spans="1:1" ht="15.75" customHeight="1" x14ac:dyDescent="0.2">
      <c r="A3389" s="2"/>
    </row>
    <row r="3390" spans="1:1" ht="15.75" customHeight="1" x14ac:dyDescent="0.2">
      <c r="A3390" s="2"/>
    </row>
    <row r="3391" spans="1:1" ht="15.75" customHeight="1" x14ac:dyDescent="0.2">
      <c r="A3391" s="2"/>
    </row>
    <row r="3392" spans="1:1" ht="15.75" customHeight="1" x14ac:dyDescent="0.2">
      <c r="A3392" s="2"/>
    </row>
    <row r="3393" spans="1:1" ht="15.75" customHeight="1" x14ac:dyDescent="0.2">
      <c r="A3393" s="2"/>
    </row>
    <row r="3394" spans="1:1" ht="15.75" customHeight="1" x14ac:dyDescent="0.2">
      <c r="A3394" s="2"/>
    </row>
    <row r="3395" spans="1:1" ht="15.75" customHeight="1" x14ac:dyDescent="0.2">
      <c r="A3395" s="2"/>
    </row>
    <row r="3396" spans="1:1" ht="15.75" customHeight="1" x14ac:dyDescent="0.2">
      <c r="A3396" s="2"/>
    </row>
    <row r="3397" spans="1:1" ht="15.75" customHeight="1" x14ac:dyDescent="0.2">
      <c r="A3397" s="2"/>
    </row>
    <row r="3398" spans="1:1" ht="15.75" customHeight="1" x14ac:dyDescent="0.2">
      <c r="A3398" s="2"/>
    </row>
    <row r="3399" spans="1:1" ht="15.75" customHeight="1" x14ac:dyDescent="0.2">
      <c r="A3399" s="2"/>
    </row>
    <row r="3400" spans="1:1" ht="15.75" customHeight="1" x14ac:dyDescent="0.2">
      <c r="A3400" s="2"/>
    </row>
    <row r="3401" spans="1:1" ht="15.75" customHeight="1" x14ac:dyDescent="0.2">
      <c r="A3401" s="2"/>
    </row>
    <row r="3402" spans="1:1" ht="15.75" customHeight="1" x14ac:dyDescent="0.2">
      <c r="A3402" s="2"/>
    </row>
    <row r="3403" spans="1:1" ht="15.75" customHeight="1" x14ac:dyDescent="0.2">
      <c r="A3403" s="2"/>
    </row>
    <row r="3404" spans="1:1" ht="15.75" customHeight="1" x14ac:dyDescent="0.2">
      <c r="A3404" s="2"/>
    </row>
    <row r="3405" spans="1:1" ht="15.75" customHeight="1" x14ac:dyDescent="0.2">
      <c r="A3405" s="2"/>
    </row>
    <row r="3406" spans="1:1" ht="15.75" customHeight="1" x14ac:dyDescent="0.2">
      <c r="A3406" s="2"/>
    </row>
    <row r="3407" spans="1:1" ht="15.75" customHeight="1" x14ac:dyDescent="0.2">
      <c r="A3407" s="2"/>
    </row>
    <row r="3408" spans="1:1" ht="15.75" customHeight="1" x14ac:dyDescent="0.2">
      <c r="A3408" s="2"/>
    </row>
    <row r="3409" spans="1:1" ht="15.75" customHeight="1" x14ac:dyDescent="0.2">
      <c r="A3409" s="2"/>
    </row>
    <row r="3410" spans="1:1" ht="15.75" customHeight="1" x14ac:dyDescent="0.2">
      <c r="A3410" s="2"/>
    </row>
    <row r="3411" spans="1:1" ht="15.75" customHeight="1" x14ac:dyDescent="0.2">
      <c r="A3411" s="2"/>
    </row>
    <row r="3412" spans="1:1" ht="15.75" customHeight="1" x14ac:dyDescent="0.2">
      <c r="A3412" s="2"/>
    </row>
    <row r="3413" spans="1:1" ht="15.75" customHeight="1" x14ac:dyDescent="0.2">
      <c r="A3413" s="2"/>
    </row>
    <row r="3414" spans="1:1" ht="15.75" customHeight="1" x14ac:dyDescent="0.2">
      <c r="A3414" s="2"/>
    </row>
    <row r="3415" spans="1:1" ht="15.75" customHeight="1" x14ac:dyDescent="0.2">
      <c r="A3415" s="2"/>
    </row>
    <row r="3416" spans="1:1" ht="15.75" customHeight="1" x14ac:dyDescent="0.2">
      <c r="A3416" s="2"/>
    </row>
    <row r="3417" spans="1:1" ht="15.75" customHeight="1" x14ac:dyDescent="0.2">
      <c r="A3417" s="2"/>
    </row>
    <row r="3418" spans="1:1" ht="15.75" customHeight="1" x14ac:dyDescent="0.2">
      <c r="A3418" s="2"/>
    </row>
    <row r="3419" spans="1:1" ht="15.75" customHeight="1" x14ac:dyDescent="0.2">
      <c r="A3419" s="2"/>
    </row>
    <row r="3420" spans="1:1" ht="15.75" customHeight="1" x14ac:dyDescent="0.2">
      <c r="A3420" s="2"/>
    </row>
    <row r="3421" spans="1:1" ht="15.75" customHeight="1" x14ac:dyDescent="0.2">
      <c r="A3421" s="2"/>
    </row>
    <row r="3422" spans="1:1" ht="15.75" customHeight="1" x14ac:dyDescent="0.2">
      <c r="A3422" s="2"/>
    </row>
    <row r="3423" spans="1:1" ht="15.75" customHeight="1" x14ac:dyDescent="0.2">
      <c r="A3423" s="2"/>
    </row>
    <row r="3424" spans="1:1" ht="15.75" customHeight="1" x14ac:dyDescent="0.2">
      <c r="A3424" s="2"/>
    </row>
    <row r="3425" spans="1:1" ht="15.75" customHeight="1" x14ac:dyDescent="0.2">
      <c r="A3425" s="2"/>
    </row>
    <row r="3426" spans="1:1" ht="15.75" customHeight="1" x14ac:dyDescent="0.2">
      <c r="A3426" s="2"/>
    </row>
    <row r="3427" spans="1:1" ht="15.75" customHeight="1" x14ac:dyDescent="0.2">
      <c r="A3427" s="2"/>
    </row>
    <row r="3428" spans="1:1" ht="15.75" customHeight="1" x14ac:dyDescent="0.2">
      <c r="A3428" s="2"/>
    </row>
    <row r="3429" spans="1:1" ht="15.75" customHeight="1" x14ac:dyDescent="0.2">
      <c r="A3429" s="2"/>
    </row>
    <row r="3430" spans="1:1" ht="15.75" customHeight="1" x14ac:dyDescent="0.2">
      <c r="A3430" s="2"/>
    </row>
    <row r="3431" spans="1:1" ht="15.75" customHeight="1" x14ac:dyDescent="0.2">
      <c r="A3431" s="2"/>
    </row>
    <row r="3432" spans="1:1" ht="15.75" customHeight="1" x14ac:dyDescent="0.2">
      <c r="A3432" s="2"/>
    </row>
    <row r="3433" spans="1:1" ht="15.75" customHeight="1" x14ac:dyDescent="0.2">
      <c r="A3433" s="2"/>
    </row>
    <row r="3434" spans="1:1" ht="15.75" customHeight="1" x14ac:dyDescent="0.2">
      <c r="A3434" s="2"/>
    </row>
    <row r="3435" spans="1:1" ht="15.75" customHeight="1" x14ac:dyDescent="0.2">
      <c r="A3435" s="2"/>
    </row>
    <row r="3436" spans="1:1" ht="15.75" customHeight="1" x14ac:dyDescent="0.2">
      <c r="A3436" s="2"/>
    </row>
    <row r="3437" spans="1:1" ht="15.75" customHeight="1" x14ac:dyDescent="0.2">
      <c r="A3437" s="2"/>
    </row>
    <row r="3438" spans="1:1" ht="15.75" customHeight="1" x14ac:dyDescent="0.2">
      <c r="A3438" s="2"/>
    </row>
    <row r="3439" spans="1:1" ht="15.75" customHeight="1" x14ac:dyDescent="0.2">
      <c r="A3439" s="2"/>
    </row>
    <row r="3440" spans="1:1" ht="15.75" customHeight="1" x14ac:dyDescent="0.2">
      <c r="A3440" s="2"/>
    </row>
    <row r="3441" spans="1:1" ht="15.75" customHeight="1" x14ac:dyDescent="0.2">
      <c r="A3441" s="2"/>
    </row>
    <row r="3442" spans="1:1" ht="15.75" customHeight="1" x14ac:dyDescent="0.2">
      <c r="A3442" s="2"/>
    </row>
    <row r="3443" spans="1:1" ht="15.75" customHeight="1" x14ac:dyDescent="0.2">
      <c r="A3443" s="2"/>
    </row>
    <row r="3444" spans="1:1" ht="15.75" customHeight="1" x14ac:dyDescent="0.2">
      <c r="A3444" s="2"/>
    </row>
    <row r="3445" spans="1:1" ht="15.75" customHeight="1" x14ac:dyDescent="0.2">
      <c r="A3445" s="2"/>
    </row>
    <row r="3446" spans="1:1" ht="15.75" customHeight="1" x14ac:dyDescent="0.2">
      <c r="A3446" s="2"/>
    </row>
    <row r="3447" spans="1:1" ht="15.75" customHeight="1" x14ac:dyDescent="0.2">
      <c r="A3447" s="2"/>
    </row>
    <row r="3448" spans="1:1" ht="15.75" customHeight="1" x14ac:dyDescent="0.2">
      <c r="A3448" s="2"/>
    </row>
    <row r="3449" spans="1:1" ht="15.75" customHeight="1" x14ac:dyDescent="0.2">
      <c r="A3449" s="2"/>
    </row>
    <row r="3450" spans="1:1" ht="15.75" customHeight="1" x14ac:dyDescent="0.2">
      <c r="A3450" s="2"/>
    </row>
    <row r="3451" spans="1:1" ht="15.75" customHeight="1" x14ac:dyDescent="0.2">
      <c r="A3451" s="2"/>
    </row>
    <row r="3452" spans="1:1" ht="15.75" customHeight="1" x14ac:dyDescent="0.2">
      <c r="A3452" s="2"/>
    </row>
    <row r="3453" spans="1:1" ht="15.75" customHeight="1" x14ac:dyDescent="0.2">
      <c r="A3453" s="2"/>
    </row>
    <row r="3454" spans="1:1" ht="15.75" customHeight="1" x14ac:dyDescent="0.2">
      <c r="A3454" s="2"/>
    </row>
    <row r="3455" spans="1:1" ht="15.75" customHeight="1" x14ac:dyDescent="0.2">
      <c r="A3455" s="2"/>
    </row>
    <row r="3456" spans="1:1" ht="15.75" customHeight="1" x14ac:dyDescent="0.2">
      <c r="A3456" s="2"/>
    </row>
    <row r="3457" spans="1:1" ht="15.75" customHeight="1" x14ac:dyDescent="0.2">
      <c r="A3457" s="2"/>
    </row>
    <row r="3458" spans="1:1" ht="15.75" customHeight="1" x14ac:dyDescent="0.2">
      <c r="A3458" s="2"/>
    </row>
    <row r="3459" spans="1:1" ht="15.75" customHeight="1" x14ac:dyDescent="0.2">
      <c r="A3459" s="2"/>
    </row>
    <row r="3460" spans="1:1" ht="15.75" customHeight="1" x14ac:dyDescent="0.2">
      <c r="A3460" s="2"/>
    </row>
    <row r="3461" spans="1:1" ht="15.75" customHeight="1" x14ac:dyDescent="0.2">
      <c r="A3461" s="2"/>
    </row>
    <row r="3462" spans="1:1" ht="15.75" customHeight="1" x14ac:dyDescent="0.2">
      <c r="A3462" s="2"/>
    </row>
    <row r="3463" spans="1:1" ht="15.75" customHeight="1" x14ac:dyDescent="0.2">
      <c r="A3463" s="2"/>
    </row>
    <row r="3464" spans="1:1" ht="15.75" customHeight="1" x14ac:dyDescent="0.2">
      <c r="A3464" s="2"/>
    </row>
    <row r="3465" spans="1:1" ht="15.75" customHeight="1" x14ac:dyDescent="0.2">
      <c r="A3465" s="2"/>
    </row>
    <row r="3466" spans="1:1" ht="15.75" customHeight="1" x14ac:dyDescent="0.2">
      <c r="A3466" s="2"/>
    </row>
    <row r="3467" spans="1:1" ht="15.75" customHeight="1" x14ac:dyDescent="0.2">
      <c r="A3467" s="2"/>
    </row>
    <row r="3468" spans="1:1" ht="15.75" customHeight="1" x14ac:dyDescent="0.2">
      <c r="A3468" s="2"/>
    </row>
    <row r="3469" spans="1:1" ht="15.75" customHeight="1" x14ac:dyDescent="0.2">
      <c r="A3469" s="2"/>
    </row>
    <row r="3470" spans="1:1" ht="15.75" customHeight="1" x14ac:dyDescent="0.2">
      <c r="A3470" s="2"/>
    </row>
    <row r="3471" spans="1:1" ht="15.75" customHeight="1" x14ac:dyDescent="0.2">
      <c r="A3471" s="2"/>
    </row>
    <row r="3472" spans="1:1" ht="15.75" customHeight="1" x14ac:dyDescent="0.2">
      <c r="A3472" s="2"/>
    </row>
    <row r="3473" spans="1:1" ht="15.75" customHeight="1" x14ac:dyDescent="0.2">
      <c r="A3473" s="2"/>
    </row>
    <row r="3474" spans="1:1" ht="15.75" customHeight="1" x14ac:dyDescent="0.2">
      <c r="A3474" s="2"/>
    </row>
    <row r="3475" spans="1:1" ht="15.75" customHeight="1" x14ac:dyDescent="0.2">
      <c r="A3475" s="2"/>
    </row>
    <row r="3476" spans="1:1" ht="15.75" customHeight="1" x14ac:dyDescent="0.2">
      <c r="A3476" s="2"/>
    </row>
    <row r="3477" spans="1:1" ht="15.75" customHeight="1" x14ac:dyDescent="0.2">
      <c r="A3477" s="2"/>
    </row>
    <row r="3478" spans="1:1" ht="15.75" customHeight="1" x14ac:dyDescent="0.2">
      <c r="A3478" s="2"/>
    </row>
    <row r="3479" spans="1:1" ht="15.75" customHeight="1" x14ac:dyDescent="0.2">
      <c r="A3479" s="2"/>
    </row>
    <row r="3480" spans="1:1" ht="15.75" customHeight="1" x14ac:dyDescent="0.2">
      <c r="A3480" s="2"/>
    </row>
    <row r="3481" spans="1:1" ht="15.75" customHeight="1" x14ac:dyDescent="0.2">
      <c r="A3481" s="2"/>
    </row>
    <row r="3482" spans="1:1" ht="15.75" customHeight="1" x14ac:dyDescent="0.2">
      <c r="A3482" s="2"/>
    </row>
    <row r="3483" spans="1:1" ht="15.75" customHeight="1" x14ac:dyDescent="0.2">
      <c r="A3483" s="2"/>
    </row>
    <row r="3484" spans="1:1" ht="15.75" customHeight="1" x14ac:dyDescent="0.2">
      <c r="A3484" s="2"/>
    </row>
    <row r="3485" spans="1:1" ht="15.75" customHeight="1" x14ac:dyDescent="0.2">
      <c r="A3485" s="2"/>
    </row>
    <row r="3486" spans="1:1" ht="15.75" customHeight="1" x14ac:dyDescent="0.2">
      <c r="A3486" s="2"/>
    </row>
    <row r="3487" spans="1:1" ht="15.75" customHeight="1" x14ac:dyDescent="0.2">
      <c r="A3487" s="2"/>
    </row>
    <row r="3488" spans="1:1" ht="15.75" customHeight="1" x14ac:dyDescent="0.2">
      <c r="A3488" s="2"/>
    </row>
    <row r="3489" spans="1:1" ht="15.75" customHeight="1" x14ac:dyDescent="0.2">
      <c r="A3489" s="2"/>
    </row>
    <row r="3490" spans="1:1" ht="15.75" customHeight="1" x14ac:dyDescent="0.2">
      <c r="A3490" s="2"/>
    </row>
    <row r="3491" spans="1:1" ht="15.75" customHeight="1" x14ac:dyDescent="0.2">
      <c r="A3491" s="2"/>
    </row>
    <row r="3492" spans="1:1" ht="15.75" customHeight="1" x14ac:dyDescent="0.2">
      <c r="A3492" s="2"/>
    </row>
    <row r="3493" spans="1:1" ht="15.75" customHeight="1" x14ac:dyDescent="0.2">
      <c r="A3493" s="2"/>
    </row>
    <row r="3494" spans="1:1" ht="15.75" customHeight="1" x14ac:dyDescent="0.2">
      <c r="A3494" s="2"/>
    </row>
    <row r="3495" spans="1:1" ht="15.75" customHeight="1" x14ac:dyDescent="0.2">
      <c r="A3495" s="2"/>
    </row>
    <row r="3496" spans="1:1" ht="15.75" customHeight="1" x14ac:dyDescent="0.2">
      <c r="A3496" s="2"/>
    </row>
    <row r="3497" spans="1:1" ht="15.75" customHeight="1" x14ac:dyDescent="0.2">
      <c r="A3497" s="2"/>
    </row>
    <row r="3498" spans="1:1" ht="15.75" customHeight="1" x14ac:dyDescent="0.2">
      <c r="A3498" s="2"/>
    </row>
    <row r="3499" spans="1:1" ht="15.75" customHeight="1" x14ac:dyDescent="0.2">
      <c r="A3499" s="2"/>
    </row>
    <row r="3500" spans="1:1" ht="15.75" customHeight="1" x14ac:dyDescent="0.2">
      <c r="A3500" s="2"/>
    </row>
    <row r="3501" spans="1:1" ht="15.75" customHeight="1" x14ac:dyDescent="0.2">
      <c r="A3501" s="2"/>
    </row>
    <row r="3502" spans="1:1" ht="15.75" customHeight="1" x14ac:dyDescent="0.2">
      <c r="A3502" s="2"/>
    </row>
    <row r="3503" spans="1:1" ht="15.75" customHeight="1" x14ac:dyDescent="0.2">
      <c r="A3503" s="2"/>
    </row>
    <row r="3504" spans="1:1" ht="15.75" customHeight="1" x14ac:dyDescent="0.2">
      <c r="A3504" s="2"/>
    </row>
    <row r="3505" spans="1:1" ht="15.75" customHeight="1" x14ac:dyDescent="0.2">
      <c r="A3505" s="2"/>
    </row>
    <row r="3506" spans="1:1" ht="15.75" customHeight="1" x14ac:dyDescent="0.2">
      <c r="A3506" s="2"/>
    </row>
    <row r="3507" spans="1:1" ht="15.75" customHeight="1" x14ac:dyDescent="0.2">
      <c r="A3507" s="2"/>
    </row>
    <row r="3508" spans="1:1" ht="15.75" customHeight="1" x14ac:dyDescent="0.2">
      <c r="A3508" s="2"/>
    </row>
    <row r="3509" spans="1:1" ht="15.75" customHeight="1" x14ac:dyDescent="0.2">
      <c r="A3509" s="2"/>
    </row>
    <row r="3510" spans="1:1" ht="15.75" customHeight="1" x14ac:dyDescent="0.2">
      <c r="A3510" s="2"/>
    </row>
    <row r="3511" spans="1:1" ht="15.75" customHeight="1" x14ac:dyDescent="0.2">
      <c r="A3511" s="2"/>
    </row>
    <row r="3512" spans="1:1" ht="15.75" customHeight="1" x14ac:dyDescent="0.2">
      <c r="A3512" s="2"/>
    </row>
    <row r="3513" spans="1:1" ht="15.75" customHeight="1" x14ac:dyDescent="0.2">
      <c r="A3513" s="2"/>
    </row>
    <row r="3514" spans="1:1" ht="15.75" customHeight="1" x14ac:dyDescent="0.2">
      <c r="A3514" s="2"/>
    </row>
    <row r="3515" spans="1:1" ht="15.75" customHeight="1" x14ac:dyDescent="0.2">
      <c r="A3515" s="2"/>
    </row>
    <row r="3516" spans="1:1" ht="15.75" customHeight="1" x14ac:dyDescent="0.2">
      <c r="A3516" s="2"/>
    </row>
    <row r="3517" spans="1:1" ht="15.75" customHeight="1" x14ac:dyDescent="0.2">
      <c r="A3517" s="2"/>
    </row>
    <row r="3518" spans="1:1" ht="15.75" customHeight="1" x14ac:dyDescent="0.2">
      <c r="A3518" s="2"/>
    </row>
    <row r="3519" spans="1:1" ht="15.75" customHeight="1" x14ac:dyDescent="0.2">
      <c r="A3519" s="2"/>
    </row>
    <row r="3520" spans="1:1" ht="15.75" customHeight="1" x14ac:dyDescent="0.2">
      <c r="A3520" s="2"/>
    </row>
    <row r="3521" spans="1:1" ht="15.75" customHeight="1" x14ac:dyDescent="0.2">
      <c r="A3521" s="2"/>
    </row>
  </sheetData>
  <phoneticPr fontId="8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0"/>
  <sheetViews>
    <sheetView workbookViewId="0">
      <pane xSplit="1" topLeftCell="B1" activePane="topRight" state="frozen"/>
      <selection pane="topRight" activeCell="B4" sqref="B4:B122"/>
    </sheetView>
  </sheetViews>
  <sheetFormatPr baseColWidth="10" defaultColWidth="11.1640625" defaultRowHeight="15" customHeight="1" x14ac:dyDescent="0.2"/>
  <cols>
    <col min="1" max="1" width="10" style="48" customWidth="1"/>
    <col min="2" max="2" width="10" style="23" customWidth="1"/>
    <col min="3" max="5" width="10" customWidth="1"/>
    <col min="6" max="6" width="16.83203125" customWidth="1"/>
    <col min="7" max="7" width="23" customWidth="1"/>
    <col min="8" max="8" width="10" style="44" customWidth="1"/>
    <col min="9" max="26" width="10" customWidth="1"/>
  </cols>
  <sheetData>
    <row r="1" spans="1:14" s="40" customFormat="1" ht="15.75" customHeight="1" x14ac:dyDescent="0.2">
      <c r="A1" s="45" t="s">
        <v>7</v>
      </c>
      <c r="B1" s="39" t="s">
        <v>16</v>
      </c>
      <c r="C1" s="39" t="s">
        <v>37</v>
      </c>
      <c r="D1" s="39" t="s">
        <v>38</v>
      </c>
      <c r="E1" s="39" t="s">
        <v>69</v>
      </c>
      <c r="F1" s="39" t="s">
        <v>70</v>
      </c>
      <c r="H1" s="41" t="s">
        <v>71</v>
      </c>
      <c r="I1" s="42" t="s">
        <v>72</v>
      </c>
      <c r="J1" s="42" t="s">
        <v>73</v>
      </c>
    </row>
    <row r="2" spans="1:14" ht="15.75" customHeight="1" x14ac:dyDescent="0.2">
      <c r="A2" s="46">
        <v>39508</v>
      </c>
      <c r="B2" s="43"/>
      <c r="C2" s="43"/>
      <c r="D2" s="43"/>
      <c r="E2" s="43"/>
      <c r="F2" s="43"/>
      <c r="G2" s="23"/>
      <c r="I2" s="23"/>
      <c r="J2" s="23"/>
    </row>
    <row r="3" spans="1:14" ht="15.75" customHeight="1" x14ac:dyDescent="0.2">
      <c r="A3" s="46">
        <v>39539</v>
      </c>
      <c r="B3" s="43"/>
      <c r="C3" s="43"/>
      <c r="D3" s="43"/>
      <c r="E3" s="43"/>
      <c r="F3" s="43"/>
      <c r="G3" s="23"/>
      <c r="I3" s="23"/>
      <c r="J3" s="23"/>
    </row>
    <row r="4" spans="1:14" ht="15.75" customHeight="1" x14ac:dyDescent="0.2">
      <c r="A4" s="46">
        <v>39569</v>
      </c>
      <c r="B4" s="43">
        <v>7.2328195553634789E-2</v>
      </c>
      <c r="C4" s="43">
        <v>-9.0231074445859871E-2</v>
      </c>
      <c r="D4" s="43">
        <v>0</v>
      </c>
      <c r="E4" s="43">
        <v>1.0674181657577053E-2</v>
      </c>
      <c r="F4" s="43">
        <v>4.4821185056477919E-2</v>
      </c>
      <c r="G4" s="23"/>
      <c r="I4" s="23"/>
      <c r="J4" s="23"/>
    </row>
    <row r="5" spans="1:14" ht="15.75" customHeight="1" x14ac:dyDescent="0.2">
      <c r="A5" s="46">
        <v>39600</v>
      </c>
      <c r="B5" s="43">
        <v>-8.0471770475320725E-2</v>
      </c>
      <c r="C5" s="43">
        <v>-0.20209301520520462</v>
      </c>
      <c r="D5" s="43">
        <v>0.10720022974682997</v>
      </c>
      <c r="E5" s="43">
        <v>-8.5962384902803612E-2</v>
      </c>
      <c r="F5" s="43">
        <v>-7.8339730753391512E-2</v>
      </c>
      <c r="G5" s="23"/>
      <c r="I5" s="23"/>
      <c r="J5" s="23"/>
    </row>
    <row r="6" spans="1:14" ht="15.75" customHeight="1" x14ac:dyDescent="0.2">
      <c r="A6" s="46">
        <v>39630</v>
      </c>
      <c r="B6" s="43">
        <v>7.9726411718604062E-2</v>
      </c>
      <c r="C6" s="43">
        <v>0.18420266056650436</v>
      </c>
      <c r="D6" s="43">
        <v>0.19147379775268347</v>
      </c>
      <c r="E6" s="43">
        <v>-9.8593710937500134E-3</v>
      </c>
      <c r="F6" s="43">
        <v>3.6046817233512218E-2</v>
      </c>
      <c r="G6" s="23"/>
      <c r="I6" s="23"/>
      <c r="J6" s="23"/>
    </row>
    <row r="7" spans="1:14" ht="15.75" customHeight="1" x14ac:dyDescent="0.2">
      <c r="A7" s="46">
        <v>39661</v>
      </c>
      <c r="B7" s="43">
        <v>-4.883567023992752E-2</v>
      </c>
      <c r="C7" s="43">
        <v>-4.2060695301201156E-2</v>
      </c>
      <c r="D7" s="43">
        <v>3.638582350638675E-2</v>
      </c>
      <c r="E7" s="43">
        <v>1.2190464532380041E-2</v>
      </c>
      <c r="F7" s="43">
        <v>3.496050397580186E-2</v>
      </c>
      <c r="G7" s="23"/>
      <c r="I7" s="23"/>
      <c r="J7" s="23"/>
    </row>
    <row r="8" spans="1:14" ht="15.75" customHeight="1" x14ac:dyDescent="0.2">
      <c r="A8" s="46">
        <v>39692</v>
      </c>
      <c r="B8" s="43">
        <v>-3.5442935110854945E-2</v>
      </c>
      <c r="C8" s="43">
        <v>0.21330228035861665</v>
      </c>
      <c r="D8" s="43">
        <v>-9.4207250601200498E-2</v>
      </c>
      <c r="E8" s="43">
        <v>-9.0791433779084607E-2</v>
      </c>
      <c r="F8" s="43">
        <v>-8.1027698444895213E-2</v>
      </c>
      <c r="G8" s="23"/>
      <c r="I8" s="23"/>
      <c r="J8" s="23"/>
    </row>
    <row r="9" spans="1:14" ht="15.75" customHeight="1" x14ac:dyDescent="0.2">
      <c r="A9" s="46">
        <v>39722</v>
      </c>
      <c r="B9" s="43">
        <v>-0.20511275807906315</v>
      </c>
      <c r="C9" s="43">
        <v>-0.11670256804689316</v>
      </c>
      <c r="D9" s="43">
        <v>-0.23320404869189892</v>
      </c>
      <c r="E9" s="43">
        <v>-0.1694245237674199</v>
      </c>
      <c r="F9" s="43">
        <v>-0.20904086854572701</v>
      </c>
      <c r="G9" s="23"/>
      <c r="I9" s="23"/>
      <c r="J9" s="23"/>
    </row>
    <row r="10" spans="1:14" ht="15.75" customHeight="1" x14ac:dyDescent="0.2">
      <c r="A10" s="46">
        <v>39753</v>
      </c>
      <c r="B10" s="43">
        <v>-0.12229743289613249</v>
      </c>
      <c r="C10" s="43">
        <v>-0.22656288382288148</v>
      </c>
      <c r="D10" s="43">
        <v>-0.14321830586299467</v>
      </c>
      <c r="E10" s="43">
        <v>-7.4849042580645175E-2</v>
      </c>
      <c r="F10" s="43">
        <v>-0.11977229238829101</v>
      </c>
      <c r="G10" s="23"/>
      <c r="I10" s="23"/>
      <c r="J10" s="23"/>
    </row>
    <row r="11" spans="1:14" ht="15.75" customHeight="1" x14ac:dyDescent="0.2">
      <c r="A11" s="46">
        <v>39783</v>
      </c>
      <c r="B11" s="43">
        <v>3.7138275975731716E-2</v>
      </c>
      <c r="C11" s="43">
        <v>-4.1060533588580528E-3</v>
      </c>
      <c r="D11" s="43">
        <v>7.1779703293828101E-2</v>
      </c>
      <c r="E11" s="43">
        <v>7.8215768970539834E-3</v>
      </c>
      <c r="F11" s="43">
        <v>5.5607211746822927E-2</v>
      </c>
      <c r="G11" s="23"/>
      <c r="I11" s="23"/>
      <c r="J11" s="23"/>
    </row>
    <row r="12" spans="1:14" ht="15.75" customHeight="1" x14ac:dyDescent="0.2">
      <c r="A12" s="46">
        <v>39814</v>
      </c>
      <c r="B12" s="43">
        <v>8.89969092287477E-2</v>
      </c>
      <c r="C12" s="43">
        <v>-0.19092936796573456</v>
      </c>
      <c r="D12" s="43">
        <v>3.1192800049223868E-2</v>
      </c>
      <c r="E12" s="43">
        <v>-8.5657342928314395E-2</v>
      </c>
      <c r="F12" s="43">
        <v>-0.1119631828139791</v>
      </c>
      <c r="G12" s="23"/>
      <c r="I12" s="23"/>
      <c r="J12" s="23"/>
      <c r="N12" s="44"/>
    </row>
    <row r="13" spans="1:14" ht="15.75" customHeight="1" x14ac:dyDescent="0.2">
      <c r="A13" s="46">
        <v>39845</v>
      </c>
      <c r="B13" s="43">
        <v>4.1466310270239504E-3</v>
      </c>
      <c r="C13" s="43">
        <v>-9.3345507700920982E-2</v>
      </c>
      <c r="D13" s="43">
        <v>7.651238963609841E-2</v>
      </c>
      <c r="E13" s="43">
        <v>-0.10993119757149228</v>
      </c>
      <c r="F13" s="43">
        <v>-0.12290039032962907</v>
      </c>
      <c r="G13" s="23"/>
      <c r="I13" s="23"/>
      <c r="J13" s="23"/>
    </row>
    <row r="14" spans="1:14" ht="15.75" customHeight="1" x14ac:dyDescent="0.2">
      <c r="A14" s="46">
        <v>39873</v>
      </c>
      <c r="B14" s="43">
        <v>5.8536187192636646E-2</v>
      </c>
      <c r="C14" s="43">
        <v>0.16323819313732746</v>
      </c>
      <c r="D14" s="43">
        <v>9.4214844725481361E-2</v>
      </c>
      <c r="E14" s="43">
        <v>8.540446162249471E-2</v>
      </c>
      <c r="F14" s="43">
        <v>8.6705084452614045E-2</v>
      </c>
      <c r="G14" s="23"/>
      <c r="I14" s="23"/>
      <c r="J14" s="23"/>
    </row>
    <row r="15" spans="1:14" ht="15.75" customHeight="1" x14ac:dyDescent="0.2">
      <c r="A15" s="46">
        <v>39904</v>
      </c>
      <c r="B15" s="43">
        <v>6.5228479319862531E-2</v>
      </c>
      <c r="C15" s="43">
        <v>0.24153512587423154</v>
      </c>
      <c r="D15" s="43">
        <v>5.2869922734530839E-3</v>
      </c>
      <c r="E15" s="43">
        <v>9.3925079862164695E-2</v>
      </c>
      <c r="F15" s="43">
        <v>0.15330573151981075</v>
      </c>
      <c r="G15" s="23"/>
      <c r="I15" s="23"/>
      <c r="J15" s="23"/>
    </row>
    <row r="16" spans="1:14" ht="15.75" customHeight="1" x14ac:dyDescent="0.2">
      <c r="A16" s="46">
        <v>39934</v>
      </c>
      <c r="B16" s="43">
        <v>2.9745376024979509E-2</v>
      </c>
      <c r="C16" s="43">
        <v>0.12017208852641592</v>
      </c>
      <c r="D16" s="43">
        <v>6.4613024125413476E-2</v>
      </c>
      <c r="E16" s="43">
        <v>5.3081446255385467E-2</v>
      </c>
      <c r="F16" s="43">
        <v>2.8755412785115286E-2</v>
      </c>
      <c r="G16" s="23"/>
      <c r="I16" s="23"/>
      <c r="J16" s="23"/>
    </row>
    <row r="17" spans="1:10" ht="15.75" customHeight="1" x14ac:dyDescent="0.2">
      <c r="A17" s="46">
        <v>39965</v>
      </c>
      <c r="B17" s="43">
        <v>-1.2369272177314428E-2</v>
      </c>
      <c r="C17" s="43">
        <v>-7.5609840784994775E-2</v>
      </c>
      <c r="D17" s="43">
        <v>-2.822722649176157E-3</v>
      </c>
      <c r="E17" s="43">
        <v>1.9582653030303376E-4</v>
      </c>
      <c r="F17" s="43">
        <v>1.3357813656149631E-2</v>
      </c>
      <c r="G17" s="23"/>
      <c r="I17" s="23"/>
      <c r="J17" s="23"/>
    </row>
    <row r="18" spans="1:10" ht="15.75" customHeight="1" x14ac:dyDescent="0.2">
      <c r="A18" s="46">
        <v>39995</v>
      </c>
      <c r="B18" s="43">
        <v>0.12938153029664923</v>
      </c>
      <c r="C18" s="43">
        <v>0.13309895851168996</v>
      </c>
      <c r="D18" s="43">
        <v>4.7416811151774763E-2</v>
      </c>
      <c r="E18" s="43">
        <v>7.4141727016716619E-2</v>
      </c>
      <c r="F18" s="43">
        <v>9.5282173399075631E-2</v>
      </c>
      <c r="G18" s="23"/>
      <c r="I18" s="23"/>
      <c r="J18" s="23"/>
    </row>
    <row r="19" spans="1:10" ht="15.75" customHeight="1" x14ac:dyDescent="0.2">
      <c r="A19" s="46">
        <v>40026</v>
      </c>
      <c r="B19" s="43">
        <v>1.0174310176529477E-3</v>
      </c>
      <c r="C19" s="43">
        <v>0.12610050411478202</v>
      </c>
      <c r="D19" s="43">
        <v>-7.0945798634348023E-2</v>
      </c>
      <c r="E19" s="43">
        <v>3.3560189240494864E-2</v>
      </c>
      <c r="F19" s="43">
        <v>2.759063856048205E-2</v>
      </c>
      <c r="G19" s="23"/>
      <c r="I19" s="23"/>
      <c r="J19" s="23"/>
    </row>
    <row r="20" spans="1:10" ht="15.75" customHeight="1" x14ac:dyDescent="0.2">
      <c r="A20" s="46">
        <v>40057</v>
      </c>
      <c r="B20" s="43">
        <v>1.7940449941672432E-2</v>
      </c>
      <c r="C20" s="43">
        <v>8.2837373931623492E-3</v>
      </c>
      <c r="D20" s="43">
        <v>-2.2545691568152781E-2</v>
      </c>
      <c r="E20" s="43">
        <v>3.5723345788458705E-2</v>
      </c>
      <c r="F20" s="43">
        <v>5.630433619289521E-2</v>
      </c>
      <c r="G20" s="23"/>
      <c r="I20" s="23"/>
      <c r="J20" s="23"/>
    </row>
    <row r="21" spans="1:10" ht="15.75" customHeight="1" x14ac:dyDescent="0.2">
      <c r="A21" s="46">
        <v>40087</v>
      </c>
      <c r="B21" s="43">
        <v>8.3604626076574373E-3</v>
      </c>
      <c r="C21" s="43">
        <v>-4.6782473550597614E-2</v>
      </c>
      <c r="D21" s="43">
        <v>-8.1101063930517969E-2</v>
      </c>
      <c r="E21" s="43">
        <v>-1.9762000860415463E-2</v>
      </c>
      <c r="F21" s="43">
        <v>-6.8693332574126797E-2</v>
      </c>
      <c r="G21" s="23"/>
      <c r="I21" s="23"/>
      <c r="J21" s="23"/>
    </row>
    <row r="22" spans="1:10" ht="15.75" customHeight="1" x14ac:dyDescent="0.2">
      <c r="A22" s="46">
        <v>40118</v>
      </c>
      <c r="B22" s="43">
        <v>4.7591440134860274E-2</v>
      </c>
      <c r="C22" s="43">
        <v>1.8468227583317454E-2</v>
      </c>
      <c r="D22" s="43">
        <v>4.2105180907879625E-2</v>
      </c>
      <c r="E22" s="43">
        <v>5.736406198137356E-2</v>
      </c>
      <c r="F22" s="43">
        <v>3.0136573373258146E-2</v>
      </c>
      <c r="G22" s="23"/>
      <c r="I22" s="23"/>
      <c r="J22" s="23"/>
    </row>
    <row r="23" spans="1:10" ht="15.75" customHeight="1" x14ac:dyDescent="0.2">
      <c r="A23" s="46">
        <v>40148</v>
      </c>
      <c r="B23" s="43">
        <v>4.0660750025643511E-2</v>
      </c>
      <c r="C23" s="43">
        <v>-1.9298739394219777E-2</v>
      </c>
      <c r="D23" s="43">
        <v>0.11810423557057503</v>
      </c>
      <c r="E23" s="43">
        <v>1.7770571188400419E-2</v>
      </c>
      <c r="F23" s="43">
        <v>7.8760865532605306E-2</v>
      </c>
      <c r="G23" s="23"/>
      <c r="I23" s="23"/>
      <c r="J23" s="23"/>
    </row>
    <row r="24" spans="1:10" ht="15.75" customHeight="1" x14ac:dyDescent="0.2">
      <c r="A24" s="46">
        <v>40179</v>
      </c>
      <c r="B24" s="43">
        <v>-6.5011549312206873E-2</v>
      </c>
      <c r="C24" s="43">
        <v>-6.5514472719021333E-2</v>
      </c>
      <c r="D24" s="43">
        <v>-1.3203677756630561E-2</v>
      </c>
      <c r="E24" s="43">
        <v>-3.6974246154947377E-2</v>
      </c>
      <c r="F24" s="43">
        <v>-3.7336760165574301E-2</v>
      </c>
      <c r="G24" s="23"/>
      <c r="I24" s="23"/>
      <c r="J24" s="23"/>
    </row>
    <row r="25" spans="1:10" ht="15.75" customHeight="1" x14ac:dyDescent="0.2">
      <c r="A25" s="46">
        <v>40210</v>
      </c>
      <c r="B25" s="43">
        <v>3.897391850934695E-2</v>
      </c>
      <c r="C25" s="43">
        <v>7.9106756900444442E-2</v>
      </c>
      <c r="D25" s="43">
        <v>9.7887358700160743E-2</v>
      </c>
      <c r="E25" s="43">
        <v>2.8513688940531301E-2</v>
      </c>
      <c r="F25" s="43">
        <v>4.4050264050736976E-2</v>
      </c>
      <c r="G25" s="23"/>
      <c r="I25" s="23"/>
      <c r="J25" s="23"/>
    </row>
    <row r="26" spans="1:10" ht="15.75" customHeight="1" x14ac:dyDescent="0.2">
      <c r="A26" s="46">
        <v>40238</v>
      </c>
      <c r="B26" s="43">
        <v>1.3082864744243139E-2</v>
      </c>
      <c r="C26" s="43">
        <v>6.6237738522464618E-2</v>
      </c>
      <c r="D26" s="43">
        <v>-0.16613213404903515</v>
      </c>
      <c r="E26" s="43">
        <v>5.8796426031891835E-2</v>
      </c>
      <c r="F26" s="43">
        <v>7.9674203193566884E-2</v>
      </c>
      <c r="G26" s="23"/>
      <c r="I26" s="23"/>
      <c r="J26" s="23"/>
    </row>
    <row r="27" spans="1:10" ht="15.75" customHeight="1" x14ac:dyDescent="0.2">
      <c r="A27" s="46">
        <v>40269</v>
      </c>
      <c r="B27" s="43">
        <v>5.847901707055625E-3</v>
      </c>
      <c r="C27" s="43">
        <v>-4.8491237028085332E-2</v>
      </c>
      <c r="D27" s="43">
        <v>-0.12615395007674068</v>
      </c>
      <c r="E27" s="43">
        <v>1.4759229883791081E-2</v>
      </c>
      <c r="F27" s="43">
        <v>5.5935341507971748E-2</v>
      </c>
      <c r="G27" s="23"/>
      <c r="I27" s="23"/>
      <c r="J27" s="23"/>
    </row>
    <row r="28" spans="1:10" ht="15.75" customHeight="1" x14ac:dyDescent="0.2">
      <c r="A28" s="46">
        <v>40299</v>
      </c>
      <c r="B28" s="43">
        <v>-2.8992142897680484E-2</v>
      </c>
      <c r="C28" s="43">
        <v>-6.9416050598487988E-2</v>
      </c>
      <c r="D28" s="43">
        <v>-5.193641034179286E-2</v>
      </c>
      <c r="E28" s="43">
        <v>-8.1975841910334468E-2</v>
      </c>
      <c r="F28" s="43">
        <v>-7.6737360928965326E-2</v>
      </c>
      <c r="G28" s="23"/>
      <c r="H28" s="44">
        <f>COVAR(B4:B28,E4:E28)/VAR(E4:E28)</f>
        <v>0.68360230653860488</v>
      </c>
      <c r="I28" s="23">
        <f>COVAR(C4:C28,E4:E28)/VAR(E4:E28)</f>
        <v>1.1246300956245627</v>
      </c>
      <c r="J28" s="23">
        <f>COVAR(D4:D28,F4:F28)/VAR(F4:F28)</f>
        <v>0.42907562588448284</v>
      </c>
    </row>
    <row r="29" spans="1:10" ht="15.75" customHeight="1" x14ac:dyDescent="0.2">
      <c r="A29" s="46">
        <v>40330</v>
      </c>
      <c r="B29" s="43">
        <v>-9.1576722932978916E-3</v>
      </c>
      <c r="C29" s="43">
        <v>-7.5038219353009805E-2</v>
      </c>
      <c r="D29" s="43">
        <v>-3.1569307053783024E-2</v>
      </c>
      <c r="E29" s="43">
        <v>-5.3882442026415123E-2</v>
      </c>
      <c r="F29" s="43">
        <v>-7.8777521775158843E-2</v>
      </c>
      <c r="G29" s="23"/>
      <c r="H29" s="44">
        <f t="shared" ref="H29:H92" si="0">COVAR(B5:B29,E5:E29)/VAR(E5:E29)</f>
        <v>0.6673809902724811</v>
      </c>
      <c r="I29" s="23">
        <f t="shared" ref="I29:J44" si="1">COVAR(C5:C29,E5:E29)/VAR(E5:E29)</f>
        <v>1.1528796354547237</v>
      </c>
      <c r="J29" s="23">
        <f t="shared" si="1"/>
        <v>0.43204921068973945</v>
      </c>
    </row>
    <row r="30" spans="1:10" ht="15.75" customHeight="1" x14ac:dyDescent="0.2">
      <c r="A30" s="46">
        <v>40360</v>
      </c>
      <c r="B30" s="43">
        <v>3.9844563287245727E-2</v>
      </c>
      <c r="C30" s="43">
        <v>0.10024603292657219</v>
      </c>
      <c r="D30" s="43">
        <v>-0.20134232379325767</v>
      </c>
      <c r="E30" s="43">
        <v>6.8777849911552336E-2</v>
      </c>
      <c r="F30" s="43">
        <v>6.792568488286399E-2</v>
      </c>
      <c r="G30" s="23"/>
      <c r="H30" s="44">
        <f t="shared" si="0"/>
        <v>0.63591728360144795</v>
      </c>
      <c r="I30" s="23">
        <f t="shared" si="1"/>
        <v>1.0749776231990471</v>
      </c>
      <c r="J30" s="23">
        <f t="shared" si="1"/>
        <v>0.41121765155069007</v>
      </c>
    </row>
    <row r="31" spans="1:10" ht="15.75" customHeight="1" x14ac:dyDescent="0.2">
      <c r="A31" s="46">
        <v>40391</v>
      </c>
      <c r="B31" s="43">
        <v>-4.1043683978789103E-2</v>
      </c>
      <c r="C31" s="43">
        <v>-9.6084367641541713E-2</v>
      </c>
      <c r="D31" s="43">
        <v>-3.6014249655104358E-2</v>
      </c>
      <c r="E31" s="43">
        <v>-4.7449184040287196E-2</v>
      </c>
      <c r="F31" s="43">
        <v>-7.5020381131518765E-2</v>
      </c>
      <c r="G31" s="23"/>
      <c r="H31" s="44">
        <f t="shared" si="0"/>
        <v>0.64572541582447129</v>
      </c>
      <c r="I31" s="23">
        <f t="shared" si="1"/>
        <v>1.1039255556958252</v>
      </c>
      <c r="J31" s="23">
        <f t="shared" si="1"/>
        <v>0.3691338450099772</v>
      </c>
    </row>
    <row r="32" spans="1:10" ht="15.75" customHeight="1" x14ac:dyDescent="0.2">
      <c r="A32" s="46">
        <v>40422</v>
      </c>
      <c r="B32" s="43">
        <v>9.481586809607756E-2</v>
      </c>
      <c r="C32" s="43">
        <v>4.6754960210645624E-2</v>
      </c>
      <c r="D32" s="43">
        <v>0.16438348344834242</v>
      </c>
      <c r="E32" s="43">
        <v>8.7551102944020132E-2</v>
      </c>
      <c r="F32" s="43">
        <v>0.12304424350743859</v>
      </c>
      <c r="G32" s="23"/>
      <c r="H32" s="44">
        <f t="shared" si="0"/>
        <v>0.67387099591378841</v>
      </c>
      <c r="I32" s="23">
        <f t="shared" si="1"/>
        <v>1.0665825451227864</v>
      </c>
      <c r="J32" s="23">
        <f t="shared" si="1"/>
        <v>0.44272401157763608</v>
      </c>
    </row>
    <row r="33" spans="1:10" ht="15.75" customHeight="1" x14ac:dyDescent="0.2">
      <c r="A33" s="46">
        <v>40452</v>
      </c>
      <c r="B33" s="43">
        <v>7.0523096862133094E-2</v>
      </c>
      <c r="C33" s="43">
        <v>-1.1298228798972909E-2</v>
      </c>
      <c r="D33" s="43">
        <v>-9.4117651612134146E-2</v>
      </c>
      <c r="E33" s="43">
        <v>3.6855994397076541E-2</v>
      </c>
      <c r="F33" s="43">
        <v>4.0243086337672374E-2</v>
      </c>
      <c r="G33" s="23"/>
      <c r="H33" s="44">
        <f t="shared" si="0"/>
        <v>0.69825554832159142</v>
      </c>
      <c r="I33" s="23">
        <f t="shared" si="1"/>
        <v>1.2854727236062269</v>
      </c>
      <c r="J33" s="23">
        <f t="shared" si="1"/>
        <v>0.41069725189532019</v>
      </c>
    </row>
    <row r="34" spans="1:10" ht="15.75" customHeight="1" x14ac:dyDescent="0.2">
      <c r="A34" s="46">
        <v>40483</v>
      </c>
      <c r="B34" s="43">
        <v>-1.4902228729069211E-2</v>
      </c>
      <c r="C34" s="43">
        <v>-4.8300593804506686E-3</v>
      </c>
      <c r="D34" s="43">
        <v>5.9032090750856803E-3</v>
      </c>
      <c r="E34" s="43">
        <v>-2.2902497989432113E-3</v>
      </c>
      <c r="F34" s="43">
        <v>3.3639062781456675E-2</v>
      </c>
      <c r="G34" s="23"/>
      <c r="H34" s="44">
        <f t="shared" si="0"/>
        <v>0.5154219944955486</v>
      </c>
      <c r="I34" s="23">
        <f t="shared" si="1"/>
        <v>1.5185557805375898</v>
      </c>
      <c r="J34" s="23">
        <f t="shared" si="1"/>
        <v>0.23474499199226609</v>
      </c>
    </row>
    <row r="35" spans="1:10" ht="15.75" customHeight="1" x14ac:dyDescent="0.2">
      <c r="A35" s="46">
        <v>40513</v>
      </c>
      <c r="B35" s="43">
        <v>4.2076441658124075E-2</v>
      </c>
      <c r="C35" s="43">
        <v>0.13422502698013283</v>
      </c>
      <c r="D35" s="43">
        <v>8.8028060836232713E-2</v>
      </c>
      <c r="E35" s="43">
        <v>6.5300040489854716E-2</v>
      </c>
      <c r="F35" s="43">
        <v>7.7908162502466904E-2</v>
      </c>
      <c r="G35" s="23"/>
      <c r="H35" s="44">
        <f t="shared" si="0"/>
        <v>0.40638749981624495</v>
      </c>
      <c r="I35" s="23">
        <f t="shared" si="1"/>
        <v>1.4409830735967541</v>
      </c>
      <c r="J35" s="23">
        <f t="shared" si="1"/>
        <v>0.16273869750009987</v>
      </c>
    </row>
    <row r="36" spans="1:10" ht="15.75" customHeight="1" x14ac:dyDescent="0.2">
      <c r="A36" s="46">
        <v>40544</v>
      </c>
      <c r="B36" s="43">
        <v>0.1038433613158336</v>
      </c>
      <c r="C36" s="43">
        <v>5.9405772623822628E-2</v>
      </c>
      <c r="D36" s="43">
        <v>0</v>
      </c>
      <c r="E36" s="43">
        <v>2.2645573980086819E-2</v>
      </c>
      <c r="F36" s="43">
        <v>-3.062622250363134E-3</v>
      </c>
      <c r="G36" s="23"/>
      <c r="H36" s="44">
        <f t="shared" si="0"/>
        <v>0.41374188898153924</v>
      </c>
      <c r="I36" s="23">
        <f t="shared" si="1"/>
        <v>1.4424890763274643</v>
      </c>
      <c r="J36" s="23">
        <f t="shared" si="1"/>
        <v>0.14544073334297714</v>
      </c>
    </row>
    <row r="37" spans="1:10" ht="15.75" customHeight="1" x14ac:dyDescent="0.2">
      <c r="A37" s="46">
        <v>40575</v>
      </c>
      <c r="B37" s="43">
        <v>-7.4084222084302986E-4</v>
      </c>
      <c r="C37" s="43">
        <v>4.0133688504044418E-2</v>
      </c>
      <c r="D37" s="43">
        <v>-2.9126269179114983E-2</v>
      </c>
      <c r="E37" s="43">
        <v>3.1956564052952219E-2</v>
      </c>
      <c r="F37" s="43">
        <v>5.4016015360000003E-2</v>
      </c>
      <c r="G37" s="23"/>
      <c r="H37" s="44">
        <f t="shared" si="0"/>
        <v>0.55964356346122868</v>
      </c>
      <c r="I37" s="23">
        <f t="shared" si="1"/>
        <v>1.3563233238736698</v>
      </c>
      <c r="J37" s="23">
        <f t="shared" si="1"/>
        <v>0.2008105427614793</v>
      </c>
    </row>
    <row r="38" spans="1:10" ht="15.75" customHeight="1" x14ac:dyDescent="0.2">
      <c r="A38" s="46">
        <v>40603</v>
      </c>
      <c r="B38" s="43">
        <v>1.1339523618756564E-2</v>
      </c>
      <c r="C38" s="43">
        <v>-1.2636282197851401E-2</v>
      </c>
      <c r="D38" s="43">
        <v>-4.8888697080558097E-2</v>
      </c>
      <c r="E38" s="43">
        <v>-1.0473132038185673E-3</v>
      </c>
      <c r="F38" s="43">
        <v>2.4409467128649442E-2</v>
      </c>
      <c r="G38" s="23"/>
      <c r="H38" s="44">
        <f t="shared" si="0"/>
        <v>0.69491488170488436</v>
      </c>
      <c r="I38" s="23">
        <f t="shared" si="1"/>
        <v>1.5137378100750798</v>
      </c>
      <c r="J38" s="23">
        <f t="shared" si="1"/>
        <v>0.38900629262030656</v>
      </c>
    </row>
    <row r="39" spans="1:10" ht="15.75" customHeight="1" x14ac:dyDescent="0.2">
      <c r="A39" s="46">
        <v>40634</v>
      </c>
      <c r="B39" s="43">
        <v>4.6053780568279912E-2</v>
      </c>
      <c r="C39" s="43">
        <v>-1.0194966146676254E-2</v>
      </c>
      <c r="D39" s="43">
        <v>9.8130654110416327E-2</v>
      </c>
      <c r="E39" s="43">
        <v>2.8495380443795071E-2</v>
      </c>
      <c r="F39" s="43">
        <v>2.577202336466633E-2</v>
      </c>
      <c r="G39" s="23"/>
      <c r="H39" s="44">
        <f t="shared" si="0"/>
        <v>0.71065505117018679</v>
      </c>
      <c r="I39" s="23">
        <f t="shared" si="1"/>
        <v>1.4645089163526237</v>
      </c>
      <c r="J39" s="23">
        <f t="shared" si="1"/>
        <v>0.33317773595003153</v>
      </c>
    </row>
    <row r="40" spans="1:10" ht="15.75" customHeight="1" x14ac:dyDescent="0.2">
      <c r="A40" s="46">
        <v>40664</v>
      </c>
      <c r="B40" s="43">
        <v>-9.6727291872271692E-3</v>
      </c>
      <c r="C40" s="43">
        <v>-4.7239093439252811E-2</v>
      </c>
      <c r="D40" s="43">
        <v>3.9361797278730126E-2</v>
      </c>
      <c r="E40" s="43">
        <v>-1.3500952766930641E-2</v>
      </c>
      <c r="F40" s="43">
        <v>-1.9635024595188399E-2</v>
      </c>
      <c r="G40" s="23"/>
      <c r="H40" s="44">
        <f t="shared" si="0"/>
        <v>0.73733617017523467</v>
      </c>
      <c r="I40" s="23">
        <f t="shared" si="1"/>
        <v>1.3020708450622496</v>
      </c>
      <c r="J40" s="23">
        <f t="shared" si="1"/>
        <v>0.34150388571970203</v>
      </c>
    </row>
    <row r="41" spans="1:10" ht="15.75" customHeight="1" x14ac:dyDescent="0.2">
      <c r="A41" s="46">
        <v>40695</v>
      </c>
      <c r="B41" s="43">
        <v>2.0050998087321137E-2</v>
      </c>
      <c r="C41" s="43">
        <v>-5.3191534517006756E-2</v>
      </c>
      <c r="D41" s="43">
        <v>3.7870998392986355E-2</v>
      </c>
      <c r="E41" s="43">
        <v>-1.825746126569705E-2</v>
      </c>
      <c r="F41" s="43">
        <v>-2.4602139921284571E-2</v>
      </c>
      <c r="G41" s="23"/>
      <c r="H41" s="44">
        <f t="shared" si="0"/>
        <v>0.734210902713615</v>
      </c>
      <c r="I41" s="23">
        <f t="shared" si="1"/>
        <v>1.2669523054310565</v>
      </c>
      <c r="J41" s="23">
        <f t="shared" si="1"/>
        <v>0.29882390429533096</v>
      </c>
    </row>
    <row r="42" spans="1:10" ht="15.75" customHeight="1" x14ac:dyDescent="0.2">
      <c r="A42" s="46">
        <v>40725</v>
      </c>
      <c r="B42" s="43">
        <v>6.0040614813122062E-2</v>
      </c>
      <c r="C42" s="43">
        <v>-1.1968596666731113E-2</v>
      </c>
      <c r="D42" s="43">
        <v>2.268257645042393E-2</v>
      </c>
      <c r="E42" s="43">
        <v>-2.1474425791952023E-2</v>
      </c>
      <c r="F42" s="43">
        <v>-3.6740224861536941E-2</v>
      </c>
      <c r="G42" s="23"/>
      <c r="H42" s="44">
        <f t="shared" si="0"/>
        <v>0.67695475220584289</v>
      </c>
      <c r="I42" s="23">
        <f t="shared" si="1"/>
        <v>1.2253826237925032</v>
      </c>
      <c r="J42" s="23">
        <f t="shared" si="1"/>
        <v>0.26568250370005642</v>
      </c>
    </row>
    <row r="43" spans="1:10" ht="15.75" customHeight="1" x14ac:dyDescent="0.2">
      <c r="A43" s="46">
        <v>40756</v>
      </c>
      <c r="B43" s="43">
        <v>-5.4660838586126581E-2</v>
      </c>
      <c r="C43" s="43">
        <v>-6.5741056000311215E-2</v>
      </c>
      <c r="D43" s="43">
        <v>0</v>
      </c>
      <c r="E43" s="43">
        <v>-5.6791107463597612E-2</v>
      </c>
      <c r="F43" s="43">
        <v>-8.8102114656962383E-2</v>
      </c>
      <c r="G43" s="23"/>
      <c r="H43" s="44">
        <f t="shared" si="0"/>
        <v>0.63321741017722</v>
      </c>
      <c r="I43" s="23">
        <f t="shared" si="1"/>
        <v>1.1402411277659332</v>
      </c>
      <c r="J43" s="23">
        <f t="shared" si="1"/>
        <v>0.18974407877856758</v>
      </c>
    </row>
    <row r="44" spans="1:10" ht="15.75" customHeight="1" x14ac:dyDescent="0.2">
      <c r="A44" s="46">
        <v>40787</v>
      </c>
      <c r="B44" s="43">
        <v>2.1647882758572434E-2</v>
      </c>
      <c r="C44" s="43">
        <v>-0.19808324355415097</v>
      </c>
      <c r="D44" s="43">
        <v>-1.8322170985448527E-2</v>
      </c>
      <c r="E44" s="43">
        <v>-7.1761988303760127E-2</v>
      </c>
      <c r="F44" s="43">
        <v>-0.1137161365796181</v>
      </c>
      <c r="G44" s="23"/>
      <c r="H44" s="44">
        <f t="shared" si="0"/>
        <v>0.56839391103590342</v>
      </c>
      <c r="I44" s="23">
        <f t="shared" si="1"/>
        <v>1.2367557112589564</v>
      </c>
      <c r="J44" s="23">
        <f t="shared" si="1"/>
        <v>0.18285262047976367</v>
      </c>
    </row>
    <row r="45" spans="1:10" ht="15.75" customHeight="1" x14ac:dyDescent="0.2">
      <c r="A45" s="46">
        <v>40817</v>
      </c>
      <c r="B45" s="43">
        <v>5.5813268987176867E-2</v>
      </c>
      <c r="C45" s="43">
        <v>0.15405067339694156</v>
      </c>
      <c r="D45" s="43">
        <v>0.33595283452257751</v>
      </c>
      <c r="E45" s="43">
        <v>0.10772303853581011</v>
      </c>
      <c r="F45" s="43">
        <v>0.15042851009309754</v>
      </c>
      <c r="G45" s="23"/>
      <c r="H45" s="44">
        <f t="shared" si="0"/>
        <v>0.54018388061168854</v>
      </c>
      <c r="I45" s="23">
        <f t="shared" ref="I45:J60" si="2">COVAR(C21:C45,E21:E45)/VAR(E21:E45)</f>
        <v>1.2970948031278897</v>
      </c>
      <c r="J45" s="23">
        <f t="shared" si="2"/>
        <v>0.55223322042692846</v>
      </c>
    </row>
    <row r="46" spans="1:10" ht="15.75" customHeight="1" x14ac:dyDescent="0.2">
      <c r="A46" s="46">
        <v>40848</v>
      </c>
      <c r="B46" s="43">
        <v>1.8252855280008973E-2</v>
      </c>
      <c r="C46" s="43">
        <v>-0.10119042065755623</v>
      </c>
      <c r="D46" s="43">
        <v>7.4442791076710257E-2</v>
      </c>
      <c r="E46" s="43">
        <v>-5.0587151935872487E-3</v>
      </c>
      <c r="F46" s="43">
        <v>-4.9119032329686396E-3</v>
      </c>
      <c r="G46" s="23"/>
      <c r="H46" s="44">
        <f t="shared" si="0"/>
        <v>0.54079845327541509</v>
      </c>
      <c r="I46" s="23">
        <f t="shared" si="2"/>
        <v>1.3122949518211369</v>
      </c>
      <c r="J46" s="23">
        <f t="shared" si="2"/>
        <v>0.51106659538855415</v>
      </c>
    </row>
    <row r="47" spans="1:10" ht="15.75" customHeight="1" x14ac:dyDescent="0.2">
      <c r="A47" s="46">
        <v>40878</v>
      </c>
      <c r="B47" s="43">
        <v>-1.7983265553999428E-2</v>
      </c>
      <c r="C47" s="43">
        <v>7.3619488153128687E-2</v>
      </c>
      <c r="D47" s="43">
        <v>8.642865008643752E-2</v>
      </c>
      <c r="E47" s="43">
        <v>8.532763948144062E-3</v>
      </c>
      <c r="F47" s="43">
        <v>4.7462776717295263E-3</v>
      </c>
      <c r="G47" s="23"/>
      <c r="H47" s="44">
        <f t="shared" si="0"/>
        <v>0.53972900981175476</v>
      </c>
      <c r="I47" s="23">
        <f t="shared" si="2"/>
        <v>1.3485060166431853</v>
      </c>
      <c r="J47" s="23">
        <f t="shared" si="2"/>
        <v>0.50289350905758345</v>
      </c>
    </row>
    <row r="48" spans="1:10" ht="15.75" customHeight="1" x14ac:dyDescent="0.2">
      <c r="A48" s="46">
        <v>40909</v>
      </c>
      <c r="B48" s="43">
        <v>4.742224955777008E-2</v>
      </c>
      <c r="C48" s="43">
        <v>0.12180482198551634</v>
      </c>
      <c r="D48" s="43">
        <v>-4.6679879504029187E-2</v>
      </c>
      <c r="E48" s="43">
        <v>4.3583062218506274E-2</v>
      </c>
      <c r="F48" s="43">
        <v>7.0048082371669596E-2</v>
      </c>
      <c r="G48" s="23"/>
      <c r="H48" s="44">
        <f t="shared" si="0"/>
        <v>0.54223923409163921</v>
      </c>
      <c r="I48" s="23">
        <f t="shared" si="2"/>
        <v>1.396871317154871</v>
      </c>
      <c r="J48" s="23">
        <f t="shared" si="2"/>
        <v>0.41646450766573062</v>
      </c>
    </row>
    <row r="49" spans="1:10" ht="15.75" customHeight="1" x14ac:dyDescent="0.2">
      <c r="A49" s="46">
        <v>40940</v>
      </c>
      <c r="B49" s="43">
        <v>2.1443416721181663E-2</v>
      </c>
      <c r="C49" s="43">
        <v>5.958360351508496E-2</v>
      </c>
      <c r="D49" s="43">
        <v>3.3793094488564934E-2</v>
      </c>
      <c r="E49" s="43">
        <v>4.0589464130841746E-2</v>
      </c>
      <c r="F49" s="43">
        <v>2.2855118236187577E-2</v>
      </c>
      <c r="G49" s="23"/>
      <c r="H49" s="44">
        <f t="shared" si="0"/>
        <v>0.48958669959321838</v>
      </c>
      <c r="I49" s="23">
        <f t="shared" si="2"/>
        <v>1.4020090974607051</v>
      </c>
      <c r="J49" s="23">
        <f t="shared" si="2"/>
        <v>0.41839165665557593</v>
      </c>
    </row>
    <row r="50" spans="1:10" ht="15.75" customHeight="1" x14ac:dyDescent="0.2">
      <c r="A50" s="46">
        <v>40969</v>
      </c>
      <c r="B50" s="43">
        <v>6.4720563473420922E-2</v>
      </c>
      <c r="C50" s="43">
        <v>0.17176327910415234</v>
      </c>
      <c r="D50" s="43">
        <v>7.0046778959298228E-2</v>
      </c>
      <c r="E50" s="43">
        <v>3.1332314530530647E-2</v>
      </c>
      <c r="F50" s="43">
        <v>2.387351216150746E-2</v>
      </c>
      <c r="G50" s="23"/>
      <c r="H50" s="44">
        <f t="shared" si="0"/>
        <v>0.49811872049214262</v>
      </c>
      <c r="I50" s="23">
        <f t="shared" si="2"/>
        <v>1.4338605610777397</v>
      </c>
      <c r="J50" s="23">
        <f t="shared" si="2"/>
        <v>0.40296120529590584</v>
      </c>
    </row>
    <row r="51" spans="1:10" ht="15.75" customHeight="1" x14ac:dyDescent="0.2">
      <c r="A51" s="46">
        <v>41000</v>
      </c>
      <c r="B51" s="43">
        <v>-7.5245245046281495E-3</v>
      </c>
      <c r="C51" s="43">
        <v>-6.5245717376694712E-2</v>
      </c>
      <c r="D51" s="43">
        <v>-9.1022472458992754E-2</v>
      </c>
      <c r="E51" s="43">
        <v>-7.4974527092703802E-3</v>
      </c>
      <c r="F51" s="43">
        <v>-1.6162812470135846E-2</v>
      </c>
      <c r="G51" s="23"/>
      <c r="H51" s="44">
        <f t="shared" si="0"/>
        <v>0.53294294571419853</v>
      </c>
      <c r="I51" s="23">
        <f t="shared" si="2"/>
        <v>1.4585472144811451</v>
      </c>
      <c r="J51" s="23">
        <f t="shared" si="2"/>
        <v>0.55555007933197553</v>
      </c>
    </row>
    <row r="52" spans="1:10" ht="15.75" customHeight="1" x14ac:dyDescent="0.2">
      <c r="A52" s="46">
        <v>41030</v>
      </c>
      <c r="B52" s="43">
        <v>-6.8476038466847577E-2</v>
      </c>
      <c r="C52" s="43">
        <v>-0.2236621733682288</v>
      </c>
      <c r="D52" s="43">
        <v>-8.9163200777437113E-2</v>
      </c>
      <c r="E52" s="43">
        <v>-6.265072563317764E-2</v>
      </c>
      <c r="F52" s="43">
        <v>-6.7402798040086642E-2</v>
      </c>
      <c r="G52" s="23"/>
      <c r="H52" s="44">
        <f t="shared" si="0"/>
        <v>0.58980861162302578</v>
      </c>
      <c r="I52" s="23">
        <f t="shared" si="2"/>
        <v>1.5951843156218386</v>
      </c>
      <c r="J52" s="23">
        <f t="shared" si="2"/>
        <v>0.66794686148579363</v>
      </c>
    </row>
    <row r="53" spans="1:10" ht="15.75" customHeight="1" x14ac:dyDescent="0.2">
      <c r="A53" s="46">
        <v>41061</v>
      </c>
      <c r="B53" s="43">
        <v>1.8140934226434036E-2</v>
      </c>
      <c r="C53" s="43">
        <v>7.7827806381041142E-2</v>
      </c>
      <c r="D53" s="43">
        <v>5.2710812967150522E-2</v>
      </c>
      <c r="E53" s="43">
        <v>3.9554982134591521E-2</v>
      </c>
      <c r="F53" s="43">
        <v>4.8134707231441975E-2</v>
      </c>
      <c r="G53" s="23"/>
      <c r="H53" s="44">
        <f t="shared" si="0"/>
        <v>0.58826971841744558</v>
      </c>
      <c r="I53" s="23">
        <f t="shared" si="2"/>
        <v>1.7363828547381845</v>
      </c>
      <c r="J53" s="23">
        <f t="shared" si="2"/>
        <v>0.66482249904843005</v>
      </c>
    </row>
    <row r="54" spans="1:10" ht="15.75" customHeight="1" x14ac:dyDescent="0.2">
      <c r="A54" s="46">
        <v>41091</v>
      </c>
      <c r="B54" s="43">
        <v>2.0452476695806965E-3</v>
      </c>
      <c r="C54" s="43">
        <v>7.5568704987816204E-3</v>
      </c>
      <c r="D54" s="43">
        <v>0.13090137997812779</v>
      </c>
      <c r="E54" s="43">
        <v>1.2597574126154365E-2</v>
      </c>
      <c r="F54" s="43">
        <v>-1.4464787467154072E-2</v>
      </c>
      <c r="G54" s="23"/>
      <c r="H54" s="44">
        <f t="shared" si="0"/>
        <v>0.60054611375358513</v>
      </c>
      <c r="I54" s="23">
        <f t="shared" si="2"/>
        <v>1.785190327571992</v>
      </c>
      <c r="J54" s="23">
        <f t="shared" si="2"/>
        <v>0.64104769833795039</v>
      </c>
    </row>
    <row r="55" spans="1:10" ht="15.75" customHeight="1" x14ac:dyDescent="0.2">
      <c r="A55" s="46">
        <v>41122</v>
      </c>
      <c r="B55" s="43">
        <v>-5.7659842632653557E-3</v>
      </c>
      <c r="C55" s="43">
        <v>4.0268583516020362E-2</v>
      </c>
      <c r="D55" s="43">
        <v>5.9456036458191752E-2</v>
      </c>
      <c r="E55" s="43">
        <v>1.9763369680148246E-2</v>
      </c>
      <c r="F55" s="43">
        <v>3.1959266190664248E-2</v>
      </c>
      <c r="G55" s="23"/>
      <c r="H55" s="44">
        <f t="shared" si="0"/>
        <v>0.61405685122101095</v>
      </c>
      <c r="I55" s="23">
        <f t="shared" si="2"/>
        <v>1.8008903848530713</v>
      </c>
      <c r="J55" s="23">
        <f t="shared" si="2"/>
        <v>0.80441546546927645</v>
      </c>
    </row>
    <row r="56" spans="1:10" ht="15.75" customHeight="1" x14ac:dyDescent="0.2">
      <c r="A56" s="46">
        <v>41153</v>
      </c>
      <c r="B56" s="43">
        <v>6.9210830781773591E-2</v>
      </c>
      <c r="C56" s="43">
        <v>8.9929848825783809E-2</v>
      </c>
      <c r="D56" s="43">
        <v>4.1791018619208975E-2</v>
      </c>
      <c r="E56" s="43">
        <v>2.4236153696477025E-2</v>
      </c>
      <c r="F56" s="43">
        <v>3.1228046345654903E-2</v>
      </c>
      <c r="G56" s="23"/>
      <c r="H56" s="44">
        <f t="shared" si="0"/>
        <v>0.59278525956408434</v>
      </c>
      <c r="I56" s="23">
        <f t="shared" si="2"/>
        <v>1.8284039978144293</v>
      </c>
      <c r="J56" s="23">
        <f t="shared" si="2"/>
        <v>0.80467724299130128</v>
      </c>
    </row>
    <row r="57" spans="1:10" ht="15.75" customHeight="1" x14ac:dyDescent="0.2">
      <c r="A57" s="46">
        <v>41183</v>
      </c>
      <c r="B57" s="43">
        <v>-6.2280200630995375E-2</v>
      </c>
      <c r="C57" s="43">
        <v>2.9644231352254025E-2</v>
      </c>
      <c r="D57" s="43">
        <v>1.9484183567705982E-2</v>
      </c>
      <c r="E57" s="43">
        <v>-1.9789409878227415E-2</v>
      </c>
      <c r="F57" s="43">
        <v>-2.2353611238589477E-2</v>
      </c>
      <c r="G57" s="23"/>
      <c r="H57" s="44">
        <f t="shared" si="0"/>
        <v>0.59004236066612892</v>
      </c>
      <c r="I57" s="23">
        <f t="shared" si="2"/>
        <v>1.9734185762573313</v>
      </c>
      <c r="J57" s="23">
        <f t="shared" si="2"/>
        <v>0.7434166178181526</v>
      </c>
    </row>
    <row r="58" spans="1:10" ht="15.75" customHeight="1" x14ac:dyDescent="0.2">
      <c r="A58" s="46">
        <v>41214</v>
      </c>
      <c r="B58" s="43">
        <v>-2.2926980866923463E-2</v>
      </c>
      <c r="C58" s="43">
        <v>-7.1160744916876073E-3</v>
      </c>
      <c r="D58" s="43">
        <v>8.3123345675230942E-2</v>
      </c>
      <c r="E58" s="43">
        <v>2.8467170173434031E-3</v>
      </c>
      <c r="F58" s="43">
        <v>3.8962821417631854E-3</v>
      </c>
      <c r="G58" s="23"/>
      <c r="H58" s="44">
        <f t="shared" si="0"/>
        <v>0.56798801736847337</v>
      </c>
      <c r="I58" s="23">
        <f t="shared" si="2"/>
        <v>2.0313912590534473</v>
      </c>
      <c r="J58" s="23">
        <f t="shared" si="2"/>
        <v>0.80594723221449582</v>
      </c>
    </row>
    <row r="59" spans="1:10" ht="15.75" customHeight="1" x14ac:dyDescent="0.2">
      <c r="A59" s="46">
        <v>41244</v>
      </c>
      <c r="B59" s="43">
        <v>1.219711353511288E-2</v>
      </c>
      <c r="C59" s="43">
        <v>7.0350585008641442E-2</v>
      </c>
      <c r="D59" s="43">
        <v>-3.2778255365454201E-2</v>
      </c>
      <c r="E59" s="43">
        <v>7.068230463864511E-3</v>
      </c>
      <c r="F59" s="43">
        <v>3.3373069845413328E-2</v>
      </c>
      <c r="G59" s="23"/>
      <c r="H59" s="44">
        <f t="shared" si="0"/>
        <v>0.56195451242520533</v>
      </c>
      <c r="I59" s="23">
        <f t="shared" si="2"/>
        <v>2.0311554803948013</v>
      </c>
      <c r="J59" s="23">
        <f t="shared" si="2"/>
        <v>0.79285497078098455</v>
      </c>
    </row>
    <row r="60" spans="1:10" ht="15.75" customHeight="1" x14ac:dyDescent="0.2">
      <c r="A60" s="46">
        <v>41275</v>
      </c>
      <c r="B60" s="43">
        <v>6.014112763817403E-2</v>
      </c>
      <c r="C60" s="43">
        <v>7.0047829336079337E-2</v>
      </c>
      <c r="D60" s="43">
        <v>4.4444502320541979E-2</v>
      </c>
      <c r="E60" s="43">
        <v>5.0428096519578469E-2</v>
      </c>
      <c r="F60" s="43">
        <v>6.2094604686254717E-2</v>
      </c>
      <c r="G60" s="23"/>
      <c r="H60" s="44">
        <f t="shared" si="0"/>
        <v>0.59464595144755206</v>
      </c>
      <c r="I60" s="23">
        <f t="shared" si="2"/>
        <v>1.9938937783451962</v>
      </c>
      <c r="J60" s="23">
        <f t="shared" si="2"/>
        <v>0.77109654768241054</v>
      </c>
    </row>
    <row r="61" spans="1:10" ht="15.75" customHeight="1" x14ac:dyDescent="0.2">
      <c r="A61" s="46">
        <v>41306</v>
      </c>
      <c r="B61" s="43">
        <v>-1.1030821956462322E-2</v>
      </c>
      <c r="C61" s="43">
        <v>4.6887679086155876E-2</v>
      </c>
      <c r="D61" s="43">
        <v>-0.11010640893790902</v>
      </c>
      <c r="E61" s="43">
        <v>1.1060649195259176E-2</v>
      </c>
      <c r="F61" s="43">
        <v>9.9989554590209639E-3</v>
      </c>
      <c r="G61" s="23"/>
      <c r="H61" s="44">
        <f t="shared" si="0"/>
        <v>0.55916989246002402</v>
      </c>
      <c r="I61" s="23">
        <f t="shared" ref="I61:J76" si="3">COVAR(C37:C61,E37:E61)/VAR(E37:E61)</f>
        <v>1.9895893799804407</v>
      </c>
      <c r="J61" s="23">
        <f t="shared" si="3"/>
        <v>0.76215028039135679</v>
      </c>
    </row>
    <row r="62" spans="1:10" ht="15.75" customHeight="1" x14ac:dyDescent="0.2">
      <c r="A62" s="46">
        <v>41334</v>
      </c>
      <c r="B62" s="43">
        <v>6.656280175843321E-2</v>
      </c>
      <c r="C62" s="43">
        <v>-2.9844735240236675E-2</v>
      </c>
      <c r="D62" s="43">
        <v>-0.108786632931688</v>
      </c>
      <c r="E62" s="43">
        <v>3.5987723516956116E-2</v>
      </c>
      <c r="F62" s="43">
        <v>4.4374437406697886E-2</v>
      </c>
      <c r="G62" s="23"/>
      <c r="H62" s="44">
        <f t="shared" si="0"/>
        <v>0.60570951978802956</v>
      </c>
      <c r="I62" s="23">
        <f t="shared" si="3"/>
        <v>1.9278453325380602</v>
      </c>
      <c r="J62" s="23">
        <f t="shared" si="3"/>
        <v>0.73767611743811223</v>
      </c>
    </row>
    <row r="63" spans="1:10" ht="15.75" customHeight="1" x14ac:dyDescent="0.2">
      <c r="A63" s="46">
        <v>41365</v>
      </c>
      <c r="B63" s="43">
        <v>-5.0445386458456198E-2</v>
      </c>
      <c r="C63" s="43">
        <v>3.2659201162023033E-2</v>
      </c>
      <c r="D63" s="43">
        <v>0.18712283944693064</v>
      </c>
      <c r="E63" s="43">
        <v>1.8085767859252311E-2</v>
      </c>
      <c r="F63" s="43">
        <v>-4.2877399734433386E-3</v>
      </c>
      <c r="G63" s="23"/>
      <c r="H63" s="44">
        <f t="shared" si="0"/>
        <v>0.58799793558533053</v>
      </c>
      <c r="I63" s="23">
        <f t="shared" si="3"/>
        <v>1.928082277725945</v>
      </c>
      <c r="J63" s="23">
        <f t="shared" si="3"/>
        <v>0.7364174321327247</v>
      </c>
    </row>
    <row r="64" spans="1:10" ht="15.75" customHeight="1" x14ac:dyDescent="0.2">
      <c r="A64" s="46">
        <v>41395</v>
      </c>
      <c r="B64" s="43">
        <v>2.7056443907451655E-2</v>
      </c>
      <c r="C64" s="43">
        <v>0.12081852969184204</v>
      </c>
      <c r="D64" s="43">
        <v>-8.1920995518120265E-2</v>
      </c>
      <c r="E64" s="43">
        <v>2.0762811721046104E-2</v>
      </c>
      <c r="F64" s="43">
        <v>3.8724591168027178E-2</v>
      </c>
      <c r="G64" s="23"/>
      <c r="H64" s="44">
        <f t="shared" si="0"/>
        <v>0.57838904122779133</v>
      </c>
      <c r="I64" s="23">
        <f t="shared" si="3"/>
        <v>1.9910087084263828</v>
      </c>
      <c r="J64" s="23">
        <f t="shared" si="3"/>
        <v>0.6596874640539292</v>
      </c>
    </row>
    <row r="65" spans="1:10" ht="15.75" customHeight="1" x14ac:dyDescent="0.2">
      <c r="A65" s="46">
        <v>41426</v>
      </c>
      <c r="B65" s="43">
        <v>-7.6983973646547299E-2</v>
      </c>
      <c r="C65" s="43">
        <v>-3.2972834564057529E-2</v>
      </c>
      <c r="D65" s="43">
        <v>-3.9999906584161304E-2</v>
      </c>
      <c r="E65" s="43">
        <v>-1.4999301636062778E-2</v>
      </c>
      <c r="F65" s="43">
        <v>-6.7774666842868037E-3</v>
      </c>
      <c r="G65" s="23"/>
      <c r="H65" s="44">
        <f t="shared" si="0"/>
        <v>0.61916886284154726</v>
      </c>
      <c r="I65" s="23">
        <f t="shared" si="3"/>
        <v>1.9811091720889722</v>
      </c>
      <c r="J65" s="23">
        <f t="shared" si="3"/>
        <v>0.68176230624418777</v>
      </c>
    </row>
    <row r="66" spans="1:10" ht="15.75" customHeight="1" x14ac:dyDescent="0.2">
      <c r="A66" s="46">
        <v>41456</v>
      </c>
      <c r="B66" s="43">
        <v>2.0563769459508219E-2</v>
      </c>
      <c r="C66" s="43">
        <v>5.5692103633450118E-2</v>
      </c>
      <c r="D66" s="43">
        <v>1.6025508474467154E-2</v>
      </c>
      <c r="E66" s="43">
        <v>4.9462079815224991E-2</v>
      </c>
      <c r="F66" s="43">
        <v>6.9341604316029093E-2</v>
      </c>
      <c r="G66" s="23"/>
      <c r="H66" s="44">
        <f t="shared" si="0"/>
        <v>0.62730442804027442</v>
      </c>
      <c r="I66" s="23">
        <f t="shared" si="3"/>
        <v>1.9242473482441926</v>
      </c>
      <c r="J66" s="23">
        <f t="shared" si="3"/>
        <v>0.65473583259338264</v>
      </c>
    </row>
    <row r="67" spans="1:10" ht="15.75" customHeight="1" x14ac:dyDescent="0.2">
      <c r="A67" s="46">
        <v>41487</v>
      </c>
      <c r="B67" s="43">
        <v>-6.5473548070939303E-2</v>
      </c>
      <c r="C67" s="43">
        <v>-8.6695145221871051E-2</v>
      </c>
      <c r="D67" s="43">
        <v>0.1198739256660859</v>
      </c>
      <c r="E67" s="43">
        <v>-3.1298019033866864E-2</v>
      </c>
      <c r="F67" s="43">
        <v>-3.2872190336641682E-2</v>
      </c>
      <c r="G67" s="23"/>
      <c r="H67" s="44">
        <f t="shared" si="0"/>
        <v>0.7351036756449052</v>
      </c>
      <c r="I67" s="23">
        <f t="shared" si="3"/>
        <v>1.9743678640924949</v>
      </c>
      <c r="J67" s="23">
        <f t="shared" si="3"/>
        <v>0.60000750931312052</v>
      </c>
    </row>
    <row r="68" spans="1:10" ht="15.75" customHeight="1" x14ac:dyDescent="0.2">
      <c r="A68" s="46">
        <v>41518</v>
      </c>
      <c r="B68" s="43">
        <v>2.1044037592919063E-2</v>
      </c>
      <c r="C68" s="43">
        <v>2.2956814530671998E-2</v>
      </c>
      <c r="D68" s="43">
        <v>0.23774641443095446</v>
      </c>
      <c r="E68" s="43">
        <v>2.9749523177239112E-2</v>
      </c>
      <c r="F68" s="43">
        <v>6.2211903755974074E-2</v>
      </c>
      <c r="G68" s="23"/>
      <c r="H68" s="44">
        <f t="shared" si="0"/>
        <v>0.72480377191117462</v>
      </c>
      <c r="I68" s="23">
        <f t="shared" si="3"/>
        <v>2.0716654728217554</v>
      </c>
      <c r="J68" s="23">
        <f t="shared" si="3"/>
        <v>0.77453337996281679</v>
      </c>
    </row>
    <row r="69" spans="1:10" ht="15.75" customHeight="1" x14ac:dyDescent="0.2">
      <c r="A69" s="46">
        <v>41548</v>
      </c>
      <c r="B69" s="43">
        <v>-3.2238831320492767E-2</v>
      </c>
      <c r="C69" s="43">
        <v>-2.9018526614029705E-3</v>
      </c>
      <c r="D69" s="43">
        <v>1.2744541377782026E-2</v>
      </c>
      <c r="E69" s="43">
        <v>4.4595752618006079E-2</v>
      </c>
      <c r="F69" s="43">
        <v>2.4548546776005375E-2</v>
      </c>
      <c r="G69" s="23"/>
      <c r="H69" s="44">
        <f t="shared" si="0"/>
        <v>0.93123458390400982</v>
      </c>
      <c r="I69" s="23">
        <f t="shared" si="3"/>
        <v>1.8737981895049902</v>
      </c>
      <c r="J69" s="23">
        <f t="shared" si="3"/>
        <v>0.91356550191678398</v>
      </c>
    </row>
    <row r="70" spans="1:10" ht="15.75" customHeight="1" x14ac:dyDescent="0.2">
      <c r="A70" s="46">
        <v>41579</v>
      </c>
      <c r="B70" s="43">
        <v>2.6225907410362126E-3</v>
      </c>
      <c r="C70" s="43">
        <v>0.11838463279613198</v>
      </c>
      <c r="D70" s="43">
        <v>9.2211181635420081E-2</v>
      </c>
      <c r="E70" s="43">
        <v>2.8049471635186451E-2</v>
      </c>
      <c r="F70" s="43">
        <v>3.88492388016346E-2</v>
      </c>
      <c r="G70" s="23"/>
      <c r="H70" s="44">
        <f t="shared" si="0"/>
        <v>1.092720783145694</v>
      </c>
      <c r="I70" s="23">
        <f t="shared" si="3"/>
        <v>2.1606520571632646</v>
      </c>
      <c r="J70" s="23">
        <f t="shared" si="3"/>
        <v>0.15588141591963731</v>
      </c>
    </row>
    <row r="71" spans="1:10" ht="15.75" customHeight="1" x14ac:dyDescent="0.2">
      <c r="A71" s="46">
        <v>41609</v>
      </c>
      <c r="B71" s="43">
        <v>4.9517547606797052E-2</v>
      </c>
      <c r="C71" s="43">
        <v>2.2020130631792201E-2</v>
      </c>
      <c r="D71" s="43">
        <v>0.17526653872042575</v>
      </c>
      <c r="E71" s="43">
        <v>2.356279155049279E-2</v>
      </c>
      <c r="F71" s="43">
        <v>1.8155727784532338E-2</v>
      </c>
      <c r="G71" s="23"/>
      <c r="H71" s="44">
        <f t="shared" si="0"/>
        <v>1.1541026224062574</v>
      </c>
      <c r="I71" s="23">
        <f t="shared" si="3"/>
        <v>2.0565622612736583</v>
      </c>
      <c r="J71" s="23">
        <f t="shared" si="3"/>
        <v>0.19132293444372453</v>
      </c>
    </row>
    <row r="72" spans="1:10" ht="15.75" customHeight="1" x14ac:dyDescent="0.2">
      <c r="A72" s="46">
        <v>41640</v>
      </c>
      <c r="B72" s="43">
        <v>-5.8058575124826817E-2</v>
      </c>
      <c r="C72" s="43">
        <v>-5.3351374724536327E-2</v>
      </c>
      <c r="D72" s="43">
        <v>3.084176208961531E-2</v>
      </c>
      <c r="E72" s="43">
        <v>-3.5582905675162646E-2</v>
      </c>
      <c r="F72" s="43">
        <v>-2.8153045252573228E-2</v>
      </c>
      <c r="G72" s="23"/>
      <c r="H72" s="44">
        <f t="shared" si="0"/>
        <v>1.1467896587650284</v>
      </c>
      <c r="I72" s="23">
        <f t="shared" si="3"/>
        <v>2.0107639871212242</v>
      </c>
      <c r="J72" s="23">
        <f t="shared" si="3"/>
        <v>0.20570691620061152</v>
      </c>
    </row>
    <row r="73" spans="1:10" ht="15.75" customHeight="1" x14ac:dyDescent="0.2">
      <c r="A73" s="46">
        <v>41671</v>
      </c>
      <c r="B73" s="43">
        <v>4.805303425666918E-2</v>
      </c>
      <c r="C73" s="43">
        <v>3.3085663687006051E-2</v>
      </c>
      <c r="D73" s="43">
        <v>6.3358316830177674E-3</v>
      </c>
      <c r="E73" s="43">
        <v>4.3117029976595278E-2</v>
      </c>
      <c r="F73" s="43">
        <v>4.6114551295829198E-2</v>
      </c>
      <c r="G73" s="23"/>
      <c r="H73" s="44">
        <f t="shared" si="0"/>
        <v>1.14814331474825</v>
      </c>
      <c r="I73" s="23">
        <f t="shared" si="3"/>
        <v>1.8907690178190462</v>
      </c>
      <c r="J73" s="23">
        <f t="shared" si="3"/>
        <v>0.33984860110861803</v>
      </c>
    </row>
    <row r="74" spans="1:10" ht="15.75" customHeight="1" x14ac:dyDescent="0.2">
      <c r="A74" s="46">
        <v>41699</v>
      </c>
      <c r="B74" s="43">
        <v>4.5230385235503157E-2</v>
      </c>
      <c r="C74" s="43">
        <v>6.846168095035754E-2</v>
      </c>
      <c r="D74" s="43">
        <v>3.9874020890507289E-2</v>
      </c>
      <c r="E74" s="43">
        <v>6.9321656079357474E-3</v>
      </c>
      <c r="F74" s="43">
        <v>-8.4444094867519581E-3</v>
      </c>
      <c r="G74" s="23"/>
      <c r="H74" s="44">
        <f t="shared" si="0"/>
        <v>1.1464733240385807</v>
      </c>
      <c r="I74" s="23">
        <f t="shared" si="3"/>
        <v>1.8921883523600034</v>
      </c>
      <c r="J74" s="23">
        <f t="shared" si="3"/>
        <v>0.32889226997136234</v>
      </c>
    </row>
    <row r="75" spans="1:10" ht="15.75" customHeight="1" x14ac:dyDescent="0.2">
      <c r="A75" s="46">
        <v>41730</v>
      </c>
      <c r="B75" s="43">
        <v>2.0676201751077539E-2</v>
      </c>
      <c r="C75" s="43">
        <v>-7.7911308145257041E-2</v>
      </c>
      <c r="D75" s="43">
        <v>-9.956271517492421E-2</v>
      </c>
      <c r="E75" s="43">
        <v>6.2007889650528281E-3</v>
      </c>
      <c r="F75" s="43">
        <v>-3.9367841219953403E-2</v>
      </c>
      <c r="G75" s="23"/>
      <c r="H75" s="44">
        <f t="shared" si="0"/>
        <v>1.0991395179258492</v>
      </c>
      <c r="I75" s="23">
        <f t="shared" si="3"/>
        <v>1.8097584524173744</v>
      </c>
      <c r="J75" s="23">
        <f t="shared" si="3"/>
        <v>0.50461988187880191</v>
      </c>
    </row>
    <row r="76" spans="1:10" ht="15.75" customHeight="1" x14ac:dyDescent="0.2">
      <c r="A76" s="46">
        <v>41760</v>
      </c>
      <c r="B76" s="43">
        <v>-6.163783490962238E-2</v>
      </c>
      <c r="C76" s="43">
        <v>-1.0673664866179822E-3</v>
      </c>
      <c r="D76" s="43">
        <v>0.14493836558354123</v>
      </c>
      <c r="E76" s="43">
        <v>2.1030280012996005E-2</v>
      </c>
      <c r="F76" s="43">
        <v>6.7799150752521076E-3</v>
      </c>
      <c r="G76" s="23"/>
      <c r="H76" s="44">
        <f t="shared" si="0"/>
        <v>1.0862741868580492</v>
      </c>
      <c r="I76" s="23">
        <f t="shared" si="3"/>
        <v>1.7540092679821713</v>
      </c>
      <c r="J76" s="23">
        <f t="shared" si="3"/>
        <v>0.37886888003198038</v>
      </c>
    </row>
    <row r="77" spans="1:10" ht="15.75" customHeight="1" x14ac:dyDescent="0.2">
      <c r="A77" s="46">
        <v>41791</v>
      </c>
      <c r="B77" s="43">
        <v>-1.1035964560777045E-2</v>
      </c>
      <c r="C77" s="43">
        <v>3.6890453709778948E-2</v>
      </c>
      <c r="D77" s="43">
        <v>0.21663957082206253</v>
      </c>
      <c r="E77" s="43">
        <v>1.9058331658920569E-2</v>
      </c>
      <c r="F77" s="43">
        <v>5.1529273688849742E-2</v>
      </c>
      <c r="G77" s="23"/>
      <c r="H77" s="44">
        <f t="shared" si="0"/>
        <v>1.1976236053826546</v>
      </c>
      <c r="I77" s="23">
        <f t="shared" ref="I77:J92" si="4">COVAR(C53:C77,E53:E77)/VAR(E53:E77)</f>
        <v>1.1652969289220225</v>
      </c>
      <c r="J77" s="23">
        <f t="shared" si="4"/>
        <v>0.2728596556404233</v>
      </c>
    </row>
    <row r="78" spans="1:10" ht="15.75" customHeight="1" x14ac:dyDescent="0.2">
      <c r="A78" s="46">
        <v>41821</v>
      </c>
      <c r="B78" s="43">
        <v>5.7372870133108655E-2</v>
      </c>
      <c r="C78" s="43">
        <v>8.6762138555873669E-4</v>
      </c>
      <c r="D78" s="43">
        <v>-9.0909048896823164E-2</v>
      </c>
      <c r="E78" s="43">
        <v>-1.5079830581919862E-2</v>
      </c>
      <c r="F78" s="43">
        <v>-6.1100135279393508E-2</v>
      </c>
      <c r="G78" s="23"/>
      <c r="H78" s="44">
        <f t="shared" si="0"/>
        <v>1.0124052279462572</v>
      </c>
      <c r="I78" s="23">
        <f t="shared" si="4"/>
        <v>1.0940794556978737</v>
      </c>
      <c r="J78" s="23">
        <f t="shared" si="4"/>
        <v>0.56785848000186079</v>
      </c>
    </row>
    <row r="79" spans="1:10" ht="15.75" customHeight="1" x14ac:dyDescent="0.2">
      <c r="A79" s="46">
        <v>41852</v>
      </c>
      <c r="B79" s="43">
        <v>3.2869986020145348E-3</v>
      </c>
      <c r="C79" s="43">
        <v>3.8071652363865338E-2</v>
      </c>
      <c r="D79" s="43">
        <v>0.18141582404739642</v>
      </c>
      <c r="E79" s="43">
        <v>3.7655295489735119E-2</v>
      </c>
      <c r="F79" s="43">
        <v>4.846128600615085E-2</v>
      </c>
      <c r="G79" s="23"/>
      <c r="H79" s="44">
        <f t="shared" si="0"/>
        <v>0.97692054211611712</v>
      </c>
      <c r="I79" s="23">
        <f t="shared" si="4"/>
        <v>1.0736511053228499</v>
      </c>
      <c r="J79" s="23">
        <f t="shared" si="4"/>
        <v>0.79363891683139476</v>
      </c>
    </row>
    <row r="80" spans="1:10" ht="15.75" customHeight="1" x14ac:dyDescent="0.2">
      <c r="A80" s="46">
        <v>41883</v>
      </c>
      <c r="B80" s="43">
        <v>-7.0066735080526188E-3</v>
      </c>
      <c r="C80" s="43">
        <v>1.3288633910716108E-2</v>
      </c>
      <c r="D80" s="43">
        <v>-0.16654179365973576</v>
      </c>
      <c r="E80" s="43">
        <v>-1.5513837223063764E-2</v>
      </c>
      <c r="F80" s="43">
        <v>-6.1880975420567474E-2</v>
      </c>
      <c r="G80" s="23"/>
      <c r="H80" s="44">
        <f t="shared" si="0"/>
        <v>0.9382302439333029</v>
      </c>
      <c r="I80" s="23">
        <f t="shared" si="4"/>
        <v>1.0241151791185257</v>
      </c>
      <c r="J80" s="23">
        <f t="shared" si="4"/>
        <v>1.0936497800314788</v>
      </c>
    </row>
    <row r="81" spans="1:10" ht="15.75" customHeight="1" x14ac:dyDescent="0.2">
      <c r="A81" s="46">
        <v>41913</v>
      </c>
      <c r="B81" s="43">
        <v>-0.13396184685945833</v>
      </c>
      <c r="C81" s="43">
        <v>3.9839250560753658E-3</v>
      </c>
      <c r="D81" s="43">
        <v>4.2839981569247065E-2</v>
      </c>
      <c r="E81" s="43">
        <v>2.3201460786772321E-2</v>
      </c>
      <c r="F81" s="43">
        <v>6.5200378040065843E-2</v>
      </c>
      <c r="G81" s="23"/>
      <c r="H81" s="44">
        <f t="shared" si="0"/>
        <v>0.81082907705593177</v>
      </c>
      <c r="I81" s="23">
        <f t="shared" si="4"/>
        <v>0.96850070805193933</v>
      </c>
      <c r="J81" s="23">
        <f t="shared" si="4"/>
        <v>1.0310443452839519</v>
      </c>
    </row>
    <row r="82" spans="1:10" ht="15.75" customHeight="1" x14ac:dyDescent="0.2">
      <c r="A82" s="46">
        <v>41944</v>
      </c>
      <c r="B82" s="43">
        <v>-1.3564509961491056E-2</v>
      </c>
      <c r="C82" s="43">
        <v>1.4108170567259659E-3</v>
      </c>
      <c r="D82" s="43">
        <v>-6.7209338253356066E-2</v>
      </c>
      <c r="E82" s="43">
        <v>2.4533588760364822E-2</v>
      </c>
      <c r="F82" s="43">
        <v>-2.3862600030133407E-4</v>
      </c>
      <c r="G82" s="23"/>
      <c r="H82" s="44">
        <f t="shared" si="0"/>
        <v>0.73170619018187688</v>
      </c>
      <c r="I82" s="23">
        <f t="shared" si="4"/>
        <v>1.0602254584486848</v>
      </c>
      <c r="J82" s="23">
        <f t="shared" si="4"/>
        <v>1.0889055189925383</v>
      </c>
    </row>
    <row r="83" spans="1:10" ht="15.75" customHeight="1" x14ac:dyDescent="0.2">
      <c r="A83" s="46">
        <v>41974</v>
      </c>
      <c r="B83" s="43">
        <v>-3.8968167964719136E-3</v>
      </c>
      <c r="C83" s="43">
        <v>4.022610085481193E-2</v>
      </c>
      <c r="D83" s="43">
        <v>5.8860491189894892E-2</v>
      </c>
      <c r="E83" s="43">
        <v>-4.1885878779204244E-3</v>
      </c>
      <c r="F83" s="43">
        <v>2.6823360753191805E-2</v>
      </c>
      <c r="G83" s="23"/>
      <c r="H83" s="44">
        <f t="shared" si="0"/>
        <v>0.70284255705669174</v>
      </c>
      <c r="I83" s="23">
        <f t="shared" si="4"/>
        <v>0.99095996119225571</v>
      </c>
      <c r="J83" s="23">
        <f t="shared" si="4"/>
        <v>1.1125966772844669</v>
      </c>
    </row>
    <row r="84" spans="1:10" ht="15.75" customHeight="1" x14ac:dyDescent="0.2">
      <c r="A84" s="46">
        <v>42005</v>
      </c>
      <c r="B84" s="43">
        <v>-4.4440155465006348E-2</v>
      </c>
      <c r="C84" s="43">
        <v>-0.13103232298251533</v>
      </c>
      <c r="D84" s="43">
        <v>-9.6016628699261086E-2</v>
      </c>
      <c r="E84" s="43">
        <v>-3.1040805790470194E-2</v>
      </c>
      <c r="F84" s="43">
        <v>-3.2630478624465442E-2</v>
      </c>
      <c r="G84" s="23"/>
      <c r="H84" s="44">
        <f t="shared" si="0"/>
        <v>0.73042118860956984</v>
      </c>
      <c r="I84" s="23">
        <f t="shared" si="4"/>
        <v>1.2968781175011528</v>
      </c>
      <c r="J84" s="23">
        <f t="shared" si="4"/>
        <v>1.2380301121436734</v>
      </c>
    </row>
    <row r="85" spans="1:10" ht="15.75" customHeight="1" x14ac:dyDescent="0.2">
      <c r="A85" s="46">
        <v>42036</v>
      </c>
      <c r="B85" s="43">
        <v>5.6291317450055889E-2</v>
      </c>
      <c r="C85" s="43">
        <v>0.13413412873097275</v>
      </c>
      <c r="D85" s="43">
        <v>6.6425481501380501E-2</v>
      </c>
      <c r="E85" s="43">
        <v>5.4892511014553946E-2</v>
      </c>
      <c r="F85" s="43">
        <v>5.8332385832222888E-2</v>
      </c>
      <c r="G85" s="23"/>
      <c r="H85" s="44">
        <f t="shared" si="0"/>
        <v>0.7229592811379334</v>
      </c>
      <c r="I85" s="23">
        <f t="shared" si="4"/>
        <v>1.4399337210137351</v>
      </c>
      <c r="J85" s="23">
        <f t="shared" si="4"/>
        <v>1.2731208629254358</v>
      </c>
    </row>
    <row r="86" spans="1:10" ht="15.75" customHeight="1" x14ac:dyDescent="0.2">
      <c r="A86" s="46">
        <v>42064</v>
      </c>
      <c r="B86" s="43">
        <v>-1.9396064445804662E-3</v>
      </c>
      <c r="C86" s="43">
        <v>-1.1422863414037976E-2</v>
      </c>
      <c r="D86" s="43">
        <v>0.11532525484195255</v>
      </c>
      <c r="E86" s="43">
        <v>-1.739610691375626E-2</v>
      </c>
      <c r="F86" s="43">
        <v>1.5729282436451664E-2</v>
      </c>
      <c r="G86" s="23"/>
      <c r="H86" s="44">
        <f t="shared" si="0"/>
        <v>0.67554272193995923</v>
      </c>
      <c r="I86" s="23">
        <f t="shared" si="4"/>
        <v>1.4084539100716469</v>
      </c>
      <c r="J86" s="23">
        <f t="shared" si="4"/>
        <v>1.2652132188882237</v>
      </c>
    </row>
    <row r="87" spans="1:10" ht="15.75" customHeight="1" x14ac:dyDescent="0.2">
      <c r="A87" s="46">
        <v>42095</v>
      </c>
      <c r="B87" s="43">
        <v>6.7227241682856764E-2</v>
      </c>
      <c r="C87" s="43">
        <v>4.4238855878733885E-2</v>
      </c>
      <c r="D87" s="43">
        <v>-0.10671821311098328</v>
      </c>
      <c r="E87" s="43">
        <v>8.5208197301247512E-3</v>
      </c>
      <c r="F87" s="43">
        <v>-2.6054275309046693E-2</v>
      </c>
      <c r="G87" s="23"/>
      <c r="H87" s="44">
        <f t="shared" si="0"/>
        <v>0.58269268520341522</v>
      </c>
      <c r="I87" s="23">
        <f t="shared" si="4"/>
        <v>1.5084482037898042</v>
      </c>
      <c r="J87" s="23">
        <f t="shared" si="4"/>
        <v>1.5109472707847134</v>
      </c>
    </row>
    <row r="88" spans="1:10" ht="15.75" customHeight="1" x14ac:dyDescent="0.2">
      <c r="A88" s="46">
        <v>42125</v>
      </c>
      <c r="B88" s="43">
        <v>-9.57452797379299E-3</v>
      </c>
      <c r="C88" s="43">
        <v>4.6747251104621856E-2</v>
      </c>
      <c r="D88" s="43">
        <v>0.10739714115783916</v>
      </c>
      <c r="E88" s="43">
        <v>1.0491382393316817E-2</v>
      </c>
      <c r="F88" s="43">
        <v>2.1637058257574893E-2</v>
      </c>
      <c r="G88" s="23"/>
      <c r="H88" s="44">
        <f t="shared" si="0"/>
        <v>0.60154692093324469</v>
      </c>
      <c r="I88" s="23">
        <f t="shared" si="4"/>
        <v>1.5038204605196708</v>
      </c>
      <c r="J88" s="23">
        <f t="shared" si="4"/>
        <v>1.5924270335477857</v>
      </c>
    </row>
    <row r="89" spans="1:10" ht="15.75" customHeight="1" x14ac:dyDescent="0.2">
      <c r="A89" s="46">
        <v>42156</v>
      </c>
      <c r="B89" s="43">
        <v>-3.3946359750238297E-2</v>
      </c>
      <c r="C89" s="43">
        <v>3.0100069294227039E-2</v>
      </c>
      <c r="D89" s="43">
        <v>0.12716593863697878</v>
      </c>
      <c r="E89" s="43">
        <v>-2.1011672375900514E-2</v>
      </c>
      <c r="F89" s="43">
        <v>5.9524614950130506E-3</v>
      </c>
      <c r="G89" s="23"/>
      <c r="H89" s="44">
        <f t="shared" si="0"/>
        <v>0.60250771079771459</v>
      </c>
      <c r="I89" s="23">
        <f t="shared" si="4"/>
        <v>1.3394203491940404</v>
      </c>
      <c r="J89" s="23">
        <f t="shared" si="4"/>
        <v>1.6987399094547491</v>
      </c>
    </row>
    <row r="90" spans="1:10" ht="15.75" customHeight="1" x14ac:dyDescent="0.2">
      <c r="A90" s="46">
        <v>42186</v>
      </c>
      <c r="B90" s="43">
        <v>-4.1188674405067127E-3</v>
      </c>
      <c r="C90" s="43">
        <v>1.1363792567089304E-2</v>
      </c>
      <c r="D90" s="43">
        <v>-3.5953399997465496E-2</v>
      </c>
      <c r="E90" s="43">
        <v>1.9742029696721453E-2</v>
      </c>
      <c r="F90" s="43">
        <v>-1.21774373752499E-2</v>
      </c>
      <c r="G90" s="23"/>
      <c r="H90" s="44">
        <f t="shared" si="0"/>
        <v>0.51872317818516511</v>
      </c>
      <c r="I90" s="23">
        <f t="shared" si="4"/>
        <v>1.3158470430781457</v>
      </c>
      <c r="J90" s="23">
        <f t="shared" si="4"/>
        <v>1.6984525939716952</v>
      </c>
    </row>
    <row r="91" spans="1:10" ht="15.75" customHeight="1" x14ac:dyDescent="0.2">
      <c r="A91" s="46">
        <v>42217</v>
      </c>
      <c r="B91" s="43">
        <v>-8.7042527104598366E-2</v>
      </c>
      <c r="C91" s="43">
        <v>-5.8529793381879802E-2</v>
      </c>
      <c r="D91" s="43">
        <v>6.9444858543472598E-3</v>
      </c>
      <c r="E91" s="43">
        <v>-6.2580818167202845E-2</v>
      </c>
      <c r="F91" s="43">
        <v>-6.3963331567458925E-2</v>
      </c>
      <c r="G91" s="23"/>
      <c r="H91" s="44">
        <f t="shared" si="0"/>
        <v>0.65441604386957175</v>
      </c>
      <c r="I91" s="23">
        <f t="shared" si="4"/>
        <v>1.2457140853382422</v>
      </c>
      <c r="J91" s="23">
        <f t="shared" si="4"/>
        <v>1.7523341144350486</v>
      </c>
    </row>
    <row r="92" spans="1:10" ht="15.75" customHeight="1" x14ac:dyDescent="0.2">
      <c r="A92" s="46">
        <v>42248</v>
      </c>
      <c r="B92" s="43">
        <v>-1.1606874575740167E-2</v>
      </c>
      <c r="C92" s="43">
        <v>-4.8829938647237614E-2</v>
      </c>
      <c r="D92" s="43">
        <v>-0.11417619756324526</v>
      </c>
      <c r="E92" s="43">
        <v>-2.6442831573227132E-2</v>
      </c>
      <c r="F92" s="43">
        <v>-5.0679212112019756E-2</v>
      </c>
      <c r="G92" s="23"/>
      <c r="H92" s="44">
        <f t="shared" si="0"/>
        <v>0.56609372412862646</v>
      </c>
      <c r="I92" s="23">
        <f t="shared" si="4"/>
        <v>1.1842019838162594</v>
      </c>
      <c r="J92" s="23">
        <f t="shared" si="4"/>
        <v>1.9528547380567998</v>
      </c>
    </row>
    <row r="93" spans="1:10" ht="15.75" customHeight="1" x14ac:dyDescent="0.2">
      <c r="A93" s="46">
        <v>42278</v>
      </c>
      <c r="B93" s="43">
        <v>-3.3731089078218424E-2</v>
      </c>
      <c r="C93" s="43">
        <v>5.379690084595512E-2</v>
      </c>
      <c r="D93" s="43">
        <v>6.5455587570868445E-2</v>
      </c>
      <c r="E93" s="43">
        <v>8.2983117760394132E-2</v>
      </c>
      <c r="F93" s="43">
        <v>5.5574273663685503E-2</v>
      </c>
      <c r="G93" s="23"/>
      <c r="H93" s="44">
        <f t="shared" ref="H93:H122" si="5">COVAR(B69:B93,E69:E93)/VAR(E69:E93)</f>
        <v>0.34982892841428204</v>
      </c>
      <c r="I93" s="23">
        <f t="shared" ref="I93:J108" si="6">COVAR(C69:C93,E69:E93)/VAR(E69:E93)</f>
        <v>1.0524046670124061</v>
      </c>
      <c r="J93" s="23">
        <f t="shared" si="6"/>
        <v>1.7425418074608565</v>
      </c>
    </row>
    <row r="94" spans="1:10" ht="15.75" customHeight="1" x14ac:dyDescent="0.2">
      <c r="A94" s="46">
        <v>42309</v>
      </c>
      <c r="B94" s="43">
        <v>-4.7118802374245261E-3</v>
      </c>
      <c r="C94" s="43">
        <v>4.5309400586071025E-2</v>
      </c>
      <c r="D94" s="43">
        <v>8.5226691785924569E-2</v>
      </c>
      <c r="E94" s="43">
        <v>5.0486926072412786E-4</v>
      </c>
      <c r="F94" s="43">
        <v>3.1199972860757486E-2</v>
      </c>
      <c r="G94" s="23"/>
      <c r="H94" s="44">
        <f t="shared" si="5"/>
        <v>0.40409566856196177</v>
      </c>
      <c r="I94" s="23">
        <f t="shared" si="6"/>
        <v>1.1225449614042444</v>
      </c>
      <c r="J94" s="23">
        <f t="shared" si="6"/>
        <v>1.7729462784232319</v>
      </c>
    </row>
    <row r="95" spans="1:10" ht="15.75" customHeight="1" x14ac:dyDescent="0.2">
      <c r="A95" s="46">
        <v>42339</v>
      </c>
      <c r="B95" s="43">
        <v>-3.6515254388449492E-3</v>
      </c>
      <c r="C95" s="43">
        <v>-9.7480882841058936E-3</v>
      </c>
      <c r="D95" s="43">
        <v>-0.17578222967107959</v>
      </c>
      <c r="E95" s="43">
        <v>-1.7530185176314439E-2</v>
      </c>
      <c r="F95" s="43">
        <v>-5.1931768184036997E-2</v>
      </c>
      <c r="G95" s="23"/>
      <c r="H95" s="44">
        <f t="shared" si="5"/>
        <v>0.39099064425752356</v>
      </c>
      <c r="I95" s="23">
        <f t="shared" si="6"/>
        <v>1.045985123688935</v>
      </c>
      <c r="J95" s="23">
        <f t="shared" si="6"/>
        <v>1.9002784681682712</v>
      </c>
    </row>
    <row r="96" spans="1:10" ht="15.75" customHeight="1" x14ac:dyDescent="0.2">
      <c r="A96" s="46">
        <v>42370</v>
      </c>
      <c r="B96" s="43">
        <v>-9.3227550814702353E-2</v>
      </c>
      <c r="C96" s="43">
        <v>-9.8894347269685157E-2</v>
      </c>
      <c r="D96" s="43">
        <v>-7.0370298214644245E-2</v>
      </c>
      <c r="E96" s="43">
        <v>-5.073532197294639E-2</v>
      </c>
      <c r="F96" s="43">
        <v>-8.8485688466941936E-2</v>
      </c>
      <c r="G96" s="23"/>
      <c r="H96" s="44">
        <f t="shared" si="5"/>
        <v>0.47513704296302484</v>
      </c>
      <c r="I96" s="23">
        <f t="shared" si="6"/>
        <v>1.1415635337274102</v>
      </c>
      <c r="J96" s="23">
        <f t="shared" si="6"/>
        <v>1.7077345519488891</v>
      </c>
    </row>
    <row r="97" spans="1:10" ht="15.75" customHeight="1" x14ac:dyDescent="0.2">
      <c r="A97" s="46">
        <v>42401</v>
      </c>
      <c r="B97" s="43">
        <v>5.0003878955978687E-2</v>
      </c>
      <c r="C97" s="43">
        <v>-4.7434016288500414E-2</v>
      </c>
      <c r="D97" s="43">
        <v>7.1381162652711438E-2</v>
      </c>
      <c r="E97" s="43">
        <v>-4.1283604302990717E-3</v>
      </c>
      <c r="F97" s="43">
        <v>-1.4294085194352935E-3</v>
      </c>
      <c r="G97" s="23"/>
      <c r="H97" s="44">
        <f t="shared" si="5"/>
        <v>0.41560171356146641</v>
      </c>
      <c r="I97" s="23">
        <f t="shared" si="6"/>
        <v>1.1359379355514523</v>
      </c>
      <c r="J97" s="23">
        <f t="shared" si="6"/>
        <v>1.7411881292724751</v>
      </c>
    </row>
    <row r="98" spans="1:10" ht="15.75" customHeight="1" x14ac:dyDescent="0.2">
      <c r="A98" s="46">
        <v>42430</v>
      </c>
      <c r="B98" s="43">
        <v>0.16764853541560387</v>
      </c>
      <c r="C98" s="43">
        <v>5.1864983359449557E-2</v>
      </c>
      <c r="D98" s="43">
        <v>8.955680390068288E-2</v>
      </c>
      <c r="E98" s="43">
        <v>6.5991114577365062E-2</v>
      </c>
      <c r="F98" s="43">
        <v>7.7502662868687455E-2</v>
      </c>
      <c r="G98" s="23"/>
      <c r="H98" s="44">
        <f t="shared" si="5"/>
        <v>0.68254301609007184</v>
      </c>
      <c r="I98" s="23">
        <f t="shared" si="6"/>
        <v>1.1035889561088483</v>
      </c>
      <c r="J98" s="23">
        <f t="shared" si="6"/>
        <v>1.7248198471333296</v>
      </c>
    </row>
    <row r="99" spans="1:10" ht="15.75" customHeight="1" x14ac:dyDescent="0.2">
      <c r="A99" s="46">
        <v>42461</v>
      </c>
      <c r="B99" s="43">
        <v>-3.6381577512120566E-2</v>
      </c>
      <c r="C99" s="43">
        <v>6.720694493643542E-2</v>
      </c>
      <c r="D99" s="43">
        <v>-2.7872639339837524E-2</v>
      </c>
      <c r="E99" s="43">
        <v>2.6993984808731941E-3</v>
      </c>
      <c r="F99" s="43">
        <v>1.5098288701515639E-2</v>
      </c>
      <c r="G99" s="23"/>
      <c r="H99" s="44">
        <f t="shared" si="5"/>
        <v>0.68042589590516223</v>
      </c>
      <c r="I99" s="23">
        <f t="shared" si="6"/>
        <v>1.0944220900204067</v>
      </c>
      <c r="J99" s="23">
        <f t="shared" si="6"/>
        <v>1.7095030837546743</v>
      </c>
    </row>
    <row r="100" spans="1:10" ht="15.75" customHeight="1" x14ac:dyDescent="0.2">
      <c r="A100" s="46">
        <v>42491</v>
      </c>
      <c r="B100" s="43">
        <v>5.3446730492270556E-2</v>
      </c>
      <c r="C100" s="43">
        <v>4.0399418896993833E-2</v>
      </c>
      <c r="D100" s="43">
        <v>1.5213602797674364E-2</v>
      </c>
      <c r="E100" s="43">
        <v>1.5324602357572603E-2</v>
      </c>
      <c r="F100" s="43">
        <v>2.1169972594136555E-2</v>
      </c>
      <c r="G100" s="23"/>
      <c r="H100" s="44">
        <f t="shared" si="5"/>
        <v>0.69841772189344986</v>
      </c>
      <c r="I100" s="23">
        <f t="shared" si="6"/>
        <v>1.1067391318312338</v>
      </c>
      <c r="J100" s="23">
        <f t="shared" si="6"/>
        <v>1.6630735458676145</v>
      </c>
    </row>
    <row r="101" spans="1:10" ht="15.75" customHeight="1" x14ac:dyDescent="0.2">
      <c r="A101" s="46">
        <v>42522</v>
      </c>
      <c r="B101" s="43">
        <v>-3.221357198489927E-3</v>
      </c>
      <c r="C101" s="43">
        <v>-4.7954733350531353E-2</v>
      </c>
      <c r="D101" s="43">
        <v>0.20230552451239392</v>
      </c>
      <c r="E101" s="43">
        <v>9.1092112097812539E-4</v>
      </c>
      <c r="F101" s="43">
        <v>-2.4852959439148892E-3</v>
      </c>
      <c r="G101" s="23"/>
      <c r="H101" s="44">
        <f t="shared" si="5"/>
        <v>0.73838059378751741</v>
      </c>
      <c r="I101" s="23">
        <f t="shared" si="6"/>
        <v>1.1304682186387554</v>
      </c>
      <c r="J101" s="23">
        <f t="shared" si="6"/>
        <v>1.6368506988823197</v>
      </c>
    </row>
    <row r="102" spans="1:10" ht="15.75" customHeight="1" x14ac:dyDescent="0.2">
      <c r="A102" s="46">
        <v>42552</v>
      </c>
      <c r="B102" s="43">
        <v>5.8242108961816363E-2</v>
      </c>
      <c r="C102" s="43">
        <v>2.9449662116013853E-2</v>
      </c>
      <c r="D102" s="43">
        <v>0.10570461547269372</v>
      </c>
      <c r="E102" s="43">
        <v>3.5609801125254359E-2</v>
      </c>
      <c r="F102" s="43">
        <v>5.9049147859085327E-2</v>
      </c>
      <c r="G102" s="23"/>
      <c r="H102" s="44">
        <f t="shared" si="5"/>
        <v>0.78726008388588598</v>
      </c>
      <c r="I102" s="23">
        <f t="shared" si="6"/>
        <v>1.1081830376675397</v>
      </c>
      <c r="J102" s="23">
        <f t="shared" si="6"/>
        <v>1.5224436660436236</v>
      </c>
    </row>
    <row r="103" spans="1:10" ht="15.75" customHeight="1" x14ac:dyDescent="0.2">
      <c r="A103" s="46">
        <v>42583</v>
      </c>
      <c r="B103" s="43">
        <v>-1.0833038070343526E-2</v>
      </c>
      <c r="C103" s="43">
        <v>6.3396313876742605E-2</v>
      </c>
      <c r="D103" s="43">
        <v>3.6418937845888122E-2</v>
      </c>
      <c r="E103" s="43">
        <v>-1.2192431360480427E-3</v>
      </c>
      <c r="F103" s="43">
        <v>1.6369734549087855E-2</v>
      </c>
      <c r="G103" s="23"/>
      <c r="H103" s="44">
        <f t="shared" si="5"/>
        <v>0.84071695061771823</v>
      </c>
      <c r="I103" s="23">
        <f t="shared" si="6"/>
        <v>1.105315117277206</v>
      </c>
      <c r="J103" s="23">
        <f t="shared" si="6"/>
        <v>1.5134156180812024</v>
      </c>
    </row>
    <row r="104" spans="1:10" ht="15.75" customHeight="1" x14ac:dyDescent="0.2">
      <c r="A104" s="46">
        <v>42614</v>
      </c>
      <c r="B104" s="43">
        <v>8.4462418073842915E-3</v>
      </c>
      <c r="C104" s="43">
        <v>-1.3481591129325787E-2</v>
      </c>
      <c r="D104" s="43">
        <v>0.23802538891499414</v>
      </c>
      <c r="E104" s="43">
        <v>-1.2344508443253854E-3</v>
      </c>
      <c r="F104" s="43">
        <v>9.4684208354427479E-3</v>
      </c>
      <c r="G104" s="23"/>
      <c r="H104" s="44">
        <f t="shared" si="5"/>
        <v>0.86440720768646273</v>
      </c>
      <c r="I104" s="23">
        <f t="shared" si="6"/>
        <v>1.1201010586842424</v>
      </c>
      <c r="J104" s="23">
        <f t="shared" si="6"/>
        <v>1.4534775527937709</v>
      </c>
    </row>
    <row r="105" spans="1:10" ht="15.75" customHeight="1" x14ac:dyDescent="0.2">
      <c r="A105" s="46">
        <v>42644</v>
      </c>
      <c r="B105" s="43">
        <v>-3.2483366140789061E-2</v>
      </c>
      <c r="C105" s="43">
        <v>4.0096313429503594E-2</v>
      </c>
      <c r="D105" s="43">
        <v>-3.9533715412172654E-2</v>
      </c>
      <c r="E105" s="43">
        <v>-1.9425679279557517E-2</v>
      </c>
      <c r="F105" s="43">
        <v>-4.8144455594242075E-2</v>
      </c>
      <c r="G105" s="23"/>
      <c r="H105" s="44">
        <f t="shared" si="5"/>
        <v>0.88061110578715107</v>
      </c>
      <c r="I105" s="23">
        <f t="shared" si="6"/>
        <v>1.0904492249619815</v>
      </c>
      <c r="J105" s="23">
        <f t="shared" si="6"/>
        <v>1.307784232892202</v>
      </c>
    </row>
    <row r="106" spans="1:10" ht="15.75" customHeight="1" x14ac:dyDescent="0.2">
      <c r="A106" s="46">
        <v>42675</v>
      </c>
      <c r="B106" s="43">
        <v>5.5501193376352065E-2</v>
      </c>
      <c r="C106" s="43">
        <v>0.16593672124324721</v>
      </c>
      <c r="D106" s="43">
        <v>8.2187938518302861E-2</v>
      </c>
      <c r="E106" s="43">
        <v>3.4174522187570444E-2</v>
      </c>
      <c r="F106" s="43">
        <v>0.10991358778510496</v>
      </c>
      <c r="G106" s="23"/>
      <c r="H106" s="44">
        <f t="shared" si="5"/>
        <v>1.0138602472016651</v>
      </c>
      <c r="I106" s="23">
        <f t="shared" si="6"/>
        <v>1.2382845646428566</v>
      </c>
      <c r="J106" s="23">
        <f t="shared" si="6"/>
        <v>1.2099820427698367</v>
      </c>
    </row>
    <row r="107" spans="1:10" ht="15.75" customHeight="1" x14ac:dyDescent="0.2">
      <c r="A107" s="46">
        <v>42705</v>
      </c>
      <c r="B107" s="43">
        <v>3.2522943060291576E-2</v>
      </c>
      <c r="C107" s="43">
        <v>6.6358971869034722E-2</v>
      </c>
      <c r="D107" s="43">
        <v>0.16708019751213166</v>
      </c>
      <c r="E107" s="43">
        <v>1.8200762196895148E-2</v>
      </c>
      <c r="F107" s="43">
        <v>2.6309451347249047E-2</v>
      </c>
      <c r="G107" s="23"/>
      <c r="H107" s="44">
        <f t="shared" si="5"/>
        <v>1.0496179921859625</v>
      </c>
      <c r="I107" s="23">
        <f t="shared" si="6"/>
        <v>1.2849690837054442</v>
      </c>
      <c r="J107" s="23">
        <f t="shared" si="6"/>
        <v>1.2380492634430673</v>
      </c>
    </row>
    <row r="108" spans="1:10" ht="15.75" customHeight="1" x14ac:dyDescent="0.2">
      <c r="A108" s="46">
        <v>42736</v>
      </c>
      <c r="B108" s="43">
        <v>5.1388694179382854E-2</v>
      </c>
      <c r="C108" s="43">
        <v>-1.0059557534562336E-2</v>
      </c>
      <c r="D108" s="43">
        <v>4.5357891846947274E-2</v>
      </c>
      <c r="E108" s="43">
        <v>1.7884358171464498E-2</v>
      </c>
      <c r="F108" s="43">
        <v>3.4557787262246009E-3</v>
      </c>
      <c r="G108" s="23"/>
      <c r="H108" s="44">
        <f t="shared" si="5"/>
        <v>1.0637134878298506</v>
      </c>
      <c r="I108" s="23">
        <f t="shared" si="6"/>
        <v>1.2727254678805753</v>
      </c>
      <c r="J108" s="23">
        <f t="shared" si="6"/>
        <v>1.2397928386823991</v>
      </c>
    </row>
    <row r="109" spans="1:10" ht="15.75" customHeight="1" x14ac:dyDescent="0.2">
      <c r="A109" s="46">
        <v>42767</v>
      </c>
      <c r="B109" s="43">
        <v>3.0368948590038025E-2</v>
      </c>
      <c r="C109" s="43">
        <v>7.6703500112837331E-2</v>
      </c>
      <c r="D109" s="43">
        <v>-6.5762676218402483E-2</v>
      </c>
      <c r="E109" s="43">
        <v>3.7198160337279074E-2</v>
      </c>
      <c r="F109" s="43">
        <v>1.8255062332594107E-2</v>
      </c>
      <c r="G109" s="23"/>
      <c r="H109" s="44">
        <f t="shared" si="5"/>
        <v>1.0322591446826441</v>
      </c>
      <c r="I109" s="23">
        <f t="shared" ref="I109:J122" si="7">COVAR(C85:C109,E85:E109)/VAR(E85:E109)</f>
        <v>1.1531582688228834</v>
      </c>
      <c r="J109" s="23">
        <f t="shared" si="7"/>
        <v>1.151201052123777</v>
      </c>
    </row>
    <row r="110" spans="1:10" ht="15.75" customHeight="1" x14ac:dyDescent="0.2">
      <c r="A110" s="46">
        <v>42795</v>
      </c>
      <c r="B110" s="43">
        <v>-2.392991088117602E-2</v>
      </c>
      <c r="C110" s="43">
        <v>-3.0677792177085661E-2</v>
      </c>
      <c r="D110" s="43">
        <v>-3.991289851875679E-2</v>
      </c>
      <c r="E110" s="43">
        <v>-3.8919718808450021E-4</v>
      </c>
      <c r="F110" s="43">
        <v>-5.4807884328300638E-4</v>
      </c>
      <c r="G110" s="23"/>
      <c r="H110" s="44">
        <f t="shared" si="5"/>
        <v>1.0485018892266909</v>
      </c>
      <c r="I110" s="23">
        <f t="shared" si="7"/>
        <v>1.0614285462757889</v>
      </c>
      <c r="J110" s="23">
        <f t="shared" si="7"/>
        <v>1.1951650585121139</v>
      </c>
    </row>
    <row r="111" spans="1:10" ht="15.75" customHeight="1" x14ac:dyDescent="0.2">
      <c r="A111" s="46">
        <v>42826</v>
      </c>
      <c r="B111" s="43">
        <v>-7.9533691697760811E-2</v>
      </c>
      <c r="C111" s="43">
        <v>-9.5627574714580721E-3</v>
      </c>
      <c r="D111" s="43">
        <v>1.0581890175211495E-2</v>
      </c>
      <c r="E111" s="43">
        <v>9.0912085493182193E-3</v>
      </c>
      <c r="F111" s="43">
        <v>1.046958665676101E-2</v>
      </c>
      <c r="G111" s="23"/>
      <c r="H111" s="44">
        <f t="shared" si="5"/>
        <v>1.0523129033032568</v>
      </c>
      <c r="I111" s="23">
        <f t="shared" si="7"/>
        <v>1.0531948814854928</v>
      </c>
      <c r="J111" s="23">
        <f t="shared" si="7"/>
        <v>1.178137315086569</v>
      </c>
    </row>
    <row r="112" spans="1:10" ht="15.75" customHeight="1" x14ac:dyDescent="0.2">
      <c r="A112" s="46">
        <v>42856</v>
      </c>
      <c r="B112" s="43">
        <v>-4.7788483802421178E-2</v>
      </c>
      <c r="C112" s="43">
        <v>-5.0321526735342403E-2</v>
      </c>
      <c r="D112" s="43">
        <v>-0.11667907897333796</v>
      </c>
      <c r="E112" s="43">
        <v>1.157625139134133E-2</v>
      </c>
      <c r="F112" s="43">
        <v>-2.1579151999547075E-2</v>
      </c>
      <c r="G112" s="23"/>
      <c r="H112" s="44">
        <f t="shared" si="5"/>
        <v>1.0347577151682361</v>
      </c>
      <c r="I112" s="23">
        <f t="shared" si="7"/>
        <v>1.0354245310845887</v>
      </c>
      <c r="J112" s="23">
        <f t="shared" si="7"/>
        <v>1.1776473138470145</v>
      </c>
    </row>
    <row r="113" spans="1:10" ht="15.75" customHeight="1" x14ac:dyDescent="0.2">
      <c r="A113" s="46">
        <v>42887</v>
      </c>
      <c r="B113" s="43">
        <v>1.7707911379017505E-2</v>
      </c>
      <c r="C113" s="43">
        <v>0.1125988419781121</v>
      </c>
      <c r="D113" s="43">
        <v>1.6088093730062036E-2</v>
      </c>
      <c r="E113" s="43">
        <v>4.8137750908554544E-3</v>
      </c>
      <c r="F113" s="43">
        <v>3.295117192627095E-2</v>
      </c>
      <c r="G113" s="23"/>
      <c r="H113" s="44">
        <f t="shared" si="5"/>
        <v>1.0361897665492692</v>
      </c>
      <c r="I113" s="23">
        <f t="shared" si="7"/>
        <v>1.025484784304213</v>
      </c>
      <c r="J113" s="23">
        <f t="shared" si="7"/>
        <v>1.1340758194438698</v>
      </c>
    </row>
    <row r="114" spans="1:10" ht="15.75" customHeight="1" x14ac:dyDescent="0.2">
      <c r="A114" s="46">
        <v>42917</v>
      </c>
      <c r="B114" s="43">
        <v>-5.9546418516420951E-2</v>
      </c>
      <c r="C114" s="43">
        <v>4.3764197252746939E-3</v>
      </c>
      <c r="D114" s="43">
        <v>7.4166577579040993E-2</v>
      </c>
      <c r="E114" s="43">
        <v>1.9348826118030571E-2</v>
      </c>
      <c r="F114" s="43">
        <v>6.9099240501702131E-3</v>
      </c>
      <c r="G114" s="23"/>
      <c r="H114" s="44">
        <f t="shared" si="5"/>
        <v>0.99402081910887641</v>
      </c>
      <c r="I114" s="23">
        <f t="shared" si="7"/>
        <v>1.061953930060868</v>
      </c>
      <c r="J114" s="23">
        <f t="shared" si="7"/>
        <v>1.135103530730986</v>
      </c>
    </row>
    <row r="115" spans="1:10" ht="15.75" customHeight="1" x14ac:dyDescent="0.2">
      <c r="A115" s="46">
        <v>42948</v>
      </c>
      <c r="B115" s="43">
        <v>-1.1336028783097474E-2</v>
      </c>
      <c r="C115" s="43">
        <v>-4.4668556108690138E-3</v>
      </c>
      <c r="D115" s="43">
        <v>-1.7067459345964653E-2</v>
      </c>
      <c r="E115" s="43">
        <v>5.4643281108557318E-4</v>
      </c>
      <c r="F115" s="43">
        <v>-1.3935463035889772E-2</v>
      </c>
      <c r="G115" s="23"/>
      <c r="H115" s="44">
        <f t="shared" si="5"/>
        <v>1.0036244154513509</v>
      </c>
      <c r="I115" s="23">
        <f t="shared" si="7"/>
        <v>1.0748662765324131</v>
      </c>
      <c r="J115" s="23">
        <f t="shared" si="7"/>
        <v>1.1281521170454056</v>
      </c>
    </row>
    <row r="116" spans="1:10" ht="15.75" customHeight="1" x14ac:dyDescent="0.2">
      <c r="A116" s="46">
        <v>42979</v>
      </c>
      <c r="B116" s="43">
        <v>2.504960558027447E-2</v>
      </c>
      <c r="C116" s="43">
        <v>5.0830622264395053E-2</v>
      </c>
      <c r="D116" s="43">
        <v>6.1562723691801047E-2</v>
      </c>
      <c r="E116" s="43">
        <v>1.9302978533243698E-2</v>
      </c>
      <c r="F116" s="43">
        <v>6.0898863026537686E-2</v>
      </c>
      <c r="G116" s="23"/>
      <c r="H116" s="44">
        <f t="shared" si="5"/>
        <v>0.95692465872711252</v>
      </c>
      <c r="I116" s="23">
        <f t="shared" si="7"/>
        <v>1.099576433616632</v>
      </c>
      <c r="J116" s="23">
        <f t="shared" si="7"/>
        <v>1.1979223607676603</v>
      </c>
    </row>
    <row r="117" spans="1:10" ht="15.75" customHeight="1" x14ac:dyDescent="0.2">
      <c r="A117" s="46">
        <v>43009</v>
      </c>
      <c r="B117" s="43">
        <v>6.189687982659664E-2</v>
      </c>
      <c r="C117" s="43">
        <v>5.3397614969321605E-2</v>
      </c>
      <c r="D117" s="43">
        <v>2.2304882934137904E-2</v>
      </c>
      <c r="E117" s="43">
        <v>2.218813533034969E-2</v>
      </c>
      <c r="F117" s="43">
        <v>7.8277263575492473E-3</v>
      </c>
      <c r="G117" s="23"/>
      <c r="H117" s="44">
        <f t="shared" si="5"/>
        <v>1.0286481555926696</v>
      </c>
      <c r="I117" s="23">
        <f t="shared" si="7"/>
        <v>1.0526101694224981</v>
      </c>
      <c r="J117" s="23">
        <f t="shared" si="7"/>
        <v>1.1022526474878211</v>
      </c>
    </row>
    <row r="118" spans="1:10" ht="15.75" customHeight="1" x14ac:dyDescent="0.2">
      <c r="A118" s="46">
        <v>43040</v>
      </c>
      <c r="B118" s="43">
        <v>-3.206546584357195E-2</v>
      </c>
      <c r="C118" s="43">
        <v>4.4935527765132877E-2</v>
      </c>
      <c r="D118" s="43">
        <v>-0.12887426710088101</v>
      </c>
      <c r="E118" s="43">
        <v>3.7200430103365711E-3</v>
      </c>
      <c r="F118" s="43">
        <v>-1.0415781181036254E-2</v>
      </c>
      <c r="G118" s="23"/>
      <c r="H118" s="44">
        <f t="shared" si="5"/>
        <v>1.7413102470174542</v>
      </c>
      <c r="I118" s="23">
        <f t="shared" si="7"/>
        <v>1.3270948917043306</v>
      </c>
      <c r="J118" s="23">
        <f t="shared" si="7"/>
        <v>1.1876097157196055</v>
      </c>
    </row>
    <row r="119" spans="1:10" ht="15.75" customHeight="1" x14ac:dyDescent="0.2">
      <c r="A119" s="46">
        <v>43070</v>
      </c>
      <c r="B119" s="43">
        <v>3.9119469873282187E-2</v>
      </c>
      <c r="C119" s="43">
        <v>2.3153504854953377E-2</v>
      </c>
      <c r="D119" s="43">
        <v>-0.23728813559322037</v>
      </c>
      <c r="E119" s="43">
        <v>3.4342557364422932E-2</v>
      </c>
      <c r="F119" s="43">
        <v>3.2706072337020942E-2</v>
      </c>
      <c r="G119" s="23"/>
      <c r="H119" s="44">
        <f t="shared" si="5"/>
        <v>1.7183359679175019</v>
      </c>
      <c r="I119" s="23">
        <f t="shared" si="7"/>
        <v>1.2863174270280746</v>
      </c>
      <c r="J119" s="23">
        <f t="shared" si="7"/>
        <v>1.0199918039486251</v>
      </c>
    </row>
    <row r="120" spans="1:10" ht="15.75" customHeight="1" x14ac:dyDescent="0.2">
      <c r="A120" s="46">
        <v>43101</v>
      </c>
      <c r="B120" s="43">
        <v>6.700554883312404E-2</v>
      </c>
      <c r="C120" s="43">
        <v>8.1634520350426731E-2</v>
      </c>
      <c r="D120" s="43">
        <v>-3.1111155555555547E-2</v>
      </c>
      <c r="E120" s="43">
        <v>5.6178704444133087E-2</v>
      </c>
      <c r="F120" s="43">
        <v>2.5704794982092105E-2</v>
      </c>
      <c r="G120" s="23"/>
      <c r="H120" s="44">
        <f t="shared" si="5"/>
        <v>1.7281089502529903</v>
      </c>
      <c r="I120" s="23">
        <f t="shared" si="7"/>
        <v>1.2892757380738324</v>
      </c>
      <c r="J120" s="23">
        <f t="shared" si="7"/>
        <v>0.7903760478187194</v>
      </c>
    </row>
    <row r="121" spans="1:10" ht="15.75" customHeight="1" x14ac:dyDescent="0.2">
      <c r="A121" s="46">
        <v>43132</v>
      </c>
      <c r="B121" s="43">
        <v>-4.807568609768309E-2</v>
      </c>
      <c r="C121" s="43">
        <v>3.7319972301863569E-3</v>
      </c>
      <c r="D121" s="43">
        <v>-8.3715531363097728E-2</v>
      </c>
      <c r="E121" s="43">
        <v>-3.8947372061896912E-2</v>
      </c>
      <c r="F121" s="43">
        <v>-3.9702110372222044E-2</v>
      </c>
      <c r="G121" s="23"/>
      <c r="H121" s="44">
        <f t="shared" si="5"/>
        <v>1.6377427098873449</v>
      </c>
      <c r="I121" s="23">
        <f t="shared" si="7"/>
        <v>0.88913190456664859</v>
      </c>
      <c r="J121" s="23">
        <f t="shared" si="7"/>
        <v>0.8819245974458404</v>
      </c>
    </row>
    <row r="122" spans="1:10" ht="15.75" customHeight="1" x14ac:dyDescent="0.2">
      <c r="A122" s="46">
        <v>43160</v>
      </c>
      <c r="B122" s="43">
        <v>-1.4391114902538193E-2</v>
      </c>
      <c r="C122" s="43">
        <v>-4.8051974025974054E-2</v>
      </c>
      <c r="D122" s="43">
        <v>-1.8773466363617874E-2</v>
      </c>
      <c r="E122" s="43">
        <v>-2.5845441676175529E-2</v>
      </c>
      <c r="F122" s="43">
        <v>2.0774270235670134E-2</v>
      </c>
      <c r="G122" s="23"/>
      <c r="H122" s="44">
        <f t="shared" si="5"/>
        <v>1.608909599461156</v>
      </c>
      <c r="I122" s="23">
        <f t="shared" si="7"/>
        <v>0.93077371768173434</v>
      </c>
      <c r="J122" s="23">
        <f t="shared" si="7"/>
        <v>0.9186123685867803</v>
      </c>
    </row>
    <row r="123" spans="1:10" ht="15.75" customHeight="1" x14ac:dyDescent="0.2">
      <c r="A123" s="47"/>
    </row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IBM_Daily</vt:lpstr>
      <vt:lpstr>IBM_Monthly</vt:lpstr>
      <vt:lpstr>Portfolio</vt:lpstr>
      <vt:lpstr>AGX_Beta</vt:lpstr>
      <vt:lpstr>JPM_Beta</vt:lpstr>
      <vt:lpstr>IBM_Beta</vt:lpstr>
      <vt:lpstr>Rolling_Daily</vt:lpstr>
      <vt:lpstr>Rolling_Monthly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DePauw</dc:creator>
  <cp:lastModifiedBy>Microsoft Office User</cp:lastModifiedBy>
  <cp:lastPrinted>2018-08-28T14:21:33Z</cp:lastPrinted>
  <dcterms:created xsi:type="dcterms:W3CDTF">2018-04-23T02:14:56Z</dcterms:created>
  <dcterms:modified xsi:type="dcterms:W3CDTF">2018-08-28T14:21:51Z</dcterms:modified>
</cp:coreProperties>
</file>