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ishra/Library/CloudStorage/Dropbox/Professional/Freelance/CFM in Nepal/"/>
    </mc:Choice>
  </mc:AlternateContent>
  <xr:revisionPtr revIDLastSave="0" documentId="13_ncr:1_{1FF6CCF1-0CB3-A149-9245-45BD1C4CB23E}" xr6:coauthVersionLast="47" xr6:coauthVersionMax="47" xr10:uidLastSave="{00000000-0000-0000-0000-000000000000}"/>
  <bookViews>
    <workbookView xWindow="0" yWindow="0" windowWidth="33600" windowHeight="21000" xr2:uid="{F335AA36-7DF2-424E-8E15-0514FAC6291A}"/>
  </bookViews>
  <sheets>
    <sheet name="Reported Result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M8" i="1"/>
  <c r="L8" i="1"/>
  <c r="J8" i="1"/>
  <c r="I8" i="1"/>
  <c r="G8" i="1"/>
  <c r="F8" i="1"/>
  <c r="D8" i="1"/>
  <c r="C8" i="1"/>
  <c r="M7" i="1"/>
  <c r="L7" i="1"/>
  <c r="N7" i="1" s="1"/>
  <c r="J7" i="1"/>
  <c r="I7" i="1"/>
  <c r="G7" i="1"/>
  <c r="F7" i="1"/>
  <c r="D7" i="1"/>
  <c r="C7" i="1"/>
  <c r="M6" i="1"/>
  <c r="L6" i="1"/>
  <c r="N6" i="1" s="1"/>
  <c r="J6" i="1"/>
  <c r="I6" i="1"/>
  <c r="G6" i="1"/>
  <c r="F6" i="1"/>
  <c r="D6" i="1"/>
  <c r="C6" i="1"/>
  <c r="M5" i="1"/>
  <c r="L5" i="1"/>
  <c r="J5" i="1"/>
  <c r="I5" i="1"/>
  <c r="G5" i="1"/>
  <c r="F5" i="1"/>
  <c r="D5" i="1"/>
  <c r="C5" i="1"/>
  <c r="M4" i="1"/>
  <c r="L4" i="1"/>
  <c r="N4" i="1" s="1"/>
  <c r="J4" i="1"/>
  <c r="I4" i="1"/>
  <c r="G4" i="1"/>
  <c r="F4" i="1"/>
  <c r="D4" i="1"/>
  <c r="C4" i="1"/>
  <c r="N8" i="1" l="1"/>
  <c r="K6" i="1"/>
  <c r="H7" i="1"/>
  <c r="K7" i="1"/>
  <c r="H6" i="1"/>
  <c r="E8" i="1"/>
  <c r="H8" i="1"/>
  <c r="K5" i="1"/>
  <c r="E4" i="1"/>
  <c r="N5" i="1"/>
  <c r="K8" i="1"/>
  <c r="K4" i="1"/>
  <c r="H5" i="1"/>
  <c r="E7" i="1"/>
  <c r="H4" i="1"/>
  <c r="E5" i="1"/>
</calcChain>
</file>

<file path=xl/sharedStrings.xml><?xml version="1.0" encoding="utf-8"?>
<sst xmlns="http://schemas.openxmlformats.org/spreadsheetml/2006/main" count="31" uniqueCount="18">
  <si>
    <t>Treatments</t>
  </si>
  <si>
    <t>Basal Area (Sq. M./Ha)</t>
  </si>
  <si>
    <t>Diff.</t>
  </si>
  <si>
    <t>CONTROL</t>
  </si>
  <si>
    <t>HT</t>
  </si>
  <si>
    <t>HT2</t>
  </si>
  <si>
    <t>HT3</t>
  </si>
  <si>
    <t>HT4</t>
  </si>
  <si>
    <t>s</t>
  </si>
  <si>
    <t>Merchantable (Ton/Ha)</t>
  </si>
  <si>
    <t>Saw Log (Ton/Ha)</t>
  </si>
  <si>
    <t>Pulp Wood (Ton/Ha)</t>
  </si>
  <si>
    <t>Year</t>
  </si>
  <si>
    <t>Basal</t>
  </si>
  <si>
    <t>merch</t>
  </si>
  <si>
    <t>Control</t>
  </si>
  <si>
    <t>saw</t>
  </si>
  <si>
    <t>pulp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</si>
</sst>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1"/>
      <name val="Cambria"/>
      <family val="1"/>
    </font>
    <font>
      <b/>
      <sz val="12"/>
      <name val="Cambria"/>
      <family val="1"/>
    </font>
    <font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" fontId="1" fillId="0" borderId="18" xfId="0" applyNumberFormat="1" applyFont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23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15" xfId="0" applyNumberFormat="1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Oklahoma%20SU/Dissertation/Push/Push%20Analysis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mber Analysis"/>
      <sheetName val="Forage Analysis"/>
      <sheetName val="T&amp;F Combined"/>
      <sheetName val="Reported Results"/>
      <sheetName val="CattlePrice"/>
      <sheetName val="Timber Price"/>
      <sheetName val="Avg Understory by Trt"/>
      <sheetName val="Formula Sheets"/>
      <sheetName val="FVS Output"/>
      <sheetName val="ForageRefined"/>
      <sheetName val="PushForageData03172020 Original"/>
      <sheetName val="PushFull"/>
      <sheetName val="PP Data"/>
      <sheetName val="Forage Sim Aggregare"/>
    </sheetNames>
    <sheetDataSet>
      <sheetData sheetId="0">
        <row r="55">
          <cell r="BF55">
            <v>735.04396315222698</v>
          </cell>
        </row>
      </sheetData>
      <sheetData sheetId="1">
        <row r="3">
          <cell r="J3" t="str">
            <v>Treatments</v>
          </cell>
        </row>
      </sheetData>
      <sheetData sheetId="2">
        <row r="5">
          <cell r="D5">
            <v>25.99</v>
          </cell>
          <cell r="E5">
            <v>4.1399999999999997</v>
          </cell>
          <cell r="F5">
            <v>5.0599999999999996</v>
          </cell>
          <cell r="G5">
            <v>3.37</v>
          </cell>
          <cell r="H5">
            <v>3.83</v>
          </cell>
        </row>
        <row r="6">
          <cell r="D6">
            <v>29.13</v>
          </cell>
          <cell r="E6">
            <v>38.72</v>
          </cell>
          <cell r="F6">
            <v>7.36</v>
          </cell>
          <cell r="G6">
            <v>6.21</v>
          </cell>
          <cell r="H6">
            <v>23.46</v>
          </cell>
        </row>
        <row r="21">
          <cell r="D21">
            <v>160.71384000000003</v>
          </cell>
          <cell r="E21">
            <v>33.284370000000003</v>
          </cell>
          <cell r="F21">
            <v>40.845630000000007</v>
          </cell>
          <cell r="G21">
            <v>27.947010000000002</v>
          </cell>
          <cell r="H21">
            <v>31.307570000000002</v>
          </cell>
          <cell r="I21">
            <v>119.76937</v>
          </cell>
          <cell r="J21">
            <v>32.839590000000001</v>
          </cell>
          <cell r="K21">
            <v>40.302009999999996</v>
          </cell>
          <cell r="L21">
            <v>27.699910000000003</v>
          </cell>
          <cell r="M21">
            <v>31.011050000000004</v>
          </cell>
          <cell r="N21">
            <v>40.944470000000003</v>
          </cell>
          <cell r="O21">
            <v>0.44478000000000001</v>
          </cell>
          <cell r="P21">
            <v>0.54361999999999999</v>
          </cell>
          <cell r="Q21">
            <v>0.27181</v>
          </cell>
          <cell r="R21">
            <v>0.29652000000000001</v>
          </cell>
        </row>
        <row r="22">
          <cell r="D22">
            <v>203.80808000000002</v>
          </cell>
          <cell r="E22">
            <v>178.03555</v>
          </cell>
          <cell r="F22">
            <v>65.7286</v>
          </cell>
          <cell r="G22">
            <v>50.877890000000001</v>
          </cell>
          <cell r="H22">
            <v>128.64026000000001</v>
          </cell>
          <cell r="I22">
            <v>153.81975</v>
          </cell>
          <cell r="J22">
            <v>79.22026000000001</v>
          </cell>
          <cell r="K22">
            <v>65.357950000000002</v>
          </cell>
          <cell r="L22">
            <v>50.013039999999997</v>
          </cell>
          <cell r="M22">
            <v>123.37703</v>
          </cell>
          <cell r="N22">
            <v>49.963619999999999</v>
          </cell>
          <cell r="O22">
            <v>98.815290000000005</v>
          </cell>
          <cell r="P22">
            <v>0.37064999999999998</v>
          </cell>
          <cell r="Q22">
            <v>0.86485000000000001</v>
          </cell>
          <cell r="R22">
            <v>5.2632300000000001</v>
          </cell>
        </row>
      </sheetData>
      <sheetData sheetId="3">
        <row r="5">
          <cell r="C5">
            <v>1984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1">
          <cell r="C21">
            <v>130.30000000000001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6CB7-D400-4C70-B94D-35008C43A224}">
  <dimension ref="B1:S41"/>
  <sheetViews>
    <sheetView tabSelected="1" zoomScaleNormal="100" workbookViewId="0">
      <selection activeCell="K19" sqref="K19"/>
    </sheetView>
  </sheetViews>
  <sheetFormatPr baseColWidth="10" defaultColWidth="10.83203125" defaultRowHeight="16" x14ac:dyDescent="0.2"/>
  <cols>
    <col min="1" max="1" width="4" style="1" customWidth="1"/>
    <col min="2" max="2" width="26.6640625" style="1" bestFit="1" customWidth="1"/>
    <col min="3" max="3" width="13.5" style="1" bestFit="1" customWidth="1"/>
    <col min="4" max="4" width="9.6640625" style="1" bestFit="1" customWidth="1"/>
    <col min="5" max="5" width="15.33203125" style="1" bestFit="1" customWidth="1"/>
    <col min="6" max="6" width="14" style="1" bestFit="1" customWidth="1"/>
    <col min="7" max="7" width="9.6640625" style="1" bestFit="1" customWidth="1"/>
    <col min="8" max="8" width="10.6640625" style="1" bestFit="1" customWidth="1"/>
    <col min="9" max="9" width="13.5" style="1" bestFit="1" customWidth="1"/>
    <col min="10" max="10" width="10.5" style="1" bestFit="1" customWidth="1"/>
    <col min="11" max="11" width="9" style="1" bestFit="1" customWidth="1"/>
    <col min="12" max="12" width="9.6640625" style="1" bestFit="1" customWidth="1"/>
    <col min="13" max="13" width="10.6640625" style="1" bestFit="1" customWidth="1"/>
    <col min="14" max="15" width="7.5" style="1" bestFit="1" customWidth="1"/>
    <col min="16" max="16" width="6.6640625" style="1" bestFit="1" customWidth="1"/>
    <col min="17" max="17" width="7.33203125" style="1" bestFit="1" customWidth="1"/>
    <col min="18" max="18" width="6.6640625" style="1" bestFit="1" customWidth="1"/>
    <col min="19" max="19" width="7.33203125" style="1" bestFit="1" customWidth="1"/>
    <col min="20" max="20" width="9" style="1" bestFit="1" customWidth="1"/>
    <col min="21" max="21" width="7" style="1" bestFit="1" customWidth="1"/>
    <col min="22" max="24" width="5.6640625" style="1" bestFit="1" customWidth="1"/>
    <col min="25" max="25" width="9" style="1" bestFit="1" customWidth="1"/>
    <col min="26" max="26" width="4.33203125" style="1" bestFit="1" customWidth="1"/>
    <col min="27" max="29" width="5.6640625" style="1" bestFit="1" customWidth="1"/>
    <col min="30" max="31" width="5" style="1" bestFit="1" customWidth="1"/>
    <col min="32" max="32" width="10.83203125" style="1"/>
    <col min="33" max="33" width="11.6640625" style="1" bestFit="1" customWidth="1"/>
    <col min="34" max="43" width="8.83203125" style="1" bestFit="1" customWidth="1"/>
    <col min="44" max="44" width="8.5" style="1" bestFit="1" customWidth="1"/>
    <col min="45" max="48" width="7.6640625" style="1" bestFit="1" customWidth="1"/>
    <col min="49" max="49" width="8.5" style="1" bestFit="1" customWidth="1"/>
    <col min="50" max="50" width="6.5" style="1" bestFit="1" customWidth="1"/>
    <col min="51" max="53" width="5.33203125" style="1" bestFit="1" customWidth="1"/>
    <col min="54" max="54" width="8.5" style="1" bestFit="1" customWidth="1"/>
    <col min="55" max="58" width="7.6640625" style="1" bestFit="1" customWidth="1"/>
    <col min="59" max="16384" width="10.83203125" style="1"/>
  </cols>
  <sheetData>
    <row r="1" spans="2:19" ht="17" customHeight="1" thickBot="1" x14ac:dyDescent="0.25"/>
    <row r="2" spans="2:19" ht="19" customHeight="1" thickBot="1" x14ac:dyDescent="0.25">
      <c r="B2" s="25" t="s">
        <v>0</v>
      </c>
      <c r="C2" s="22" t="s">
        <v>1</v>
      </c>
      <c r="D2" s="23"/>
      <c r="E2" s="24"/>
      <c r="F2" s="27" t="s">
        <v>9</v>
      </c>
      <c r="G2" s="28"/>
      <c r="H2" s="29"/>
      <c r="I2" s="27" t="s">
        <v>10</v>
      </c>
      <c r="J2" s="28"/>
      <c r="K2" s="29"/>
      <c r="L2" s="27" t="s">
        <v>11</v>
      </c>
      <c r="M2" s="28"/>
      <c r="N2" s="29"/>
      <c r="P2" s="2"/>
      <c r="Q2" s="2"/>
      <c r="R2" s="2"/>
      <c r="S2" s="2"/>
    </row>
    <row r="3" spans="2:19" ht="17" customHeight="1" thickBot="1" x14ac:dyDescent="0.25">
      <c r="B3" s="26"/>
      <c r="C3" s="10">
        <v>1984</v>
      </c>
      <c r="D3" s="11">
        <v>2024</v>
      </c>
      <c r="E3" s="11" t="s">
        <v>2</v>
      </c>
      <c r="F3" s="11">
        <v>1984</v>
      </c>
      <c r="G3" s="11">
        <v>2024</v>
      </c>
      <c r="H3" s="11" t="s">
        <v>2</v>
      </c>
      <c r="I3" s="11">
        <v>1984</v>
      </c>
      <c r="J3" s="11">
        <v>2024</v>
      </c>
      <c r="K3" s="11" t="s">
        <v>2</v>
      </c>
      <c r="L3" s="11">
        <v>1984</v>
      </c>
      <c r="M3" s="11">
        <v>2024</v>
      </c>
      <c r="N3" s="12" t="s">
        <v>2</v>
      </c>
      <c r="P3" s="4"/>
      <c r="Q3" s="4"/>
      <c r="R3" s="4"/>
      <c r="S3" s="4"/>
    </row>
    <row r="4" spans="2:19" x14ac:dyDescent="0.2">
      <c r="B4" s="5" t="s">
        <v>3</v>
      </c>
      <c r="C4" s="13">
        <f>'[1]T&amp;F Combined'!$D$5</f>
        <v>25.99</v>
      </c>
      <c r="D4" s="14">
        <f>'[1]T&amp;F Combined'!$D$6</f>
        <v>29.13</v>
      </c>
      <c r="E4" s="14">
        <f>D4-C4</f>
        <v>3.1400000000000006</v>
      </c>
      <c r="F4" s="14">
        <f>'[1]T&amp;F Combined'!$D$21</f>
        <v>160.71384000000003</v>
      </c>
      <c r="G4" s="14">
        <f>'[1]T&amp;F Combined'!$D$22</f>
        <v>203.80808000000002</v>
      </c>
      <c r="H4" s="14">
        <f>G4-F4</f>
        <v>43.094239999999985</v>
      </c>
      <c r="I4" s="14">
        <f>'[1]T&amp;F Combined'!$I$21</f>
        <v>119.76937</v>
      </c>
      <c r="J4" s="14">
        <f>'[1]T&amp;F Combined'!$I$22</f>
        <v>153.81975</v>
      </c>
      <c r="K4" s="14">
        <f>J4-I4</f>
        <v>34.050380000000004</v>
      </c>
      <c r="L4" s="14">
        <f>'[1]T&amp;F Combined'!$N$21</f>
        <v>40.944470000000003</v>
      </c>
      <c r="M4" s="14">
        <f>'[1]T&amp;F Combined'!$N$22</f>
        <v>49.963619999999999</v>
      </c>
      <c r="N4" s="15">
        <f>M4-L4</f>
        <v>9.0191499999999962</v>
      </c>
    </row>
    <row r="5" spans="2:19" x14ac:dyDescent="0.2">
      <c r="B5" s="3" t="s">
        <v>4</v>
      </c>
      <c r="C5" s="16">
        <f>'[1]T&amp;F Combined'!$E$5</f>
        <v>4.1399999999999997</v>
      </c>
      <c r="D5" s="17">
        <f>'[1]T&amp;F Combined'!$E$6</f>
        <v>38.72</v>
      </c>
      <c r="E5" s="17">
        <f t="shared" ref="E5:E8" si="0">D5-C5</f>
        <v>34.58</v>
      </c>
      <c r="F5" s="17">
        <f>'[1]T&amp;F Combined'!$E$21</f>
        <v>33.284370000000003</v>
      </c>
      <c r="G5" s="17">
        <f>'[1]T&amp;F Combined'!$E$22</f>
        <v>178.03555</v>
      </c>
      <c r="H5" s="17">
        <f t="shared" ref="H5:H8" si="1">G5-F5</f>
        <v>144.75118000000001</v>
      </c>
      <c r="I5" s="17">
        <f>'[1]T&amp;F Combined'!$J$21</f>
        <v>32.839590000000001</v>
      </c>
      <c r="J5" s="17">
        <f>'[1]T&amp;F Combined'!$J$22</f>
        <v>79.22026000000001</v>
      </c>
      <c r="K5" s="17">
        <f t="shared" ref="K5:K8" si="2">J5-I5</f>
        <v>46.380670000000009</v>
      </c>
      <c r="L5" s="17">
        <f>'[1]T&amp;F Combined'!$O$21</f>
        <v>0.44478000000000001</v>
      </c>
      <c r="M5" s="17">
        <f>'[1]T&amp;F Combined'!$O$22</f>
        <v>98.815290000000005</v>
      </c>
      <c r="N5" s="18">
        <f t="shared" ref="N5:N8" si="3">M5-L5</f>
        <v>98.37051000000001</v>
      </c>
    </row>
    <row r="6" spans="2:19" x14ac:dyDescent="0.2">
      <c r="B6" s="3" t="s">
        <v>5</v>
      </c>
      <c r="C6" s="16">
        <f>'[1]T&amp;F Combined'!$F$5</f>
        <v>5.0599999999999996</v>
      </c>
      <c r="D6" s="17">
        <f>'[1]T&amp;F Combined'!$F$6</f>
        <v>7.36</v>
      </c>
      <c r="E6" s="17" t="s">
        <v>8</v>
      </c>
      <c r="F6" s="17">
        <f>'[1]T&amp;F Combined'!$F$21</f>
        <v>40.845630000000007</v>
      </c>
      <c r="G6" s="17">
        <f>'[1]T&amp;F Combined'!$F$22</f>
        <v>65.7286</v>
      </c>
      <c r="H6" s="17">
        <f t="shared" si="1"/>
        <v>24.882969999999993</v>
      </c>
      <c r="I6" s="17">
        <f>'[1]T&amp;F Combined'!$K$21</f>
        <v>40.302009999999996</v>
      </c>
      <c r="J6" s="17">
        <f>'[1]T&amp;F Combined'!$K$22</f>
        <v>65.357950000000002</v>
      </c>
      <c r="K6" s="17">
        <f t="shared" si="2"/>
        <v>25.055940000000007</v>
      </c>
      <c r="L6" s="17">
        <f>'[1]T&amp;F Combined'!$P$21</f>
        <v>0.54361999999999999</v>
      </c>
      <c r="M6" s="17">
        <f>'[1]T&amp;F Combined'!$P$22</f>
        <v>0.37064999999999998</v>
      </c>
      <c r="N6" s="18">
        <f>M6-L6</f>
        <v>-0.17297000000000001</v>
      </c>
    </row>
    <row r="7" spans="2:19" x14ac:dyDescent="0.2">
      <c r="B7" s="3" t="s">
        <v>6</v>
      </c>
      <c r="C7" s="16">
        <f>'[1]T&amp;F Combined'!$G$5</f>
        <v>3.37</v>
      </c>
      <c r="D7" s="17">
        <f>'[1]T&amp;F Combined'!$G$6</f>
        <v>6.21</v>
      </c>
      <c r="E7" s="17">
        <f t="shared" si="0"/>
        <v>2.84</v>
      </c>
      <c r="F7" s="17">
        <f>'[1]T&amp;F Combined'!$G$21</f>
        <v>27.947010000000002</v>
      </c>
      <c r="G7" s="17">
        <f>'[1]T&amp;F Combined'!$G$22</f>
        <v>50.877890000000001</v>
      </c>
      <c r="H7" s="17">
        <f t="shared" si="1"/>
        <v>22.930879999999998</v>
      </c>
      <c r="I7" s="17">
        <f>'[1]T&amp;F Combined'!$L$21</f>
        <v>27.699910000000003</v>
      </c>
      <c r="J7" s="17">
        <f>'[1]T&amp;F Combined'!$L$22</f>
        <v>50.013039999999997</v>
      </c>
      <c r="K7" s="17">
        <f t="shared" si="2"/>
        <v>22.313129999999994</v>
      </c>
      <c r="L7" s="17">
        <f>'[1]T&amp;F Combined'!$Q$21</f>
        <v>0.27181</v>
      </c>
      <c r="M7" s="17">
        <f>'[1]T&amp;F Combined'!$Q$22</f>
        <v>0.86485000000000001</v>
      </c>
      <c r="N7" s="18">
        <f t="shared" si="3"/>
        <v>0.59304000000000001</v>
      </c>
    </row>
    <row r="8" spans="2:19" ht="17" thickBot="1" x14ac:dyDescent="0.25">
      <c r="B8" s="6" t="s">
        <v>7</v>
      </c>
      <c r="C8" s="19">
        <f>'[1]T&amp;F Combined'!$H$5</f>
        <v>3.83</v>
      </c>
      <c r="D8" s="20">
        <f>'[1]T&amp;F Combined'!$H$6</f>
        <v>23.46</v>
      </c>
      <c r="E8" s="20">
        <f t="shared" si="0"/>
        <v>19.630000000000003</v>
      </c>
      <c r="F8" s="20">
        <f>'[1]T&amp;F Combined'!$H$21</f>
        <v>31.307570000000002</v>
      </c>
      <c r="G8" s="20">
        <f>'[1]T&amp;F Combined'!$H$22</f>
        <v>128.64026000000001</v>
      </c>
      <c r="H8" s="20">
        <f t="shared" si="1"/>
        <v>97.332690000000014</v>
      </c>
      <c r="I8" s="20">
        <f>'[1]T&amp;F Combined'!$M$21</f>
        <v>31.011050000000004</v>
      </c>
      <c r="J8" s="20">
        <f>'[1]T&amp;F Combined'!$M$22</f>
        <v>123.37703</v>
      </c>
      <c r="K8" s="20">
        <f t="shared" si="2"/>
        <v>92.365980000000008</v>
      </c>
      <c r="L8" s="20">
        <f>'[1]T&amp;F Combined'!$R$21</f>
        <v>0.29652000000000001</v>
      </c>
      <c r="M8" s="20">
        <f>'[1]T&amp;F Combined'!$R$22</f>
        <v>5.2632300000000001</v>
      </c>
      <c r="N8" s="21">
        <f t="shared" si="3"/>
        <v>4.96671</v>
      </c>
    </row>
    <row r="9" spans="2:19" ht="18" x14ac:dyDescent="0.2">
      <c r="P9" s="2"/>
      <c r="Q9" s="2"/>
      <c r="R9" s="2"/>
      <c r="S9" s="2"/>
    </row>
    <row r="10" spans="2:19" ht="20" customHeight="1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4"/>
      <c r="Q10" s="4"/>
      <c r="R10" s="4"/>
      <c r="S10" s="4"/>
    </row>
    <row r="11" spans="2:19" ht="19" customHeight="1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2:19" ht="18" x14ac:dyDescent="0.2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2:19" ht="18" x14ac:dyDescent="0.2">
      <c r="B13" s="8"/>
    </row>
    <row r="14" spans="2:19" ht="18" x14ac:dyDescent="0.2">
      <c r="B14" s="8"/>
    </row>
    <row r="15" spans="2:19" ht="18" x14ac:dyDescent="0.2">
      <c r="B15" s="8"/>
      <c r="C15" s="1" t="s">
        <v>0</v>
      </c>
      <c r="D15" s="1" t="s">
        <v>12</v>
      </c>
      <c r="E15" s="1" t="s">
        <v>13</v>
      </c>
      <c r="F15" s="1" t="s">
        <v>14</v>
      </c>
      <c r="G15" s="1" t="s">
        <v>16</v>
      </c>
      <c r="H15" s="1" t="s">
        <v>17</v>
      </c>
      <c r="K15" s="1">
        <f>145/43</f>
        <v>3.3720930232558142</v>
      </c>
    </row>
    <row r="16" spans="2:19" ht="18" x14ac:dyDescent="0.2">
      <c r="B16" s="8"/>
      <c r="C16" s="1" t="s">
        <v>15</v>
      </c>
      <c r="D16" s="1">
        <v>1984</v>
      </c>
      <c r="E16" s="1">
        <v>26</v>
      </c>
      <c r="F16" s="1">
        <v>161</v>
      </c>
      <c r="G16" s="1">
        <v>120</v>
      </c>
      <c r="H16" s="1">
        <v>41</v>
      </c>
    </row>
    <row r="17" spans="2:19" ht="18" x14ac:dyDescent="0.2">
      <c r="B17" s="8"/>
      <c r="C17" s="1" t="s">
        <v>4</v>
      </c>
      <c r="D17" s="1">
        <v>1984</v>
      </c>
      <c r="E17" s="1">
        <v>4</v>
      </c>
      <c r="F17" s="1">
        <v>33</v>
      </c>
      <c r="G17" s="1">
        <v>33</v>
      </c>
      <c r="H17" s="1">
        <v>0</v>
      </c>
    </row>
    <row r="18" spans="2:19" ht="18" x14ac:dyDescent="0.2">
      <c r="B18" s="8"/>
      <c r="C18" s="1" t="s">
        <v>5</v>
      </c>
      <c r="D18" s="1">
        <v>1984</v>
      </c>
      <c r="E18" s="1">
        <v>5</v>
      </c>
      <c r="F18" s="1">
        <v>41</v>
      </c>
      <c r="G18" s="1">
        <v>40</v>
      </c>
      <c r="H18" s="1">
        <v>1</v>
      </c>
    </row>
    <row r="19" spans="2:19" ht="18" x14ac:dyDescent="0.2">
      <c r="B19" s="8"/>
      <c r="C19" s="1" t="s">
        <v>6</v>
      </c>
      <c r="D19" s="1">
        <v>1984</v>
      </c>
      <c r="E19" s="1">
        <v>3</v>
      </c>
      <c r="F19" s="1">
        <v>28</v>
      </c>
      <c r="G19" s="1">
        <v>28</v>
      </c>
      <c r="H19" s="1">
        <v>0</v>
      </c>
      <c r="P19" s="2"/>
      <c r="Q19" s="2"/>
      <c r="R19" s="2"/>
      <c r="S19" s="2"/>
    </row>
    <row r="20" spans="2:19" ht="19" customHeight="1" x14ac:dyDescent="0.2">
      <c r="B20" s="8"/>
      <c r="C20" s="1" t="s">
        <v>7</v>
      </c>
      <c r="D20" s="1">
        <v>1984</v>
      </c>
      <c r="E20" s="1">
        <v>4</v>
      </c>
      <c r="F20" s="1">
        <v>31</v>
      </c>
      <c r="G20" s="1">
        <v>31</v>
      </c>
      <c r="H20" s="1">
        <v>0</v>
      </c>
      <c r="P20" s="2"/>
      <c r="Q20" s="2"/>
      <c r="R20" s="2"/>
      <c r="S20" s="2"/>
    </row>
    <row r="21" spans="2:19" ht="18" x14ac:dyDescent="0.2">
      <c r="C21" s="1" t="s">
        <v>15</v>
      </c>
      <c r="D21" s="1">
        <v>2024</v>
      </c>
      <c r="E21" s="1">
        <v>29</v>
      </c>
      <c r="F21" s="1">
        <v>204</v>
      </c>
      <c r="G21" s="1">
        <v>154</v>
      </c>
      <c r="H21" s="1">
        <v>50</v>
      </c>
      <c r="P21" s="2"/>
      <c r="Q21" s="2"/>
      <c r="R21" s="2"/>
      <c r="S21" s="2"/>
    </row>
    <row r="22" spans="2:19" x14ac:dyDescent="0.2">
      <c r="C22" s="1" t="s">
        <v>4</v>
      </c>
      <c r="D22" s="1">
        <v>2024</v>
      </c>
      <c r="E22" s="1">
        <v>39</v>
      </c>
      <c r="F22" s="1">
        <v>178</v>
      </c>
      <c r="G22" s="1">
        <v>79</v>
      </c>
      <c r="H22" s="1">
        <v>99</v>
      </c>
    </row>
    <row r="23" spans="2:19" x14ac:dyDescent="0.2">
      <c r="C23" s="1" t="s">
        <v>5</v>
      </c>
      <c r="D23" s="1">
        <v>2024</v>
      </c>
      <c r="E23" s="1">
        <v>7</v>
      </c>
      <c r="F23" s="1">
        <v>66</v>
      </c>
      <c r="G23" s="1">
        <v>65</v>
      </c>
      <c r="H23" s="1">
        <v>0</v>
      </c>
    </row>
    <row r="24" spans="2:19" x14ac:dyDescent="0.2">
      <c r="C24" s="1" t="s">
        <v>6</v>
      </c>
      <c r="D24" s="1">
        <v>2024</v>
      </c>
      <c r="E24" s="1">
        <v>6</v>
      </c>
      <c r="F24" s="1">
        <v>51</v>
      </c>
      <c r="G24" s="1">
        <v>50</v>
      </c>
      <c r="H24" s="1">
        <v>1</v>
      </c>
    </row>
    <row r="25" spans="2:19" x14ac:dyDescent="0.2">
      <c r="C25" s="1" t="s">
        <v>7</v>
      </c>
      <c r="D25" s="1">
        <v>2024</v>
      </c>
      <c r="E25" s="1">
        <v>23</v>
      </c>
      <c r="F25" s="1">
        <v>129</v>
      </c>
      <c r="G25" s="1">
        <v>123</v>
      </c>
      <c r="H25" s="1">
        <v>5</v>
      </c>
    </row>
    <row r="28" spans="2:19" ht="18" x14ac:dyDescent="0.2">
      <c r="B28" s="7"/>
      <c r="O28" s="2"/>
    </row>
    <row r="29" spans="2:19" ht="18" x14ac:dyDescent="0.2">
      <c r="B29" s="7"/>
      <c r="O29" s="2"/>
    </row>
    <row r="30" spans="2:19" ht="18" x14ac:dyDescent="0.2">
      <c r="B30" s="7"/>
      <c r="O30" s="9"/>
    </row>
    <row r="31" spans="2:19" ht="18" x14ac:dyDescent="0.2">
      <c r="B31" s="8"/>
      <c r="O31" s="8"/>
    </row>
    <row r="32" spans="2:19" ht="18" x14ac:dyDescent="0.2">
      <c r="B32" s="8"/>
      <c r="D32" s="8"/>
      <c r="E32" s="8"/>
      <c r="F32" s="8"/>
      <c r="G32" s="8"/>
      <c r="H32" s="8"/>
      <c r="I32" s="8"/>
      <c r="J32" s="8"/>
      <c r="K32" s="8"/>
      <c r="L32" s="8"/>
      <c r="N32" s="8"/>
      <c r="O32" s="8"/>
    </row>
    <row r="33" spans="2:15" ht="18" x14ac:dyDescent="0.2">
      <c r="B33" s="8"/>
      <c r="O33" s="8"/>
    </row>
    <row r="34" spans="2:15" ht="18" x14ac:dyDescent="0.2">
      <c r="B34" s="8"/>
      <c r="O34" s="8"/>
    </row>
    <row r="35" spans="2:15" ht="18" x14ac:dyDescent="0.2">
      <c r="B35" s="8"/>
      <c r="O35" s="8"/>
    </row>
    <row r="36" spans="2:15" ht="18" x14ac:dyDescent="0.2">
      <c r="B36" s="8"/>
      <c r="O36" s="8"/>
    </row>
    <row r="37" spans="2:15" ht="18" x14ac:dyDescent="0.2">
      <c r="B37" s="8"/>
      <c r="O37" s="8"/>
    </row>
    <row r="38" spans="2:15" ht="18" x14ac:dyDescent="0.2">
      <c r="B38" s="8"/>
      <c r="O38" s="8"/>
    </row>
    <row r="39" spans="2:15" ht="18" x14ac:dyDescent="0.2">
      <c r="B39" s="8"/>
      <c r="O39" s="8"/>
    </row>
    <row r="40" spans="2:15" ht="18" x14ac:dyDescent="0.2">
      <c r="B40" s="8"/>
      <c r="O40" s="8"/>
    </row>
    <row r="41" spans="2:15" ht="18" x14ac:dyDescent="0.2">
      <c r="B41" s="8"/>
      <c r="O41" s="8"/>
    </row>
  </sheetData>
  <mergeCells count="5">
    <mergeCell ref="C2:E2"/>
    <mergeCell ref="B2:B3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Reported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Bijesh Mishra</dc:creator>
  <cp:lastModifiedBy>Bijesh Mishra</cp:lastModifiedBy>
  <dcterms:created xsi:type="dcterms:W3CDTF">2023-04-30T20:43:24Z</dcterms:created>
  <dcterms:modified xsi:type="dcterms:W3CDTF">2023-06-10T22:14:55Z</dcterms:modified>
</cp:coreProperties>
</file>