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Agrivoltaics-alabama/Results/"/>
    </mc:Choice>
  </mc:AlternateContent>
  <xr:revisionPtr revIDLastSave="1836" documentId="11_F25DC773A252ABDACC1048E1719A46A65ADE58EE" xr6:coauthVersionLast="47" xr6:coauthVersionMax="47" xr10:uidLastSave="{67A14CA8-D0E2-4654-805E-DAEFD454D1AB}"/>
  <bookViews>
    <workbookView xWindow="28680" yWindow="-120" windowWidth="29040" windowHeight="15720" activeTab="3" xr2:uid="{00000000-000D-0000-FFFF-FFFF00000000}"/>
  </bookViews>
  <sheets>
    <sheet name="TAV" sheetId="1" r:id="rId1"/>
    <sheet name="SBAV" sheetId="2" r:id="rId2"/>
    <sheet name="Print" sheetId="3" r:id="rId3"/>
    <sheet name="Paramet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3" l="1"/>
  <c r="AI5" i="3"/>
  <c r="Z32" i="3"/>
  <c r="X25" i="3"/>
  <c r="AT6" i="2"/>
  <c r="AU6" i="2"/>
  <c r="AV6" i="2"/>
  <c r="AW6" i="2"/>
  <c r="AX6" i="2"/>
  <c r="AY6" i="2"/>
  <c r="AZ6" i="2"/>
  <c r="BA6" i="2"/>
  <c r="BB6" i="2"/>
  <c r="BC6" i="2"/>
  <c r="BD6" i="2"/>
  <c r="BE6" i="2"/>
  <c r="AT7" i="2"/>
  <c r="AU7" i="2"/>
  <c r="AV7" i="2"/>
  <c r="AW7" i="2"/>
  <c r="AX7" i="2"/>
  <c r="AY7" i="2"/>
  <c r="AZ7" i="2"/>
  <c r="BA7" i="2"/>
  <c r="BB7" i="2"/>
  <c r="BC7" i="2"/>
  <c r="BD7" i="2"/>
  <c r="BE7" i="2"/>
  <c r="AT8" i="2"/>
  <c r="AU8" i="2"/>
  <c r="AV8" i="2"/>
  <c r="AW8" i="2"/>
  <c r="AX8" i="2"/>
  <c r="AY8" i="2"/>
  <c r="AZ8" i="2"/>
  <c r="BA8" i="2"/>
  <c r="BB8" i="2"/>
  <c r="BC8" i="2"/>
  <c r="BD8" i="2"/>
  <c r="BE8" i="2"/>
  <c r="BD5" i="2"/>
  <c r="BE5" i="2"/>
  <c r="BC5" i="2"/>
  <c r="BA5" i="2"/>
  <c r="BB5" i="2"/>
  <c r="AZ5" i="2"/>
  <c r="AX5" i="2"/>
  <c r="AY5" i="2"/>
  <c r="AU5" i="2"/>
  <c r="AV5" i="2"/>
  <c r="AW5" i="2"/>
  <c r="AT5" i="2"/>
  <c r="AN6" i="2"/>
  <c r="AO6" i="2"/>
  <c r="AP6" i="2"/>
  <c r="AQ6" i="2"/>
  <c r="AR6" i="2"/>
  <c r="AS6" i="2"/>
  <c r="AN7" i="2"/>
  <c r="AO7" i="2"/>
  <c r="AP7" i="2"/>
  <c r="AQ7" i="2"/>
  <c r="AR7" i="2"/>
  <c r="AS7" i="2"/>
  <c r="AN8" i="2"/>
  <c r="AO8" i="2"/>
  <c r="AP8" i="2"/>
  <c r="AQ8" i="2"/>
  <c r="AR8" i="2"/>
  <c r="AS8" i="2"/>
  <c r="AR5" i="2"/>
  <c r="AS5" i="2"/>
  <c r="AO5" i="2"/>
  <c r="AP5" i="2"/>
  <c r="AQ5" i="2"/>
  <c r="AN5" i="2"/>
  <c r="AK6" i="2"/>
  <c r="AL6" i="2"/>
  <c r="AM6" i="2"/>
  <c r="AK7" i="2"/>
  <c r="AL7" i="2"/>
  <c r="AM7" i="2"/>
  <c r="AK8" i="2"/>
  <c r="AL8" i="2"/>
  <c r="AM8" i="2"/>
  <c r="AL5" i="2"/>
  <c r="AM5" i="2"/>
  <c r="AK5" i="2"/>
  <c r="AH6" i="2"/>
  <c r="AI6" i="2"/>
  <c r="AJ6" i="2"/>
  <c r="AH7" i="2"/>
  <c r="AI7" i="2"/>
  <c r="AJ7" i="2"/>
  <c r="AH8" i="2"/>
  <c r="AI8" i="2"/>
  <c r="AJ8" i="2"/>
  <c r="AH5" i="2"/>
  <c r="AG5" i="2"/>
  <c r="AF5" i="2"/>
  <c r="AE5" i="2"/>
  <c r="AD5" i="2"/>
  <c r="AC5" i="2"/>
  <c r="AB5" i="2"/>
  <c r="AI5" i="2"/>
  <c r="AJ5" i="2"/>
  <c r="AI5" i="1"/>
  <c r="AG8" i="2"/>
  <c r="AE6" i="2"/>
  <c r="AF6" i="2"/>
  <c r="AG6" i="2"/>
  <c r="AE7" i="2"/>
  <c r="AF7" i="2"/>
  <c r="AG7" i="2"/>
  <c r="AE8" i="2"/>
  <c r="AF8" i="2"/>
  <c r="G20" i="2"/>
  <c r="AC6" i="2"/>
  <c r="AD6" i="2"/>
  <c r="AC7" i="2"/>
  <c r="AD7" i="2"/>
  <c r="AC8" i="2"/>
  <c r="AD8" i="2"/>
  <c r="AB6" i="2"/>
  <c r="AB7" i="2"/>
  <c r="AB8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X6" i="3"/>
  <c r="X7" i="3"/>
  <c r="X8" i="3"/>
  <c r="X9" i="3"/>
  <c r="X10" i="3"/>
  <c r="X11" i="3"/>
  <c r="X26" i="3"/>
  <c r="Y26" i="3"/>
  <c r="Z26" i="3"/>
  <c r="AA26" i="3"/>
  <c r="AB26" i="3"/>
  <c r="AC26" i="3"/>
  <c r="AD26" i="3"/>
  <c r="AE26" i="3"/>
  <c r="AF26" i="3"/>
  <c r="AG26" i="3"/>
  <c r="AH26" i="3"/>
  <c r="AI26" i="3"/>
  <c r="X27" i="3"/>
  <c r="Y27" i="3"/>
  <c r="Z27" i="3"/>
  <c r="AA27" i="3"/>
  <c r="AB27" i="3"/>
  <c r="AC27" i="3"/>
  <c r="AD27" i="3"/>
  <c r="AE27" i="3"/>
  <c r="AF27" i="3"/>
  <c r="AG27" i="3"/>
  <c r="AH27" i="3"/>
  <c r="AI27" i="3"/>
  <c r="X28" i="3"/>
  <c r="Y28" i="3"/>
  <c r="Z28" i="3"/>
  <c r="AA28" i="3"/>
  <c r="AB28" i="3"/>
  <c r="AC28" i="3"/>
  <c r="AD28" i="3"/>
  <c r="AE28" i="3"/>
  <c r="AF28" i="3"/>
  <c r="AG28" i="3"/>
  <c r="AH28" i="3"/>
  <c r="AI28" i="3"/>
  <c r="X29" i="3"/>
  <c r="Y29" i="3"/>
  <c r="Z29" i="3"/>
  <c r="AA29" i="3"/>
  <c r="AB29" i="3"/>
  <c r="AC29" i="3"/>
  <c r="AD29" i="3"/>
  <c r="AE29" i="3"/>
  <c r="AF29" i="3"/>
  <c r="AG29" i="3"/>
  <c r="AH29" i="3"/>
  <c r="AI29" i="3"/>
  <c r="X30" i="3"/>
  <c r="Y30" i="3"/>
  <c r="Z30" i="3"/>
  <c r="AA30" i="3"/>
  <c r="AB30" i="3"/>
  <c r="AC30" i="3"/>
  <c r="AD30" i="3"/>
  <c r="AE30" i="3"/>
  <c r="AF30" i="3"/>
  <c r="AG30" i="3"/>
  <c r="AH30" i="3"/>
  <c r="AI30" i="3"/>
  <c r="X31" i="3"/>
  <c r="Y31" i="3"/>
  <c r="Z31" i="3"/>
  <c r="AA31" i="3"/>
  <c r="AB31" i="3"/>
  <c r="AC31" i="3"/>
  <c r="AD31" i="3"/>
  <c r="AE31" i="3"/>
  <c r="AF31" i="3"/>
  <c r="AG31" i="3"/>
  <c r="AH31" i="3"/>
  <c r="AI31" i="3"/>
  <c r="X32" i="3"/>
  <c r="Y32" i="3"/>
  <c r="AA32" i="3"/>
  <c r="AB32" i="3"/>
  <c r="AC32" i="3"/>
  <c r="AD32" i="3"/>
  <c r="AE32" i="3"/>
  <c r="AF32" i="3"/>
  <c r="AG32" i="3"/>
  <c r="AH32" i="3"/>
  <c r="AI32" i="3"/>
  <c r="Y25" i="3"/>
  <c r="Z25" i="3"/>
  <c r="AA25" i="3"/>
  <c r="AB25" i="3"/>
  <c r="AC25" i="3"/>
  <c r="AD25" i="3"/>
  <c r="AE25" i="3"/>
  <c r="AF25" i="3"/>
  <c r="AG25" i="3"/>
  <c r="AH25" i="3"/>
  <c r="AI25" i="3"/>
  <c r="Y6" i="3"/>
  <c r="Z6" i="3"/>
  <c r="AA6" i="3"/>
  <c r="AB6" i="3"/>
  <c r="AC6" i="3"/>
  <c r="AD6" i="3"/>
  <c r="AE6" i="3"/>
  <c r="AF6" i="3"/>
  <c r="AG6" i="3"/>
  <c r="AH6" i="3"/>
  <c r="AI6" i="3"/>
  <c r="Y7" i="3"/>
  <c r="Z7" i="3"/>
  <c r="AA7" i="3"/>
  <c r="AB7" i="3"/>
  <c r="AC7" i="3"/>
  <c r="AD7" i="3"/>
  <c r="AE7" i="3"/>
  <c r="AF7" i="3"/>
  <c r="AG7" i="3"/>
  <c r="AH7" i="3"/>
  <c r="AI7" i="3"/>
  <c r="Y8" i="3"/>
  <c r="Z8" i="3"/>
  <c r="AA8" i="3"/>
  <c r="AB8" i="3"/>
  <c r="AC8" i="3"/>
  <c r="AD8" i="3"/>
  <c r="AE8" i="3"/>
  <c r="AF8" i="3"/>
  <c r="AG8" i="3"/>
  <c r="AH8" i="3"/>
  <c r="AI8" i="3"/>
  <c r="Y9" i="3"/>
  <c r="Z9" i="3"/>
  <c r="AA9" i="3"/>
  <c r="AB9" i="3"/>
  <c r="AC9" i="3"/>
  <c r="AD9" i="3"/>
  <c r="AE9" i="3"/>
  <c r="AF9" i="3"/>
  <c r="AG9" i="3"/>
  <c r="AH9" i="3"/>
  <c r="AI9" i="3"/>
  <c r="Y10" i="3"/>
  <c r="Z10" i="3"/>
  <c r="AA10" i="3"/>
  <c r="AB10" i="3"/>
  <c r="AC10" i="3"/>
  <c r="AD10" i="3"/>
  <c r="AE10" i="3"/>
  <c r="AF10" i="3"/>
  <c r="AG10" i="3"/>
  <c r="AH10" i="3"/>
  <c r="AI10" i="3"/>
  <c r="Y11" i="3"/>
  <c r="Z11" i="3"/>
  <c r="AA11" i="3"/>
  <c r="AB11" i="3"/>
  <c r="AC11" i="3"/>
  <c r="AD11" i="3"/>
  <c r="AE11" i="3"/>
  <c r="AF11" i="3"/>
  <c r="AG11" i="3"/>
  <c r="AH11" i="3"/>
  <c r="AI11" i="3"/>
  <c r="X12" i="3"/>
  <c r="Y12" i="3"/>
  <c r="Z12" i="3"/>
  <c r="AA12" i="3"/>
  <c r="AB12" i="3"/>
  <c r="AC12" i="3"/>
  <c r="AD12" i="3"/>
  <c r="AE12" i="3"/>
  <c r="AF12" i="3"/>
  <c r="AG12" i="3"/>
  <c r="AH12" i="3"/>
  <c r="AI12" i="3"/>
  <c r="Y5" i="3"/>
  <c r="Z5" i="3"/>
  <c r="AA5" i="3"/>
  <c r="AB5" i="3"/>
  <c r="AC5" i="3"/>
  <c r="AD5" i="3"/>
  <c r="AE5" i="3"/>
  <c r="AF5" i="3"/>
  <c r="AG5" i="3"/>
  <c r="AH5" i="3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AD5" i="1"/>
  <c r="AE5" i="1"/>
  <c r="AJ5" i="1"/>
  <c r="AK5" i="1"/>
  <c r="AO5" i="1"/>
  <c r="AP5" i="1"/>
  <c r="AQ5" i="1"/>
  <c r="AU5" i="1"/>
  <c r="AV5" i="1"/>
  <c r="AW5" i="1"/>
  <c r="BA5" i="1"/>
  <c r="BB5" i="1"/>
  <c r="BC5" i="1"/>
  <c r="AD6" i="1"/>
  <c r="AE6" i="1"/>
  <c r="AI6" i="1"/>
  <c r="AJ6" i="1"/>
  <c r="AK6" i="1"/>
  <c r="AO6" i="1"/>
  <c r="AP6" i="1"/>
  <c r="AQ6" i="1"/>
  <c r="AU6" i="1"/>
  <c r="AV6" i="1"/>
  <c r="AW6" i="1"/>
  <c r="BA6" i="1"/>
  <c r="BB6" i="1"/>
  <c r="BC6" i="1"/>
  <c r="AD7" i="1"/>
  <c r="AE7" i="1"/>
  <c r="AI7" i="1"/>
  <c r="AJ7" i="1"/>
  <c r="AK7" i="1"/>
  <c r="AO7" i="1"/>
  <c r="AP7" i="1"/>
  <c r="AQ7" i="1"/>
  <c r="AU7" i="1"/>
  <c r="AV7" i="1"/>
  <c r="AW7" i="1"/>
  <c r="BA7" i="1"/>
  <c r="BB7" i="1"/>
  <c r="BC7" i="1"/>
  <c r="AD8" i="1"/>
  <c r="AE8" i="1"/>
  <c r="AI8" i="1"/>
  <c r="AJ8" i="1"/>
  <c r="AK8" i="1"/>
  <c r="AO8" i="1"/>
  <c r="AP8" i="1"/>
  <c r="AQ8" i="1"/>
  <c r="AU8" i="1"/>
  <c r="AV8" i="1"/>
  <c r="AW8" i="1"/>
  <c r="BA8" i="1"/>
  <c r="BB8" i="1"/>
  <c r="BC8" i="1"/>
  <c r="AG5" i="1"/>
  <c r="AH5" i="1"/>
  <c r="AL5" i="1"/>
  <c r="AM5" i="1"/>
  <c r="AN5" i="1"/>
  <c r="AR5" i="1"/>
  <c r="AS5" i="1"/>
  <c r="AT5" i="1"/>
  <c r="AX5" i="1"/>
  <c r="AY5" i="1"/>
  <c r="AZ5" i="1"/>
  <c r="BD5" i="1"/>
  <c r="BE5" i="1"/>
  <c r="BF5" i="1"/>
  <c r="AG6" i="1"/>
  <c r="AH6" i="1"/>
  <c r="AL6" i="1"/>
  <c r="AM6" i="1"/>
  <c r="AN6" i="1"/>
  <c r="AR6" i="1"/>
  <c r="AS6" i="1"/>
  <c r="AT6" i="1"/>
  <c r="AX6" i="1"/>
  <c r="AY6" i="1"/>
  <c r="AZ6" i="1"/>
  <c r="BD6" i="1"/>
  <c r="BE6" i="1"/>
  <c r="BF6" i="1"/>
  <c r="AG7" i="1"/>
  <c r="AH7" i="1"/>
  <c r="AL7" i="1"/>
  <c r="AM7" i="1"/>
  <c r="AN7" i="1"/>
  <c r="AR7" i="1"/>
  <c r="AS7" i="1"/>
  <c r="AT7" i="1"/>
  <c r="AX7" i="1"/>
  <c r="AY7" i="1"/>
  <c r="AZ7" i="1"/>
  <c r="BD7" i="1"/>
  <c r="BE7" i="1"/>
  <c r="BF7" i="1"/>
  <c r="AG8" i="1"/>
  <c r="AH8" i="1"/>
  <c r="AL8" i="1"/>
  <c r="AM8" i="1"/>
  <c r="AN8" i="1"/>
  <c r="AR8" i="1"/>
  <c r="AS8" i="1"/>
  <c r="AT8" i="1"/>
  <c r="AX8" i="1"/>
  <c r="AY8" i="1"/>
  <c r="AZ8" i="1"/>
  <c r="BD8" i="1"/>
  <c r="BE8" i="1"/>
  <c r="BF8" i="1"/>
  <c r="AC6" i="1"/>
  <c r="AC7" i="1"/>
  <c r="AC8" i="1"/>
  <c r="AF5" i="1"/>
  <c r="AF6" i="1"/>
  <c r="AF7" i="1"/>
  <c r="AF8" i="1"/>
  <c r="AC5" i="1"/>
</calcChain>
</file>

<file path=xl/sharedStrings.xml><?xml version="1.0" encoding="utf-8"?>
<sst xmlns="http://schemas.openxmlformats.org/spreadsheetml/2006/main" count="407" uniqueCount="105">
  <si>
    <t>0% Solar</t>
  </si>
  <si>
    <t>25 % Solar (177 Panels)</t>
  </si>
  <si>
    <t>50% Solar (413 Panels)</t>
  </si>
  <si>
    <t>75% Solar (590 Panels)</t>
  </si>
  <si>
    <t>100% Solar (885 Panels)</t>
  </si>
  <si>
    <t>Solar Proportion →</t>
  </si>
  <si>
    <t>Solar Panel Height (ft.) →</t>
  </si>
  <si>
    <t>Regions  ↓</t>
  </si>
  <si>
    <t>Yield ↓</t>
  </si>
  <si>
    <t>Tomato Price ↓</t>
  </si>
  <si>
    <t>Electricity Price  ↓</t>
  </si>
  <si>
    <t>Array ↓</t>
  </si>
  <si>
    <t>North</t>
  </si>
  <si>
    <t>Fixed</t>
  </si>
  <si>
    <t>Central</t>
  </si>
  <si>
    <t>Black Belt</t>
  </si>
  <si>
    <t>South</t>
  </si>
  <si>
    <t>Tracking</t>
  </si>
  <si>
    <t>REAP</t>
  </si>
  <si>
    <t>Strawberry Price ↓</t>
  </si>
  <si>
    <t>25 % S (177 P)</t>
  </si>
  <si>
    <t>50% S (413 P)</t>
  </si>
  <si>
    <t>75% S (590 P)</t>
  </si>
  <si>
    <t>100% S (885 P)</t>
  </si>
  <si>
    <t>0% S</t>
  </si>
  <si>
    <t>Unit</t>
  </si>
  <si>
    <t>Value</t>
  </si>
  <si>
    <t>Source</t>
  </si>
  <si>
    <t>Acre</t>
  </si>
  <si>
    <t>ft.</t>
  </si>
  <si>
    <t>$/Watt</t>
  </si>
  <si>
    <t>Solar panel length</t>
  </si>
  <si>
    <t>Solar panel width</t>
  </si>
  <si>
    <t>Length and width of land</t>
  </si>
  <si>
    <t>%</t>
  </si>
  <si>
    <t>Electricity Price</t>
  </si>
  <si>
    <t>Total land (square shaped)</t>
  </si>
  <si>
    <t>Interest/discount rate</t>
  </si>
  <si>
    <t>Solar panel efficiency</t>
  </si>
  <si>
    <t>Tomato production at 100% yield</t>
  </si>
  <si>
    <t>17, 20, 23</t>
  </si>
  <si>
    <t>$</t>
  </si>
  <si>
    <t>Tomato marketing cost (1,360 boxes)</t>
  </si>
  <si>
    <t>Tomato harvest boxes cost (1,360 boxes)</t>
  </si>
  <si>
    <t>Tomato harvest labor cost at 100% yield</t>
  </si>
  <si>
    <t>Tomato production cost at 100% yield</t>
  </si>
  <si>
    <t>Tomato prices</t>
  </si>
  <si>
    <t>Strawberry production at 100% yield</t>
  </si>
  <si>
    <t>Strawberry harvest labor cost at 100% yield</t>
  </si>
  <si>
    <t>Strawberry harvest boxes cost (3,075 boxes)</t>
  </si>
  <si>
    <t>3, 6, 9</t>
  </si>
  <si>
    <t>Strawberry marketing supplies</t>
  </si>
  <si>
    <t>\parencite{AUEntBudget}</t>
  </si>
  <si>
    <t>\parencite{Horowitz2020Capex}</t>
  </si>
  <si>
    <t>\parencite{PVWattCalc}</t>
  </si>
  <si>
    <t>System Parameters</t>
  </si>
  <si>
    <t>Renewable Energy Credit (REC)</t>
  </si>
  <si>
    <t>$/MWh</t>
  </si>
  <si>
    <t>Rural Energy for America Program (REAP) Grant</t>
  </si>
  <si>
    <t>% of annual cost</t>
  </si>
  <si>
    <t>\parencite{ITCCredit}</t>
  </si>
  <si>
    <t>\parencite{USDAReap}</t>
  </si>
  <si>
    <t>Strawberry prices</t>
  </si>
  <si>
    <t>\parencite{heeter2019status}</t>
  </si>
  <si>
    <t>Lifespan of PV system</t>
  </si>
  <si>
    <t>Yield Variations (Tomato and Strawberry)</t>
  </si>
  <si>
    <t>50, 100, 150</t>
  </si>
  <si>
    <t>Solar Panel Density</t>
  </si>
  <si>
    <t>$/kWh</t>
  </si>
  <si>
    <t>% of total CAPEX</t>
  </si>
  <si>
    <t>Year</t>
  </si>
  <si>
    <t>Row to row spacing at 100% solar Density</t>
  </si>
  <si>
    <t>CAPEX for 4.6 ft. high fixed open rack solar panels</t>
  </si>
  <si>
    <t>CAPEX 6.4 ft. high fixed open rack solar panels</t>
  </si>
  <si>
    <t>CAPEX 8.2 ft. high fixed open rack solar panels</t>
  </si>
  <si>
    <t>CAPEX 4.6 ft. high single axis rotating solar panels</t>
  </si>
  <si>
    <t>CAPEX 6.4 ft. high single axis rotating solar panels</t>
  </si>
  <si>
    <t>CAPEX 8.2 ft. high single axis rotating solar panels</t>
  </si>
  <si>
    <t>Strawberry production cost at 100% yield</t>
  </si>
  <si>
    <t>25, 50</t>
  </si>
  <si>
    <t>4 quart buckets</t>
  </si>
  <si>
    <t>$/ 4 quart buckets</t>
  </si>
  <si>
    <t>Operational cost (OPEX) (annualized \% of total CAPEX)</t>
  </si>
  <si>
    <t>PV system insurance cost (annualized \% of total CAPEX)</t>
  </si>
  <si>
    <t>Investment tax credit (ITC) (annualized \% of total CAPEX)</t>
  </si>
  <si>
    <t>$/per 25 lb cartoon</t>
  </si>
  <si>
    <t>25 lb cartoon</t>
  </si>
  <si>
    <t>Profit from tomato agrivoltaic system with given specifications  ↓</t>
  </si>
  <si>
    <t>Profit from strawberry agrivoltaic system with given specifications  ↓</t>
  </si>
  <si>
    <t>25% - 50%</t>
  </si>
  <si>
    <t>Array →</t>
  </si>
  <si>
    <t>Decrease in profit due to decrease in REAP by 25%</t>
  </si>
  <si>
    <t>Speciality crop paremeters</t>
  </si>
  <si>
    <t>PV Configuration</t>
  </si>
  <si>
    <t>PV CAPEX and Operational Cost</t>
  </si>
  <si>
    <t>Locational Parameters</t>
  </si>
  <si>
    <t>Northern Region zipcode</t>
  </si>
  <si>
    <t>Central Region Zipcode</t>
  </si>
  <si>
    <t>Southern Region Zip Code</t>
  </si>
  <si>
    <t>Black belt region Zip Code</t>
  </si>
  <si>
    <t>model assumptions</t>
  </si>
  <si>
    <t>Total panels at 100% PVD</t>
  </si>
  <si>
    <t>panels</t>
  </si>
  <si>
    <t>Electricity price and energy policy incentives</t>
  </si>
  <si>
    <t>0 to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</si>
</sst>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2" xfId="2" applyFont="1" applyBorder="1" applyAlignment="1">
      <alignment horizontal="center" vertical="center"/>
    </xf>
    <xf numFmtId="9" fontId="0" fillId="0" borderId="0" xfId="0" applyNumberFormat="1"/>
    <xf numFmtId="3" fontId="0" fillId="0" borderId="3" xfId="1" applyNumberFormat="1" applyFont="1" applyBorder="1"/>
    <xf numFmtId="3" fontId="0" fillId="0" borderId="4" xfId="1" applyNumberFormat="1" applyFont="1" applyBorder="1"/>
    <xf numFmtId="3" fontId="0" fillId="0" borderId="5" xfId="1" applyNumberFormat="1" applyFont="1" applyBorder="1"/>
    <xf numFmtId="3" fontId="0" fillId="0" borderId="6" xfId="1" applyNumberFormat="1" applyFont="1" applyBorder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9" fontId="2" fillId="0" borderId="13" xfId="2" applyFont="1" applyBorder="1" applyAlignment="1">
      <alignment horizontal="center" vertical="center"/>
    </xf>
    <xf numFmtId="9" fontId="0" fillId="0" borderId="15" xfId="0" applyNumberFormat="1" applyBorder="1"/>
    <xf numFmtId="9" fontId="0" fillId="0" borderId="16" xfId="0" applyNumberFormat="1" applyBorder="1"/>
    <xf numFmtId="9" fontId="0" fillId="0" borderId="18" xfId="0" applyNumberFormat="1" applyBorder="1"/>
    <xf numFmtId="0" fontId="2" fillId="0" borderId="19" xfId="0" applyFont="1" applyBorder="1" applyAlignment="1">
      <alignment horizontal="center" vertical="center"/>
    </xf>
    <xf numFmtId="9" fontId="2" fillId="0" borderId="19" xfId="2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" fontId="0" fillId="0" borderId="0" xfId="0" applyNumberFormat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2" fillId="0" borderId="0" xfId="2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3" fontId="0" fillId="0" borderId="2" xfId="0" applyNumberFormat="1" applyBorder="1"/>
    <xf numFmtId="0" fontId="0" fillId="0" borderId="24" xfId="0" applyBorder="1"/>
    <xf numFmtId="0" fontId="0" fillId="0" borderId="22" xfId="0" applyBorder="1"/>
    <xf numFmtId="0" fontId="0" fillId="0" borderId="1" xfId="0" applyBorder="1"/>
    <xf numFmtId="1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 textRotation="180" wrapText="1"/>
    </xf>
    <xf numFmtId="3" fontId="0" fillId="0" borderId="30" xfId="1" applyNumberFormat="1" applyFont="1" applyBorder="1"/>
    <xf numFmtId="3" fontId="0" fillId="0" borderId="31" xfId="1" applyNumberFormat="1" applyFont="1" applyBorder="1"/>
    <xf numFmtId="3" fontId="0" fillId="0" borderId="32" xfId="1" applyNumberFormat="1" applyFont="1" applyBorder="1"/>
    <xf numFmtId="3" fontId="0" fillId="0" borderId="33" xfId="1" applyNumberFormat="1" applyFont="1" applyBorder="1"/>
    <xf numFmtId="3" fontId="0" fillId="0" borderId="30" xfId="0" applyNumberFormat="1" applyBorder="1"/>
    <xf numFmtId="3" fontId="0" fillId="0" borderId="31" xfId="0" applyNumberFormat="1" applyBorder="1"/>
    <xf numFmtId="1" fontId="0" fillId="0" borderId="1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1" xfId="0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180" wrapText="1"/>
    </xf>
    <xf numFmtId="0" fontId="3" fillId="0" borderId="27" xfId="0" applyFont="1" applyBorder="1" applyAlignment="1">
      <alignment horizontal="center" vertical="center" textRotation="180" wrapText="1"/>
    </xf>
    <xf numFmtId="0" fontId="3" fillId="0" borderId="28" xfId="0" applyFont="1" applyBorder="1" applyAlignment="1">
      <alignment horizontal="center" vertical="center" textRotation="180" wrapText="1"/>
    </xf>
    <xf numFmtId="0" fontId="3" fillId="0" borderId="29" xfId="0" applyFont="1" applyBorder="1" applyAlignment="1">
      <alignment horizontal="center" vertical="center" textRotation="180" wrapText="1"/>
    </xf>
    <xf numFmtId="0" fontId="3" fillId="0" borderId="23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0" borderId="22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23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0" fillId="0" borderId="23" xfId="0" applyBorder="1" applyAlignment="1">
      <alignment horizontal="right" vertical="center"/>
    </xf>
    <xf numFmtId="8" fontId="0" fillId="0" borderId="23" xfId="0" applyNumberFormat="1" applyBorder="1" applyAlignment="1">
      <alignment horizontal="right" vertical="center"/>
    </xf>
    <xf numFmtId="0" fontId="4" fillId="0" borderId="23" xfId="0" applyFont="1" applyBorder="1" applyAlignment="1">
      <alignment horizontal="right" vertical="center"/>
    </xf>
    <xf numFmtId="4" fontId="0" fillId="0" borderId="0" xfId="1" applyNumberFormat="1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0" borderId="0" xfId="0" applyBorder="1" applyAlignment="1">
      <alignment horizontal="right" vertical="center"/>
    </xf>
    <xf numFmtId="8" fontId="0" fillId="0" borderId="0" xfId="0" applyNumberFormat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54222633935467E-2"/>
          <c:y val="0.14556519418123581"/>
          <c:w val="0.91916669239874427"/>
          <c:h val="0.81932648249477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TAV!$A$20:$B$20</c:f>
              <c:strCache>
                <c:ptCount val="2"/>
                <c:pt idx="0">
                  <c:v>Fixed</c:v>
                </c:pt>
                <c:pt idx="1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TAV!$J$20:$U$20</c:f>
              <c:numCache>
                <c:formatCode>#,##0</c:formatCode>
                <c:ptCount val="12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-12085</c:v>
                </c:pt>
                <c:pt idx="7">
                  <c:v>-14032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F-468F-A6B2-113E531857B0}"/>
            </c:ext>
          </c:extLst>
        </c:ser>
        <c:ser>
          <c:idx val="1"/>
          <c:order val="1"/>
          <c:tx>
            <c:strRef>
              <c:f>TAV!$A$21:$B$21</c:f>
              <c:strCache>
                <c:ptCount val="2"/>
                <c:pt idx="0">
                  <c:v>Fixed</c:v>
                </c:pt>
                <c:pt idx="1">
                  <c:v>Central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TAV!$J$21:$U$21</c:f>
              <c:numCache>
                <c:formatCode>#,##0</c:formatCode>
                <c:ptCount val="12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-14032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F-468F-A6B2-113E531857B0}"/>
            </c:ext>
          </c:extLst>
        </c:ser>
        <c:ser>
          <c:idx val="2"/>
          <c:order val="2"/>
          <c:tx>
            <c:strRef>
              <c:f>TAV!$A$22:$B$22</c:f>
              <c:strCache>
                <c:ptCount val="2"/>
                <c:pt idx="0">
                  <c:v>Fixed</c:v>
                </c:pt>
                <c:pt idx="1">
                  <c:v>Black Belt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TAV!$J$22:$U$22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-14032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6F-468F-A6B2-113E531857B0}"/>
            </c:ext>
          </c:extLst>
        </c:ser>
        <c:ser>
          <c:idx val="3"/>
          <c:order val="3"/>
          <c:tx>
            <c:strRef>
              <c:f>TAV!$A$23:$B$23</c:f>
              <c:strCache>
                <c:ptCount val="2"/>
                <c:pt idx="0">
                  <c:v>Fixed</c:v>
                </c:pt>
                <c:pt idx="1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TAV!$J$23:$U$23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6F-468F-A6B2-113E531857B0}"/>
            </c:ext>
          </c:extLst>
        </c:ser>
        <c:ser>
          <c:idx val="4"/>
          <c:order val="4"/>
          <c:tx>
            <c:strRef>
              <c:f>TAV!$A$24:$B$24</c:f>
              <c:strCache>
                <c:ptCount val="2"/>
                <c:pt idx="0">
                  <c:v>Tracking</c:v>
                </c:pt>
                <c:pt idx="1">
                  <c:v>North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TAV!$J$24:$U$24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-16004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6F-468F-A6B2-113E531857B0}"/>
            </c:ext>
          </c:extLst>
        </c:ser>
        <c:ser>
          <c:idx val="5"/>
          <c:order val="5"/>
          <c:tx>
            <c:strRef>
              <c:f>TAV!$A$25:$B$25</c:f>
              <c:strCache>
                <c:ptCount val="2"/>
                <c:pt idx="0">
                  <c:v>Tracking</c:v>
                </c:pt>
                <c:pt idx="1">
                  <c:v>Central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TAV!$J$25:$U$25</c:f>
              <c:numCache>
                <c:formatCode>#,##0</c:formatCode>
                <c:ptCount val="12"/>
                <c:pt idx="0">
                  <c:v>-3585</c:v>
                </c:pt>
                <c:pt idx="1">
                  <c:v>-3976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-14576</c:v>
                </c:pt>
                <c:pt idx="8">
                  <c:v>-16005</c:v>
                </c:pt>
                <c:pt idx="9">
                  <c:v>-17928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6F-468F-A6B2-113E531857B0}"/>
            </c:ext>
          </c:extLst>
        </c:ser>
        <c:ser>
          <c:idx val="6"/>
          <c:order val="6"/>
          <c:tx>
            <c:strRef>
              <c:f>TAV!$A$26:$B$26</c:f>
              <c:strCache>
                <c:ptCount val="2"/>
                <c:pt idx="0">
                  <c:v>Tracking</c:v>
                </c:pt>
                <c:pt idx="1">
                  <c:v>Black Belt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TAV!$J$26:$U$26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-13147</c:v>
                </c:pt>
                <c:pt idx="7">
                  <c:v>-14576</c:v>
                </c:pt>
                <c:pt idx="8">
                  <c:v>-16005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6F-468F-A6B2-113E531857B0}"/>
            </c:ext>
          </c:extLst>
        </c:ser>
        <c:ser>
          <c:idx val="7"/>
          <c:order val="7"/>
          <c:tx>
            <c:strRef>
              <c:f>TAV!$A$27:$B$27</c:f>
              <c:strCache>
                <c:ptCount val="2"/>
                <c:pt idx="0">
                  <c:v>Tracking</c:v>
                </c:pt>
                <c:pt idx="1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TAV!$J$27:$U$27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-9275</c:v>
                </c:pt>
                <c:pt idx="5">
                  <c:v>-10185</c:v>
                </c:pt>
                <c:pt idx="6">
                  <c:v>-13147</c:v>
                </c:pt>
                <c:pt idx="7">
                  <c:v>-14576</c:v>
                </c:pt>
                <c:pt idx="8">
                  <c:v>-16005</c:v>
                </c:pt>
                <c:pt idx="9">
                  <c:v>-17929</c:v>
                </c:pt>
                <c:pt idx="10">
                  <c:v>-19877</c:v>
                </c:pt>
                <c:pt idx="11">
                  <c:v>-21824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6F-468F-A6B2-113E5318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50272"/>
        <c:axId val="69851712"/>
      </c:barChart>
      <c:catAx>
        <c:axId val="698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1712"/>
        <c:crosses val="autoZero"/>
        <c:auto val="1"/>
        <c:lblAlgn val="ctr"/>
        <c:lblOffset val="100"/>
        <c:noMultiLvlLbl val="0"/>
      </c:catAx>
      <c:valAx>
        <c:axId val="69851712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cross"/>
        <c:minorTickMark val="in"/>
        <c:tickLblPos val="nextTo"/>
        <c:spPr>
          <a:noFill/>
          <a:ln cap="rnd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0272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legend>
      <c:legendPos val="b"/>
      <c:layout>
        <c:manualLayout>
          <c:xMode val="edge"/>
          <c:yMode val="edge"/>
          <c:x val="7.4849673202614375E-2"/>
          <c:y val="0.41230002289982215"/>
          <c:w val="0.24376470588235299"/>
          <c:h val="0.45036256061212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9336544097036412E-2"/>
          <c:y val="0.13468438894117826"/>
          <c:w val="0.92642397370231633"/>
          <c:h val="0.82068164948769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TAV!$Y$5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TAV!$AI$5:$BF$5</c:f>
              <c:numCache>
                <c:formatCode>#,##0</c:formatCode>
                <c:ptCount val="24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-10185</c:v>
                </c:pt>
                <c:pt idx="12">
                  <c:v>-12085</c:v>
                </c:pt>
                <c:pt idx="13">
                  <c:v>-14032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-16004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7-6949-987C-77B2B38AFDCC}"/>
            </c:ext>
          </c:extLst>
        </c:ser>
        <c:ser>
          <c:idx val="1"/>
          <c:order val="1"/>
          <c:tx>
            <c:strRef>
              <c:f>TAV!$Y$6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TAV!$AI$6:$BF$6</c:f>
              <c:numCache>
                <c:formatCode>#,##0</c:formatCode>
                <c:ptCount val="24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-3585</c:v>
                </c:pt>
                <c:pt idx="4">
                  <c:v>-3976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-14032</c:v>
                </c:pt>
                <c:pt idx="14">
                  <c:v>-17674</c:v>
                </c:pt>
                <c:pt idx="15">
                  <c:v>-13148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-17928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2"/>
          <c:order val="2"/>
          <c:tx>
            <c:strRef>
              <c:f>TAV!$Y$7</c:f>
              <c:strCache>
                <c:ptCount val="1"/>
                <c:pt idx="0">
                  <c:v>Black Belt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TAV!$AI$7:$BF$7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-14032</c:v>
                </c:pt>
                <c:pt idx="14">
                  <c:v>-17674</c:v>
                </c:pt>
                <c:pt idx="15">
                  <c:v>-13147</c:v>
                </c:pt>
                <c:pt idx="16">
                  <c:v>-14576</c:v>
                </c:pt>
                <c:pt idx="17">
                  <c:v>-16005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F7-6949-987C-77B2B38AFDCC}"/>
            </c:ext>
          </c:extLst>
        </c:ser>
        <c:ser>
          <c:idx val="3"/>
          <c:order val="3"/>
          <c:tx>
            <c:strRef>
              <c:f>TAV!$Y$8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TAV!$AI$8:$BF$8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-9275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-13147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-17929</c:v>
                </c:pt>
                <c:pt idx="22">
                  <c:v>-19877</c:v>
                </c:pt>
                <c:pt idx="23">
                  <c:v>-21824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F7-6949-987C-77B2B38AF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1517307087"/>
        <c:axId val="1517311311"/>
      </c:bar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>
            <a:solidFill>
              <a:srgbClr val="5B9BD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</c:valAx>
      <c:spPr>
        <a:noFill/>
        <a:ln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10980974950946666"/>
          <c:y val="0.70269354085841307"/>
          <c:w val="0.24038762210379"/>
          <c:h val="3.1444250654951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6454222633935467E-2"/>
          <c:y val="0.14556519418123581"/>
          <c:w val="0.91916669239874427"/>
          <c:h val="0.81932648249477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SBAV!$A$20:$B$20</c:f>
              <c:strCache>
                <c:ptCount val="2"/>
                <c:pt idx="0">
                  <c:v>Fixed</c:v>
                </c:pt>
                <c:pt idx="1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SBAV!$J$20:$U$20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-8929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4-4C3D-A88E-80CF4CE07184}"/>
            </c:ext>
          </c:extLst>
        </c:ser>
        <c:ser>
          <c:idx val="1"/>
          <c:order val="1"/>
          <c:tx>
            <c:strRef>
              <c:f>SBAV!$A$21:$B$21</c:f>
              <c:strCache>
                <c:ptCount val="2"/>
                <c:pt idx="0">
                  <c:v>Fixed</c:v>
                </c:pt>
                <c:pt idx="1">
                  <c:v>Central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SBAV!$J$21:$U$21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4-4C3D-A88E-80CF4CE07184}"/>
            </c:ext>
          </c:extLst>
        </c:ser>
        <c:ser>
          <c:idx val="2"/>
          <c:order val="2"/>
          <c:tx>
            <c:strRef>
              <c:f>SBAV!$A$22:$B$22</c:f>
              <c:strCache>
                <c:ptCount val="2"/>
                <c:pt idx="0">
                  <c:v>Fixed</c:v>
                </c:pt>
                <c:pt idx="1">
                  <c:v>Black Belt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SBAV!$J$22:$U$22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-16481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4-4C3D-A88E-80CF4CE07184}"/>
            </c:ext>
          </c:extLst>
        </c:ser>
        <c:ser>
          <c:idx val="3"/>
          <c:order val="3"/>
          <c:tx>
            <c:strRef>
              <c:f>SBAV!$A$23:$B$23</c:f>
              <c:strCache>
                <c:ptCount val="2"/>
                <c:pt idx="0">
                  <c:v>Fixed</c:v>
                </c:pt>
                <c:pt idx="1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SBAV!$J$23:$U$23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-17673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4-4C3D-A88E-80CF4CE07184}"/>
            </c:ext>
          </c:extLst>
        </c:ser>
        <c:ser>
          <c:idx val="4"/>
          <c:order val="4"/>
          <c:tx>
            <c:strRef>
              <c:f>SBAV!$A$24:$B$24</c:f>
              <c:strCache>
                <c:ptCount val="2"/>
                <c:pt idx="0">
                  <c:v>Tracking</c:v>
                </c:pt>
                <c:pt idx="1">
                  <c:v>North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SBAV!$J$24:$U$24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-9275</c:v>
                </c:pt>
                <c:pt idx="5">
                  <c:v>-10185</c:v>
                </c:pt>
                <c:pt idx="6">
                  <c:v>-13148</c:v>
                </c:pt>
                <c:pt idx="7">
                  <c:v>-14576</c:v>
                </c:pt>
                <c:pt idx="8">
                  <c:v>-16005</c:v>
                </c:pt>
                <c:pt idx="9">
                  <c:v>-17928</c:v>
                </c:pt>
                <c:pt idx="10">
                  <c:v>-19876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74-4C3D-A88E-80CF4CE07184}"/>
            </c:ext>
          </c:extLst>
        </c:ser>
        <c:ser>
          <c:idx val="5"/>
          <c:order val="5"/>
          <c:tx>
            <c:strRef>
              <c:f>SBAV!$A$25:$B$25</c:f>
              <c:strCache>
                <c:ptCount val="2"/>
                <c:pt idx="0">
                  <c:v>Tracking</c:v>
                </c:pt>
                <c:pt idx="1">
                  <c:v>Central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SBAV!$J$25:$U$25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-16004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74-4C3D-A88E-80CF4CE07184}"/>
            </c:ext>
          </c:extLst>
        </c:ser>
        <c:ser>
          <c:idx val="6"/>
          <c:order val="6"/>
          <c:tx>
            <c:strRef>
              <c:f>SBAV!$A$26:$B$26</c:f>
              <c:strCache>
                <c:ptCount val="2"/>
                <c:pt idx="0">
                  <c:v>Tracking</c:v>
                </c:pt>
                <c:pt idx="1">
                  <c:v>Black Belt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SBAV!$J$26:$U$26</c:f>
              <c:numCache>
                <c:formatCode>#,##0</c:formatCode>
                <c:ptCount val="12"/>
                <c:pt idx="0">
                  <c:v>-3586</c:v>
                </c:pt>
                <c:pt idx="1">
                  <c:v>-3976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-16005</c:v>
                </c:pt>
                <c:pt idx="9">
                  <c:v>-17929</c:v>
                </c:pt>
                <c:pt idx="10">
                  <c:v>-19876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74-4C3D-A88E-80CF4CE07184}"/>
            </c:ext>
          </c:extLst>
        </c:ser>
        <c:ser>
          <c:idx val="7"/>
          <c:order val="7"/>
          <c:tx>
            <c:strRef>
              <c:f>SBAV!$A$27:$B$27</c:f>
              <c:strCache>
                <c:ptCount val="2"/>
                <c:pt idx="0">
                  <c:v>Tracking</c:v>
                </c:pt>
                <c:pt idx="1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SBAV!$J$27:$U$27</c:f>
              <c:numCache>
                <c:formatCode>#,##0</c:formatCode>
                <c:ptCount val="12"/>
                <c:pt idx="0">
                  <c:v>-3585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-10184</c:v>
                </c:pt>
                <c:pt idx="6">
                  <c:v>-13148</c:v>
                </c:pt>
                <c:pt idx="7">
                  <c:v>-14577</c:v>
                </c:pt>
                <c:pt idx="8">
                  <c:v>-16005</c:v>
                </c:pt>
                <c:pt idx="9">
                  <c:v>-17928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74-4C3D-A88E-80CF4CE0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50272"/>
        <c:axId val="69851712"/>
      </c:barChart>
      <c:catAx>
        <c:axId val="698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1712"/>
        <c:crosses val="autoZero"/>
        <c:auto val="1"/>
        <c:lblAlgn val="ctr"/>
        <c:lblOffset val="100"/>
        <c:noMultiLvlLbl val="0"/>
      </c:catAx>
      <c:valAx>
        <c:axId val="69851712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in"/>
        <c:tickLblPos val="nextTo"/>
        <c:spPr>
          <a:noFill/>
          <a:ln cap="rnd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849673202614375E-2"/>
          <c:y val="0.41230002289982215"/>
          <c:w val="0.23631124370323275"/>
          <c:h val="0.44449750232833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9336544097036412E-2"/>
          <c:y val="0.13468438894117826"/>
          <c:w val="0.92642397370231633"/>
          <c:h val="0.82068164948769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SBAV!$X$5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SBAV!$AH$5:$BE$5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-8929</c:v>
                </c:pt>
                <c:pt idx="8">
                  <c:v>-11247</c:v>
                </c:pt>
                <c:pt idx="9">
                  <c:v>-8367</c:v>
                </c:pt>
                <c:pt idx="10">
                  <c:v>-9275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-17928</c:v>
                </c:pt>
                <c:pt idx="22">
                  <c:v>-19876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7-6949-987C-77B2B38AFDCC}"/>
            </c:ext>
          </c:extLst>
        </c:ser>
        <c:ser>
          <c:idx val="1"/>
          <c:order val="1"/>
          <c:tx>
            <c:strRef>
              <c:f>SBAV!$X$6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SBAV!$AH$6:$BE$6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-16004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2"/>
          <c:order val="2"/>
          <c:tx>
            <c:strRef>
              <c:f>SBAV!$X$7</c:f>
              <c:strCache>
                <c:ptCount val="1"/>
                <c:pt idx="0">
                  <c:v>Black Belt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SBAV!$AH$7:$BE$7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-3976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-16005</c:v>
                </c:pt>
                <c:pt idx="18">
                  <c:v>-16481</c:v>
                </c:pt>
                <c:pt idx="19">
                  <c:v>-19135</c:v>
                </c:pt>
                <c:pt idx="20">
                  <c:v>-24100</c:v>
                </c:pt>
                <c:pt idx="21">
                  <c:v>-17929</c:v>
                </c:pt>
                <c:pt idx="22">
                  <c:v>-19876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F7-6949-987C-77B2B38AFDCC}"/>
            </c:ext>
          </c:extLst>
        </c:ser>
        <c:ser>
          <c:idx val="3"/>
          <c:order val="3"/>
          <c:tx>
            <c:strRef>
              <c:f>SBAV!$X$8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SBAV!$AH$8:$BE$8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-3585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-10184</c:v>
                </c:pt>
                <c:pt idx="12">
                  <c:v>-12086</c:v>
                </c:pt>
                <c:pt idx="13">
                  <c:v>-14033</c:v>
                </c:pt>
                <c:pt idx="14">
                  <c:v>-17673</c:v>
                </c:pt>
                <c:pt idx="15">
                  <c:v>-13148</c:v>
                </c:pt>
                <c:pt idx="16">
                  <c:v>-14577</c:v>
                </c:pt>
                <c:pt idx="17">
                  <c:v>-16005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-17928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F7-6949-987C-77B2B38AF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1517307087"/>
        <c:axId val="1517311311"/>
      </c:bar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</c:valAx>
      <c:spPr>
        <a:noFill/>
        <a:ln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10980974950946666"/>
          <c:y val="0.70269354085841307"/>
          <c:w val="0.24038762210379"/>
          <c:h val="3.1444250654951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36285</xdr:colOff>
      <xdr:row>8</xdr:row>
      <xdr:rowOff>50408</xdr:rowOff>
    </xdr:from>
    <xdr:to>
      <xdr:col>39</xdr:col>
      <xdr:colOff>444500</xdr:colOff>
      <xdr:row>37</xdr:row>
      <xdr:rowOff>154214</xdr:rowOff>
    </xdr:to>
    <xdr:graphicFrame macro="">
      <xdr:nvGraphicFramePr>
        <xdr:cNvPr id="27" name="Chart 2">
          <a:extLst>
            <a:ext uri="{FF2B5EF4-FFF2-40B4-BE49-F238E27FC236}">
              <a16:creationId xmlns:a16="http://schemas.microsoft.com/office/drawing/2014/main" id="{02B83C07-7210-441C-92AF-A22005F43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28122</xdr:colOff>
      <xdr:row>8</xdr:row>
      <xdr:rowOff>63929</xdr:rowOff>
    </xdr:from>
    <xdr:to>
      <xdr:col>57</xdr:col>
      <xdr:colOff>498428</xdr:colOff>
      <xdr:row>43</xdr:row>
      <xdr:rowOff>139700</xdr:rowOff>
    </xdr:to>
    <xdr:graphicFrame macro="">
      <xdr:nvGraphicFramePr>
        <xdr:cNvPr id="87" name="Chart 12">
          <a:extLst>
            <a:ext uri="{FF2B5EF4-FFF2-40B4-BE49-F238E27FC236}">
              <a16:creationId xmlns:a16="http://schemas.microsoft.com/office/drawing/2014/main" id="{EB5E49F5-A37F-42AC-2B8F-A499EEEE5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177800</xdr:colOff>
      <xdr:row>19</xdr:row>
      <xdr:rowOff>0</xdr:rowOff>
    </xdr:from>
    <xdr:ext cx="65" cy="172098"/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19F5784E-CCA8-DF40-B4EE-F978771C6616}"/>
            </a:ext>
          </a:extLst>
        </xdr:cNvPr>
        <xdr:cNvSpPr txBox="1"/>
      </xdr:nvSpPr>
      <xdr:spPr>
        <a:xfrm>
          <a:off x="4572000" y="38608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22</xdr:col>
      <xdr:colOff>38100</xdr:colOff>
      <xdr:row>8</xdr:row>
      <xdr:rowOff>82550</xdr:rowOff>
    </xdr:from>
    <xdr:to>
      <xdr:col>37</xdr:col>
      <xdr:colOff>406400</xdr:colOff>
      <xdr:row>41</xdr:row>
      <xdr:rowOff>50800</xdr:rowOff>
    </xdr:to>
    <xdr:graphicFrame macro="">
      <xdr:nvGraphicFramePr>
        <xdr:cNvPr id="19" name="Chart 11">
          <a:extLst>
            <a:ext uri="{FF2B5EF4-FFF2-40B4-BE49-F238E27FC236}">
              <a16:creationId xmlns:a16="http://schemas.microsoft.com/office/drawing/2014/main" id="{73287F8B-476C-2492-8F5D-B3F0545AD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31750</xdr:colOff>
      <xdr:row>9</xdr:row>
      <xdr:rowOff>31750</xdr:rowOff>
    </xdr:from>
    <xdr:to>
      <xdr:col>57</xdr:col>
      <xdr:colOff>647700</xdr:colOff>
      <xdr:row>43</xdr:row>
      <xdr:rowOff>177800</xdr:rowOff>
    </xdr:to>
    <xdr:graphicFrame macro="">
      <xdr:nvGraphicFramePr>
        <xdr:cNvPr id="135" name="Chart 2">
          <a:extLst>
            <a:ext uri="{FF2B5EF4-FFF2-40B4-BE49-F238E27FC236}">
              <a16:creationId xmlns:a16="http://schemas.microsoft.com/office/drawing/2014/main" id="{2D59E25C-6929-F87F-DFD7-88E29CAAC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29"/>
  <sheetViews>
    <sheetView zoomScaleNormal="100" workbookViewId="0">
      <selection activeCell="L33" sqref="L33"/>
    </sheetView>
  </sheetViews>
  <sheetFormatPr defaultColWidth="8.85546875" defaultRowHeight="15" x14ac:dyDescent="0.25"/>
  <cols>
    <col min="1" max="1" width="8.5703125" bestFit="1" customWidth="1"/>
    <col min="2" max="2" width="10" bestFit="1" customWidth="1"/>
    <col min="3" max="3" width="7" bestFit="1" customWidth="1"/>
    <col min="4" max="4" width="14.28515625" bestFit="1" customWidth="1"/>
    <col min="5" max="5" width="16.7109375" bestFit="1" customWidth="1"/>
    <col min="6" max="6" width="8.5703125" bestFit="1" customWidth="1"/>
    <col min="7" max="9" width="5.5703125" bestFit="1" customWidth="1"/>
    <col min="10" max="14" width="6.5703125" bestFit="1" customWidth="1"/>
    <col min="15" max="21" width="7.28515625" bestFit="1" customWidth="1"/>
    <col min="24" max="24" width="9.7109375" bestFit="1" customWidth="1"/>
    <col min="25" max="25" width="10" bestFit="1" customWidth="1"/>
    <col min="26" max="26" width="7" bestFit="1" customWidth="1"/>
    <col min="27" max="27" width="14.28515625" bestFit="1" customWidth="1"/>
    <col min="28" max="28" width="16.7109375" bestFit="1" customWidth="1"/>
    <col min="29" max="34" width="4.42578125" bestFit="1" customWidth="1"/>
    <col min="35" max="42" width="6.28515625" bestFit="1" customWidth="1"/>
    <col min="43" max="43" width="7.28515625" bestFit="1" customWidth="1"/>
    <col min="44" max="45" width="6.28515625" bestFit="1" customWidth="1"/>
    <col min="46" max="58" width="7.28515625" bestFit="1" customWidth="1"/>
  </cols>
  <sheetData>
    <row r="1" spans="1:58" ht="15.75" x14ac:dyDescent="0.25">
      <c r="B1" s="54" t="s">
        <v>5</v>
      </c>
      <c r="C1" s="54"/>
      <c r="D1" s="54"/>
      <c r="E1" s="54"/>
      <c r="F1" s="54"/>
      <c r="G1" s="57" t="s">
        <v>0</v>
      </c>
      <c r="H1" s="54"/>
      <c r="I1" s="54"/>
      <c r="J1" s="54" t="s">
        <v>1</v>
      </c>
      <c r="K1" s="54"/>
      <c r="L1" s="54"/>
      <c r="M1" s="54" t="s">
        <v>2</v>
      </c>
      <c r="N1" s="54"/>
      <c r="O1" s="54"/>
      <c r="P1" s="54" t="s">
        <v>3</v>
      </c>
      <c r="Q1" s="54"/>
      <c r="R1" s="54"/>
      <c r="S1" s="54" t="s">
        <v>4</v>
      </c>
      <c r="T1" s="54"/>
      <c r="U1" s="54"/>
      <c r="X1" s="27"/>
      <c r="Y1" s="54" t="s">
        <v>5</v>
      </c>
      <c r="Z1" s="54"/>
      <c r="AA1" s="54"/>
      <c r="AB1" s="54"/>
      <c r="AC1" s="54" t="s">
        <v>0</v>
      </c>
      <c r="AD1" s="54"/>
      <c r="AE1" s="54"/>
      <c r="AF1" s="54"/>
      <c r="AG1" s="54"/>
      <c r="AH1" s="54"/>
      <c r="AI1" s="54" t="s">
        <v>1</v>
      </c>
      <c r="AJ1" s="54"/>
      <c r="AK1" s="54"/>
      <c r="AL1" s="54"/>
      <c r="AM1" s="54"/>
      <c r="AN1" s="54"/>
      <c r="AO1" s="54" t="s">
        <v>2</v>
      </c>
      <c r="AP1" s="54"/>
      <c r="AQ1" s="54"/>
      <c r="AR1" s="54"/>
      <c r="AS1" s="54"/>
      <c r="AT1" s="54"/>
      <c r="AU1" s="54" t="s">
        <v>3</v>
      </c>
      <c r="AV1" s="54"/>
      <c r="AW1" s="54"/>
      <c r="AX1" s="54"/>
      <c r="AY1" s="54"/>
      <c r="AZ1" s="54"/>
      <c r="BA1" s="54" t="s">
        <v>4</v>
      </c>
      <c r="BB1" s="54"/>
      <c r="BC1" s="54"/>
      <c r="BD1" s="54"/>
      <c r="BE1" s="54"/>
      <c r="BF1" s="54"/>
    </row>
    <row r="2" spans="1:58" ht="15.75" x14ac:dyDescent="0.25">
      <c r="B2" s="54" t="s">
        <v>6</v>
      </c>
      <c r="C2" s="54"/>
      <c r="D2" s="54"/>
      <c r="E2" s="54"/>
      <c r="F2" s="54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X2" s="27"/>
      <c r="Y2" s="55" t="s">
        <v>90</v>
      </c>
      <c r="Z2" s="56"/>
      <c r="AA2" s="56"/>
      <c r="AB2" s="56"/>
      <c r="AC2" s="53" t="s">
        <v>13</v>
      </c>
      <c r="AD2" s="53"/>
      <c r="AE2" s="53"/>
      <c r="AF2" s="53" t="s">
        <v>17</v>
      </c>
      <c r="AG2" s="53"/>
      <c r="AH2" s="53"/>
      <c r="AI2" s="53" t="s">
        <v>13</v>
      </c>
      <c r="AJ2" s="53"/>
      <c r="AK2" s="53"/>
      <c r="AL2" s="53" t="s">
        <v>17</v>
      </c>
      <c r="AM2" s="53"/>
      <c r="AN2" s="53"/>
      <c r="AO2" s="53" t="s">
        <v>13</v>
      </c>
      <c r="AP2" s="53"/>
      <c r="AQ2" s="53"/>
      <c r="AR2" s="53" t="s">
        <v>17</v>
      </c>
      <c r="AS2" s="53"/>
      <c r="AT2" s="53"/>
      <c r="AU2" s="53" t="s">
        <v>13</v>
      </c>
      <c r="AV2" s="53"/>
      <c r="AW2" s="53"/>
      <c r="AX2" s="53" t="s">
        <v>17</v>
      </c>
      <c r="AY2" s="53"/>
      <c r="AZ2" s="53"/>
      <c r="BA2" s="53" t="s">
        <v>13</v>
      </c>
      <c r="BB2" s="53"/>
      <c r="BC2" s="53"/>
      <c r="BD2" s="53" t="s">
        <v>17</v>
      </c>
      <c r="BE2" s="53"/>
      <c r="BF2" s="53"/>
    </row>
    <row r="3" spans="1:58" ht="15.75" x14ac:dyDescent="0.25">
      <c r="A3" t="s">
        <v>18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57" t="s">
        <v>87</v>
      </c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X3" s="27"/>
      <c r="Y3" s="54" t="s">
        <v>6</v>
      </c>
      <c r="Z3" s="54"/>
      <c r="AA3" s="54"/>
      <c r="AB3" s="54"/>
      <c r="AC3" s="2">
        <v>4.5999999999999996</v>
      </c>
      <c r="AD3" s="2">
        <v>6.4</v>
      </c>
      <c r="AE3" s="2">
        <v>8.1999999999999993</v>
      </c>
      <c r="AF3" s="2">
        <v>4.5999999999999996</v>
      </c>
      <c r="AG3" s="2">
        <v>6.4</v>
      </c>
      <c r="AH3" s="2">
        <v>8.1999999999999993</v>
      </c>
      <c r="AI3" s="2">
        <v>4.5999999999999996</v>
      </c>
      <c r="AJ3" s="2">
        <v>6.4</v>
      </c>
      <c r="AK3" s="2">
        <v>8.1999999999999993</v>
      </c>
      <c r="AL3" s="2">
        <v>4.5999999999999996</v>
      </c>
      <c r="AM3" s="2">
        <v>6.4</v>
      </c>
      <c r="AN3" s="2">
        <v>8.1999999999999993</v>
      </c>
      <c r="AO3" s="2">
        <v>4.5999999999999996</v>
      </c>
      <c r="AP3" s="2">
        <v>6.4</v>
      </c>
      <c r="AQ3" s="2">
        <v>8.1999999999999993</v>
      </c>
      <c r="AR3" s="2">
        <v>4.5999999999999996</v>
      </c>
      <c r="AS3" s="2">
        <v>6.4</v>
      </c>
      <c r="AT3" s="2">
        <v>8.1999999999999993</v>
      </c>
      <c r="AU3" s="2">
        <v>4.5999999999999996</v>
      </c>
      <c r="AV3" s="2">
        <v>6.4</v>
      </c>
      <c r="AW3" s="2">
        <v>8.1999999999999993</v>
      </c>
      <c r="AX3" s="2">
        <v>4.5999999999999996</v>
      </c>
      <c r="AY3" s="2">
        <v>6.4</v>
      </c>
      <c r="AZ3" s="2">
        <v>8.1999999999999993</v>
      </c>
      <c r="BA3" s="2">
        <v>4.5999999999999996</v>
      </c>
      <c r="BB3" s="2">
        <v>6.4</v>
      </c>
      <c r="BC3" s="2">
        <v>8.1999999999999993</v>
      </c>
      <c r="BD3" s="2">
        <v>4.5999999999999996</v>
      </c>
      <c r="BE3" s="2">
        <v>6.4</v>
      </c>
      <c r="BF3" s="2">
        <v>8.1999999999999993</v>
      </c>
    </row>
    <row r="4" spans="1:58" ht="15.75" x14ac:dyDescent="0.25">
      <c r="A4" s="4">
        <v>0.5</v>
      </c>
      <c r="B4" s="2" t="s">
        <v>12</v>
      </c>
      <c r="C4" s="3">
        <v>1</v>
      </c>
      <c r="D4" s="2">
        <v>20</v>
      </c>
      <c r="E4" s="2">
        <v>0.04</v>
      </c>
      <c r="F4" s="2" t="s">
        <v>13</v>
      </c>
      <c r="G4" s="5">
        <v>9619</v>
      </c>
      <c r="H4" s="5">
        <v>9619</v>
      </c>
      <c r="I4" s="5">
        <v>9619</v>
      </c>
      <c r="J4" s="5">
        <v>11869</v>
      </c>
      <c r="K4" s="5">
        <v>11369</v>
      </c>
      <c r="L4" s="5">
        <v>10434</v>
      </c>
      <c r="M4" s="5">
        <v>14865</v>
      </c>
      <c r="N4" s="5">
        <v>13699</v>
      </c>
      <c r="O4" s="5">
        <v>11519</v>
      </c>
      <c r="P4" s="5">
        <v>17862</v>
      </c>
      <c r="Q4" s="5">
        <v>16030</v>
      </c>
      <c r="R4" s="5">
        <v>12604</v>
      </c>
      <c r="S4" s="5">
        <v>20860</v>
      </c>
      <c r="T4" s="5">
        <v>18362</v>
      </c>
      <c r="U4" s="6">
        <v>13690</v>
      </c>
      <c r="X4" s="28" t="s">
        <v>18</v>
      </c>
      <c r="Y4" s="2" t="s">
        <v>7</v>
      </c>
      <c r="Z4" s="2" t="s">
        <v>8</v>
      </c>
      <c r="AA4" s="2" t="s">
        <v>9</v>
      </c>
      <c r="AB4" s="2" t="s">
        <v>10</v>
      </c>
      <c r="AC4" s="31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3"/>
    </row>
    <row r="5" spans="1:58" ht="15.75" x14ac:dyDescent="0.25">
      <c r="A5" s="4">
        <v>0.5</v>
      </c>
      <c r="B5" s="2" t="s">
        <v>14</v>
      </c>
      <c r="C5" s="3">
        <v>1</v>
      </c>
      <c r="D5" s="2">
        <v>20</v>
      </c>
      <c r="E5" s="2">
        <v>0.04</v>
      </c>
      <c r="F5" s="2" t="s">
        <v>13</v>
      </c>
      <c r="G5" s="5">
        <v>9619</v>
      </c>
      <c r="H5" s="5">
        <v>9619</v>
      </c>
      <c r="I5" s="5">
        <v>9619</v>
      </c>
      <c r="J5" s="5">
        <v>12063</v>
      </c>
      <c r="K5" s="5">
        <v>11563</v>
      </c>
      <c r="L5" s="5">
        <v>10628</v>
      </c>
      <c r="M5" s="5">
        <v>15317</v>
      </c>
      <c r="N5" s="5">
        <v>14151</v>
      </c>
      <c r="O5" s="5">
        <v>11971</v>
      </c>
      <c r="P5" s="5">
        <v>18573</v>
      </c>
      <c r="Q5" s="5">
        <v>16741</v>
      </c>
      <c r="R5" s="5">
        <v>13315</v>
      </c>
      <c r="S5" s="5">
        <v>21829</v>
      </c>
      <c r="T5" s="5">
        <v>19331</v>
      </c>
      <c r="U5" s="6">
        <v>14659</v>
      </c>
      <c r="X5" s="29" t="s">
        <v>89</v>
      </c>
      <c r="Y5" s="2" t="s">
        <v>12</v>
      </c>
      <c r="Z5" s="3">
        <v>1</v>
      </c>
      <c r="AA5" s="2">
        <v>20</v>
      </c>
      <c r="AB5" s="2">
        <v>0.04</v>
      </c>
      <c r="AC5" s="30">
        <f t="shared" ref="AC5:AE8" si="0">G12-G4</f>
        <v>0</v>
      </c>
      <c r="AD5" s="30">
        <f t="shared" si="0"/>
        <v>0</v>
      </c>
      <c r="AE5" s="30">
        <f t="shared" si="0"/>
        <v>0</v>
      </c>
      <c r="AF5" s="30">
        <f t="shared" ref="AF5:AH8" si="1">G16-G8</f>
        <v>0</v>
      </c>
      <c r="AG5" s="30">
        <f t="shared" si="1"/>
        <v>0</v>
      </c>
      <c r="AH5" s="30">
        <f t="shared" si="1"/>
        <v>0</v>
      </c>
      <c r="AI5" s="30">
        <f>J12-J4</f>
        <v>-3297</v>
      </c>
      <c r="AJ5" s="30">
        <f t="shared" ref="AI5:AK8" si="2">K12-K4</f>
        <v>-3827</v>
      </c>
      <c r="AK5" s="30">
        <f t="shared" si="2"/>
        <v>-4820</v>
      </c>
      <c r="AL5" s="30">
        <f t="shared" ref="AL5:AN8" si="3">J16-J8</f>
        <v>-3586</v>
      </c>
      <c r="AM5" s="30">
        <f t="shared" si="3"/>
        <v>-3975</v>
      </c>
      <c r="AN5" s="30">
        <f t="shared" si="3"/>
        <v>-4365</v>
      </c>
      <c r="AO5" s="30">
        <f t="shared" ref="AO5:AQ8" si="4">M12-M4</f>
        <v>-7691</v>
      </c>
      <c r="AP5" s="30">
        <f t="shared" si="4"/>
        <v>-8930</v>
      </c>
      <c r="AQ5" s="30">
        <f t="shared" si="4"/>
        <v>-11247</v>
      </c>
      <c r="AR5" s="30">
        <f t="shared" ref="AR5:AT8" si="5">M16-M8</f>
        <v>-8366</v>
      </c>
      <c r="AS5" s="30">
        <f t="shared" si="5"/>
        <v>-9276</v>
      </c>
      <c r="AT5" s="30">
        <f t="shared" si="5"/>
        <v>-10185</v>
      </c>
      <c r="AU5" s="30">
        <f t="shared" ref="AU5:AW8" si="6">P12-P4</f>
        <v>-12085</v>
      </c>
      <c r="AV5" s="30">
        <f t="shared" si="6"/>
        <v>-14032</v>
      </c>
      <c r="AW5" s="30">
        <f t="shared" si="6"/>
        <v>-17674</v>
      </c>
      <c r="AX5" s="30">
        <f t="shared" ref="AX5:AZ8" si="7">P16-P8</f>
        <v>-13148</v>
      </c>
      <c r="AY5" s="30">
        <f t="shared" si="7"/>
        <v>-14577</v>
      </c>
      <c r="AZ5" s="30">
        <f t="shared" si="7"/>
        <v>-16004</v>
      </c>
      <c r="BA5" s="30">
        <f t="shared" ref="BA5:BC8" si="8">S12-S4</f>
        <v>-16481</v>
      </c>
      <c r="BB5" s="30">
        <f t="shared" si="8"/>
        <v>-19136</v>
      </c>
      <c r="BC5" s="30">
        <f t="shared" si="8"/>
        <v>-24101</v>
      </c>
      <c r="BD5" s="30">
        <f t="shared" ref="BD5:BF8" si="9">S16-S8</f>
        <v>-17929</v>
      </c>
      <c r="BE5" s="30">
        <f t="shared" si="9"/>
        <v>-19877</v>
      </c>
      <c r="BF5" s="30">
        <f t="shared" si="9"/>
        <v>-21825</v>
      </c>
    </row>
    <row r="6" spans="1:58" ht="15.75" x14ac:dyDescent="0.25">
      <c r="A6" s="4">
        <v>0.5</v>
      </c>
      <c r="B6" s="2" t="s">
        <v>15</v>
      </c>
      <c r="C6" s="3">
        <v>1</v>
      </c>
      <c r="D6" s="2">
        <v>20</v>
      </c>
      <c r="E6" s="2">
        <v>0.04</v>
      </c>
      <c r="F6" s="2" t="s">
        <v>13</v>
      </c>
      <c r="G6" s="5">
        <v>9619</v>
      </c>
      <c r="H6" s="5">
        <v>9619</v>
      </c>
      <c r="I6" s="5">
        <v>9619</v>
      </c>
      <c r="J6" s="5">
        <v>12189</v>
      </c>
      <c r="K6" s="5">
        <v>11690</v>
      </c>
      <c r="L6" s="5">
        <v>10755</v>
      </c>
      <c r="M6" s="5">
        <v>15612</v>
      </c>
      <c r="N6" s="5">
        <v>14447</v>
      </c>
      <c r="O6" s="5">
        <v>12266</v>
      </c>
      <c r="P6" s="5">
        <v>19037</v>
      </c>
      <c r="Q6" s="5">
        <v>17205</v>
      </c>
      <c r="R6" s="5">
        <v>13779</v>
      </c>
      <c r="S6" s="5">
        <v>22462</v>
      </c>
      <c r="T6" s="5">
        <v>19964</v>
      </c>
      <c r="U6" s="6">
        <v>15292</v>
      </c>
      <c r="X6" s="29" t="s">
        <v>89</v>
      </c>
      <c r="Y6" s="2" t="s">
        <v>14</v>
      </c>
      <c r="Z6" s="3">
        <v>1</v>
      </c>
      <c r="AA6" s="2">
        <v>20</v>
      </c>
      <c r="AB6" s="2">
        <v>0.04</v>
      </c>
      <c r="AC6" s="30">
        <f t="shared" si="0"/>
        <v>0</v>
      </c>
      <c r="AD6" s="30">
        <f t="shared" si="0"/>
        <v>0</v>
      </c>
      <c r="AE6" s="30">
        <f t="shared" si="0"/>
        <v>0</v>
      </c>
      <c r="AF6" s="30">
        <f t="shared" si="1"/>
        <v>0</v>
      </c>
      <c r="AG6" s="30">
        <f t="shared" si="1"/>
        <v>0</v>
      </c>
      <c r="AH6" s="30">
        <f t="shared" si="1"/>
        <v>0</v>
      </c>
      <c r="AI6" s="30">
        <f t="shared" si="2"/>
        <v>-3297</v>
      </c>
      <c r="AJ6" s="30">
        <f t="shared" si="2"/>
        <v>-3827</v>
      </c>
      <c r="AK6" s="30">
        <f t="shared" si="2"/>
        <v>-4820</v>
      </c>
      <c r="AL6" s="30">
        <f t="shared" si="3"/>
        <v>-3585</v>
      </c>
      <c r="AM6" s="30">
        <f t="shared" si="3"/>
        <v>-3976</v>
      </c>
      <c r="AN6" s="30">
        <f t="shared" si="3"/>
        <v>-4365</v>
      </c>
      <c r="AO6" s="30">
        <f t="shared" si="4"/>
        <v>-7691</v>
      </c>
      <c r="AP6" s="30">
        <f t="shared" si="4"/>
        <v>-8930</v>
      </c>
      <c r="AQ6" s="30">
        <f t="shared" si="4"/>
        <v>-11247</v>
      </c>
      <c r="AR6" s="30">
        <f t="shared" si="5"/>
        <v>-8367</v>
      </c>
      <c r="AS6" s="30">
        <f t="shared" si="5"/>
        <v>-9276</v>
      </c>
      <c r="AT6" s="30">
        <f t="shared" si="5"/>
        <v>-10185</v>
      </c>
      <c r="AU6" s="30">
        <f t="shared" si="6"/>
        <v>-12086</v>
      </c>
      <c r="AV6" s="30">
        <f t="shared" si="6"/>
        <v>-14032</v>
      </c>
      <c r="AW6" s="30">
        <f t="shared" si="6"/>
        <v>-17674</v>
      </c>
      <c r="AX6" s="30">
        <f t="shared" si="7"/>
        <v>-13148</v>
      </c>
      <c r="AY6" s="30">
        <f t="shared" si="7"/>
        <v>-14576</v>
      </c>
      <c r="AZ6" s="30">
        <f t="shared" si="7"/>
        <v>-16005</v>
      </c>
      <c r="BA6" s="30">
        <f t="shared" si="8"/>
        <v>-16480</v>
      </c>
      <c r="BB6" s="30">
        <f t="shared" si="8"/>
        <v>-19135</v>
      </c>
      <c r="BC6" s="30">
        <f t="shared" si="8"/>
        <v>-24100</v>
      </c>
      <c r="BD6" s="30">
        <f t="shared" si="9"/>
        <v>-17928</v>
      </c>
      <c r="BE6" s="30">
        <f t="shared" si="9"/>
        <v>-19877</v>
      </c>
      <c r="BF6" s="30">
        <f t="shared" si="9"/>
        <v>-21825</v>
      </c>
    </row>
    <row r="7" spans="1:58" ht="15.75" x14ac:dyDescent="0.25">
      <c r="A7" s="4">
        <v>0.5</v>
      </c>
      <c r="B7" s="2" t="s">
        <v>16</v>
      </c>
      <c r="C7" s="3">
        <v>1</v>
      </c>
      <c r="D7" s="2">
        <v>20</v>
      </c>
      <c r="E7" s="2">
        <v>0.04</v>
      </c>
      <c r="F7" s="2" t="s">
        <v>13</v>
      </c>
      <c r="G7" s="5">
        <v>9619</v>
      </c>
      <c r="H7" s="5">
        <v>9619</v>
      </c>
      <c r="I7" s="5">
        <v>9619</v>
      </c>
      <c r="J7" s="5">
        <v>12235</v>
      </c>
      <c r="K7" s="5">
        <v>11736</v>
      </c>
      <c r="L7" s="5">
        <v>10801</v>
      </c>
      <c r="M7" s="5">
        <v>15720</v>
      </c>
      <c r="N7" s="5">
        <v>14554</v>
      </c>
      <c r="O7" s="5">
        <v>12374</v>
      </c>
      <c r="P7" s="5">
        <v>19206</v>
      </c>
      <c r="Q7" s="5">
        <v>17374</v>
      </c>
      <c r="R7" s="5">
        <v>13948</v>
      </c>
      <c r="S7" s="5">
        <v>22692</v>
      </c>
      <c r="T7" s="5">
        <v>20194</v>
      </c>
      <c r="U7" s="6">
        <v>15522</v>
      </c>
      <c r="X7" s="29" t="s">
        <v>89</v>
      </c>
      <c r="Y7" s="2" t="s">
        <v>15</v>
      </c>
      <c r="Z7" s="3">
        <v>1</v>
      </c>
      <c r="AA7" s="2">
        <v>20</v>
      </c>
      <c r="AB7" s="2">
        <v>0.04</v>
      </c>
      <c r="AC7" s="30">
        <f t="shared" si="0"/>
        <v>0</v>
      </c>
      <c r="AD7" s="30">
        <f t="shared" si="0"/>
        <v>0</v>
      </c>
      <c r="AE7" s="30">
        <f t="shared" si="0"/>
        <v>0</v>
      </c>
      <c r="AF7" s="30">
        <f t="shared" si="1"/>
        <v>0</v>
      </c>
      <c r="AG7" s="30">
        <f t="shared" si="1"/>
        <v>0</v>
      </c>
      <c r="AH7" s="30">
        <f t="shared" si="1"/>
        <v>0</v>
      </c>
      <c r="AI7" s="30">
        <f t="shared" si="2"/>
        <v>-3296</v>
      </c>
      <c r="AJ7" s="30">
        <f t="shared" si="2"/>
        <v>-3827</v>
      </c>
      <c r="AK7" s="30">
        <f t="shared" si="2"/>
        <v>-4820</v>
      </c>
      <c r="AL7" s="30">
        <f t="shared" si="3"/>
        <v>-3586</v>
      </c>
      <c r="AM7" s="30">
        <f t="shared" si="3"/>
        <v>-3975</v>
      </c>
      <c r="AN7" s="30">
        <f t="shared" si="3"/>
        <v>-4365</v>
      </c>
      <c r="AO7" s="30">
        <f t="shared" si="4"/>
        <v>-7691</v>
      </c>
      <c r="AP7" s="30">
        <f t="shared" si="4"/>
        <v>-8930</v>
      </c>
      <c r="AQ7" s="30">
        <f t="shared" si="4"/>
        <v>-11247</v>
      </c>
      <c r="AR7" s="30">
        <f t="shared" si="5"/>
        <v>-8367</v>
      </c>
      <c r="AS7" s="30">
        <f t="shared" si="5"/>
        <v>-9276</v>
      </c>
      <c r="AT7" s="30">
        <f t="shared" si="5"/>
        <v>-10185</v>
      </c>
      <c r="AU7" s="30">
        <f t="shared" si="6"/>
        <v>-12086</v>
      </c>
      <c r="AV7" s="30">
        <f t="shared" si="6"/>
        <v>-14032</v>
      </c>
      <c r="AW7" s="30">
        <f t="shared" si="6"/>
        <v>-17674</v>
      </c>
      <c r="AX7" s="30">
        <f t="shared" si="7"/>
        <v>-13147</v>
      </c>
      <c r="AY7" s="30">
        <f t="shared" si="7"/>
        <v>-14576</v>
      </c>
      <c r="AZ7" s="30">
        <f t="shared" si="7"/>
        <v>-16005</v>
      </c>
      <c r="BA7" s="30">
        <f t="shared" si="8"/>
        <v>-16481</v>
      </c>
      <c r="BB7" s="30">
        <f t="shared" si="8"/>
        <v>-19136</v>
      </c>
      <c r="BC7" s="30">
        <f t="shared" si="8"/>
        <v>-24101</v>
      </c>
      <c r="BD7" s="30">
        <f t="shared" si="9"/>
        <v>-17929</v>
      </c>
      <c r="BE7" s="30">
        <f t="shared" si="9"/>
        <v>-19877</v>
      </c>
      <c r="BF7" s="30">
        <f t="shared" si="9"/>
        <v>-21825</v>
      </c>
    </row>
    <row r="8" spans="1:58" ht="15.75" x14ac:dyDescent="0.25">
      <c r="A8" s="4">
        <v>0.5</v>
      </c>
      <c r="B8" s="2" t="s">
        <v>12</v>
      </c>
      <c r="C8" s="3">
        <v>1</v>
      </c>
      <c r="D8" s="2">
        <v>20</v>
      </c>
      <c r="E8" s="2">
        <v>0.04</v>
      </c>
      <c r="F8" s="2" t="s">
        <v>17</v>
      </c>
      <c r="G8" s="5">
        <v>9619</v>
      </c>
      <c r="H8" s="5">
        <v>9619</v>
      </c>
      <c r="I8" s="5">
        <v>9619</v>
      </c>
      <c r="J8" s="5">
        <v>12368</v>
      </c>
      <c r="K8" s="5">
        <v>12001</v>
      </c>
      <c r="L8" s="5">
        <v>11635</v>
      </c>
      <c r="M8" s="5">
        <v>16031</v>
      </c>
      <c r="N8" s="5">
        <v>15176</v>
      </c>
      <c r="O8" s="5">
        <v>14320</v>
      </c>
      <c r="P8" s="5">
        <v>19695</v>
      </c>
      <c r="Q8" s="5">
        <v>18351</v>
      </c>
      <c r="R8" s="5">
        <v>17006</v>
      </c>
      <c r="S8" s="5">
        <v>23359</v>
      </c>
      <c r="T8" s="5">
        <v>21526</v>
      </c>
      <c r="U8" s="6">
        <v>19693</v>
      </c>
      <c r="X8" s="29" t="s">
        <v>89</v>
      </c>
      <c r="Y8" s="2" t="s">
        <v>16</v>
      </c>
      <c r="Z8" s="3">
        <v>1</v>
      </c>
      <c r="AA8" s="2">
        <v>20</v>
      </c>
      <c r="AB8" s="2">
        <v>0.04</v>
      </c>
      <c r="AC8" s="30">
        <f t="shared" si="0"/>
        <v>0</v>
      </c>
      <c r="AD8" s="30">
        <f t="shared" si="0"/>
        <v>0</v>
      </c>
      <c r="AE8" s="30">
        <f t="shared" si="0"/>
        <v>0</v>
      </c>
      <c r="AF8" s="30">
        <f t="shared" si="1"/>
        <v>0</v>
      </c>
      <c r="AG8" s="30">
        <f t="shared" si="1"/>
        <v>0</v>
      </c>
      <c r="AH8" s="30">
        <f t="shared" si="1"/>
        <v>0</v>
      </c>
      <c r="AI8" s="30">
        <f t="shared" si="2"/>
        <v>-3296</v>
      </c>
      <c r="AJ8" s="30">
        <f t="shared" si="2"/>
        <v>-3827</v>
      </c>
      <c r="AK8" s="30">
        <f t="shared" si="2"/>
        <v>-4820</v>
      </c>
      <c r="AL8" s="30">
        <f t="shared" si="3"/>
        <v>-3586</v>
      </c>
      <c r="AM8" s="30">
        <f t="shared" si="3"/>
        <v>-3975</v>
      </c>
      <c r="AN8" s="30">
        <f t="shared" si="3"/>
        <v>-4365</v>
      </c>
      <c r="AO8" s="30">
        <f t="shared" si="4"/>
        <v>-7691</v>
      </c>
      <c r="AP8" s="30">
        <f t="shared" si="4"/>
        <v>-8930</v>
      </c>
      <c r="AQ8" s="30">
        <f t="shared" si="4"/>
        <v>-11247</v>
      </c>
      <c r="AR8" s="30">
        <f t="shared" si="5"/>
        <v>-8367</v>
      </c>
      <c r="AS8" s="30">
        <f t="shared" si="5"/>
        <v>-9275</v>
      </c>
      <c r="AT8" s="30">
        <f t="shared" si="5"/>
        <v>-10185</v>
      </c>
      <c r="AU8" s="30">
        <f t="shared" si="6"/>
        <v>-12086</v>
      </c>
      <c r="AV8" s="30">
        <f t="shared" si="6"/>
        <v>-14033</v>
      </c>
      <c r="AW8" s="30">
        <f t="shared" si="6"/>
        <v>-17674</v>
      </c>
      <c r="AX8" s="30">
        <f t="shared" si="7"/>
        <v>-13147</v>
      </c>
      <c r="AY8" s="30">
        <f t="shared" si="7"/>
        <v>-14576</v>
      </c>
      <c r="AZ8" s="30">
        <f t="shared" si="7"/>
        <v>-16005</v>
      </c>
      <c r="BA8" s="30">
        <f t="shared" si="8"/>
        <v>-16480</v>
      </c>
      <c r="BB8" s="30">
        <f t="shared" si="8"/>
        <v>-19135</v>
      </c>
      <c r="BC8" s="30">
        <f t="shared" si="8"/>
        <v>-24100</v>
      </c>
      <c r="BD8" s="30">
        <f t="shared" si="9"/>
        <v>-17929</v>
      </c>
      <c r="BE8" s="30">
        <f t="shared" si="9"/>
        <v>-19877</v>
      </c>
      <c r="BF8" s="30">
        <f t="shared" si="9"/>
        <v>-21824</v>
      </c>
    </row>
    <row r="9" spans="1:58" ht="15.75" x14ac:dyDescent="0.25">
      <c r="A9" s="4">
        <v>0.5</v>
      </c>
      <c r="B9" s="2" t="s">
        <v>14</v>
      </c>
      <c r="C9" s="3">
        <v>1</v>
      </c>
      <c r="D9" s="2">
        <v>20</v>
      </c>
      <c r="E9" s="2">
        <v>0.04</v>
      </c>
      <c r="F9" s="2" t="s">
        <v>17</v>
      </c>
      <c r="G9" s="5">
        <v>9619</v>
      </c>
      <c r="H9" s="5">
        <v>9619</v>
      </c>
      <c r="I9" s="5">
        <v>9619</v>
      </c>
      <c r="J9" s="5">
        <v>12658</v>
      </c>
      <c r="K9" s="5">
        <v>12292</v>
      </c>
      <c r="L9" s="5">
        <v>11925</v>
      </c>
      <c r="M9" s="5">
        <v>16709</v>
      </c>
      <c r="N9" s="5">
        <v>15853</v>
      </c>
      <c r="O9" s="5">
        <v>14998</v>
      </c>
      <c r="P9" s="5">
        <v>20760</v>
      </c>
      <c r="Q9" s="5">
        <v>19415</v>
      </c>
      <c r="R9" s="5">
        <v>18071</v>
      </c>
      <c r="S9" s="5">
        <v>24810</v>
      </c>
      <c r="T9" s="5">
        <v>22977</v>
      </c>
      <c r="U9" s="6">
        <v>21144</v>
      </c>
      <c r="X9" s="25"/>
      <c r="Y9" s="24"/>
      <c r="Z9" s="26"/>
      <c r="AA9" s="24"/>
      <c r="AB9" s="24"/>
      <c r="AF9" s="19"/>
      <c r="AG9" s="19"/>
      <c r="AH9" s="19"/>
      <c r="AL9" s="19"/>
      <c r="AM9" s="19"/>
      <c r="AN9" s="19"/>
      <c r="AR9" s="19"/>
      <c r="AS9" s="19"/>
      <c r="AT9" s="19"/>
      <c r="AX9" s="19"/>
      <c r="AY9" s="19"/>
      <c r="AZ9" s="19"/>
    </row>
    <row r="10" spans="1:58" ht="15.75" x14ac:dyDescent="0.25">
      <c r="A10" s="4">
        <v>0.5</v>
      </c>
      <c r="B10" s="2" t="s">
        <v>15</v>
      </c>
      <c r="C10" s="3">
        <v>1</v>
      </c>
      <c r="D10" s="2">
        <v>20</v>
      </c>
      <c r="E10" s="2">
        <v>0.04</v>
      </c>
      <c r="F10" s="2" t="s">
        <v>17</v>
      </c>
      <c r="G10" s="5">
        <v>9619</v>
      </c>
      <c r="H10" s="5">
        <v>9619</v>
      </c>
      <c r="I10" s="5">
        <v>9619</v>
      </c>
      <c r="J10" s="5">
        <v>12802</v>
      </c>
      <c r="K10" s="5">
        <v>12435</v>
      </c>
      <c r="L10" s="5">
        <v>12068</v>
      </c>
      <c r="M10" s="5">
        <v>17043</v>
      </c>
      <c r="N10" s="5">
        <v>16187</v>
      </c>
      <c r="O10" s="5">
        <v>15332</v>
      </c>
      <c r="P10" s="5">
        <v>21284</v>
      </c>
      <c r="Q10" s="5">
        <v>19940</v>
      </c>
      <c r="R10" s="5">
        <v>18596</v>
      </c>
      <c r="S10" s="5">
        <v>25526</v>
      </c>
      <c r="T10" s="5">
        <v>23693</v>
      </c>
      <c r="U10" s="6">
        <v>21860</v>
      </c>
      <c r="X10" s="25"/>
      <c r="Y10" s="24"/>
      <c r="Z10" s="26"/>
      <c r="AA10" s="24"/>
      <c r="AB10" s="24"/>
      <c r="AF10" s="19"/>
      <c r="AG10" s="19"/>
      <c r="AH10" s="19"/>
      <c r="AL10" s="19"/>
      <c r="AM10" s="19"/>
      <c r="AN10" s="19"/>
      <c r="AR10" s="19"/>
      <c r="AS10" s="19"/>
      <c r="AT10" s="19"/>
      <c r="AX10" s="19"/>
      <c r="AY10" s="19"/>
      <c r="AZ10" s="19"/>
    </row>
    <row r="11" spans="1:58" ht="15.75" x14ac:dyDescent="0.25">
      <c r="A11" s="4">
        <v>0.5</v>
      </c>
      <c r="B11" s="2" t="s">
        <v>16</v>
      </c>
      <c r="C11" s="3">
        <v>1</v>
      </c>
      <c r="D11" s="2">
        <v>20</v>
      </c>
      <c r="E11" s="2">
        <v>0.04</v>
      </c>
      <c r="F11" s="2" t="s">
        <v>17</v>
      </c>
      <c r="G11" s="7">
        <v>9619</v>
      </c>
      <c r="H11" s="7">
        <v>9619</v>
      </c>
      <c r="I11" s="7">
        <v>9619</v>
      </c>
      <c r="J11" s="7">
        <v>12890</v>
      </c>
      <c r="K11" s="7">
        <v>12523</v>
      </c>
      <c r="L11" s="7">
        <v>12157</v>
      </c>
      <c r="M11" s="7">
        <v>17249</v>
      </c>
      <c r="N11" s="7">
        <v>16393</v>
      </c>
      <c r="O11" s="7">
        <v>15538</v>
      </c>
      <c r="P11" s="7">
        <v>21608</v>
      </c>
      <c r="Q11" s="7">
        <v>20264</v>
      </c>
      <c r="R11" s="7">
        <v>18920</v>
      </c>
      <c r="S11" s="7">
        <v>25968</v>
      </c>
      <c r="T11" s="7">
        <v>24135</v>
      </c>
      <c r="U11" s="8">
        <v>22301</v>
      </c>
      <c r="X11" s="25"/>
      <c r="Y11" s="24"/>
      <c r="Z11" s="26"/>
      <c r="AA11" s="24"/>
      <c r="AB11" s="24"/>
      <c r="AF11" s="19"/>
      <c r="AG11" s="19"/>
      <c r="AH11" s="19"/>
      <c r="AL11" s="19"/>
      <c r="AM11" s="19"/>
      <c r="AN11" s="19"/>
      <c r="AR11" s="19"/>
      <c r="AS11" s="19"/>
      <c r="AT11" s="19"/>
      <c r="AX11" s="19"/>
      <c r="AY11" s="19"/>
      <c r="AZ11" s="19"/>
    </row>
    <row r="12" spans="1:58" ht="15.75" x14ac:dyDescent="0.25">
      <c r="A12" s="4">
        <v>0.25</v>
      </c>
      <c r="B12" s="2" t="s">
        <v>12</v>
      </c>
      <c r="C12" s="3">
        <v>1</v>
      </c>
      <c r="D12" s="2">
        <v>20</v>
      </c>
      <c r="E12" s="2">
        <v>0.04</v>
      </c>
      <c r="F12" s="2" t="s">
        <v>13</v>
      </c>
      <c r="G12" s="5">
        <v>9619</v>
      </c>
      <c r="H12" s="5">
        <v>9619</v>
      </c>
      <c r="I12" s="5">
        <v>9619</v>
      </c>
      <c r="J12" s="5">
        <v>8572</v>
      </c>
      <c r="K12" s="5">
        <v>7542</v>
      </c>
      <c r="L12" s="5">
        <v>5614</v>
      </c>
      <c r="M12" s="5">
        <v>7174</v>
      </c>
      <c r="N12" s="5">
        <v>4769</v>
      </c>
      <c r="O12" s="5">
        <v>272</v>
      </c>
      <c r="P12" s="5">
        <v>5777</v>
      </c>
      <c r="Q12" s="5">
        <v>1998</v>
      </c>
      <c r="R12" s="5">
        <v>-5070</v>
      </c>
      <c r="S12" s="5">
        <v>4379</v>
      </c>
      <c r="T12" s="5">
        <v>-774</v>
      </c>
      <c r="U12" s="6">
        <v>-10411</v>
      </c>
      <c r="X12" s="25"/>
      <c r="Y12" s="24"/>
      <c r="Z12" s="26"/>
      <c r="AA12" s="24"/>
      <c r="AB12" s="24"/>
      <c r="AF12" s="19"/>
      <c r="AG12" s="19"/>
      <c r="AH12" s="19"/>
      <c r="AL12" s="19"/>
      <c r="AM12" s="19"/>
      <c r="AN12" s="19"/>
      <c r="AR12" s="19"/>
      <c r="AS12" s="19"/>
      <c r="AT12" s="19"/>
      <c r="AX12" s="19"/>
      <c r="AY12" s="19"/>
      <c r="AZ12" s="19"/>
    </row>
    <row r="13" spans="1:58" ht="15.75" x14ac:dyDescent="0.25">
      <c r="A13" s="4">
        <v>0.25</v>
      </c>
      <c r="B13" s="2" t="s">
        <v>14</v>
      </c>
      <c r="C13" s="3">
        <v>1</v>
      </c>
      <c r="D13" s="2">
        <v>20</v>
      </c>
      <c r="E13" s="2">
        <v>0.04</v>
      </c>
      <c r="F13" s="2" t="s">
        <v>13</v>
      </c>
      <c r="G13" s="5">
        <v>9619</v>
      </c>
      <c r="H13" s="5">
        <v>9619</v>
      </c>
      <c r="I13" s="5">
        <v>9619</v>
      </c>
      <c r="J13" s="5">
        <v>8766</v>
      </c>
      <c r="K13" s="5">
        <v>7736</v>
      </c>
      <c r="L13" s="5">
        <v>5808</v>
      </c>
      <c r="M13" s="5">
        <v>7626</v>
      </c>
      <c r="N13" s="5">
        <v>5221</v>
      </c>
      <c r="O13" s="5">
        <v>724</v>
      </c>
      <c r="P13" s="5">
        <v>6487</v>
      </c>
      <c r="Q13" s="5">
        <v>2709</v>
      </c>
      <c r="R13" s="5">
        <v>-4359</v>
      </c>
      <c r="S13" s="5">
        <v>5349</v>
      </c>
      <c r="T13" s="5">
        <v>196</v>
      </c>
      <c r="U13" s="6">
        <v>-9441</v>
      </c>
    </row>
    <row r="14" spans="1:58" ht="15.75" x14ac:dyDescent="0.25">
      <c r="A14" s="4">
        <v>0.25</v>
      </c>
      <c r="B14" s="2" t="s">
        <v>15</v>
      </c>
      <c r="C14" s="3">
        <v>1</v>
      </c>
      <c r="D14" s="2">
        <v>20</v>
      </c>
      <c r="E14" s="2">
        <v>0.04</v>
      </c>
      <c r="F14" s="2" t="s">
        <v>13</v>
      </c>
      <c r="G14" s="5">
        <v>9619</v>
      </c>
      <c r="H14" s="5">
        <v>9619</v>
      </c>
      <c r="I14" s="5">
        <v>9619</v>
      </c>
      <c r="J14" s="5">
        <v>8893</v>
      </c>
      <c r="K14" s="5">
        <v>7863</v>
      </c>
      <c r="L14" s="5">
        <v>5935</v>
      </c>
      <c r="M14" s="5">
        <v>7921</v>
      </c>
      <c r="N14" s="5">
        <v>5517</v>
      </c>
      <c r="O14" s="5">
        <v>1019</v>
      </c>
      <c r="P14" s="5">
        <v>6951</v>
      </c>
      <c r="Q14" s="5">
        <v>3173</v>
      </c>
      <c r="R14" s="5">
        <v>-3895</v>
      </c>
      <c r="S14" s="5">
        <v>5981</v>
      </c>
      <c r="T14" s="5">
        <v>828</v>
      </c>
      <c r="U14" s="6">
        <v>-8809</v>
      </c>
    </row>
    <row r="15" spans="1:58" ht="15.75" x14ac:dyDescent="0.25">
      <c r="A15" s="4">
        <v>0.25</v>
      </c>
      <c r="B15" s="2" t="s">
        <v>16</v>
      </c>
      <c r="C15" s="3">
        <v>1</v>
      </c>
      <c r="D15" s="2">
        <v>20</v>
      </c>
      <c r="E15" s="2">
        <v>0.04</v>
      </c>
      <c r="F15" s="2" t="s">
        <v>13</v>
      </c>
      <c r="G15" s="5">
        <v>9619</v>
      </c>
      <c r="H15" s="5">
        <v>9619</v>
      </c>
      <c r="I15" s="5">
        <v>9619</v>
      </c>
      <c r="J15" s="5">
        <v>8939</v>
      </c>
      <c r="K15" s="5">
        <v>7909</v>
      </c>
      <c r="L15" s="5">
        <v>5981</v>
      </c>
      <c r="M15" s="5">
        <v>8029</v>
      </c>
      <c r="N15" s="5">
        <v>5624</v>
      </c>
      <c r="O15" s="5">
        <v>1127</v>
      </c>
      <c r="P15" s="5">
        <v>7120</v>
      </c>
      <c r="Q15" s="5">
        <v>3341</v>
      </c>
      <c r="R15" s="5">
        <v>-3726</v>
      </c>
      <c r="S15" s="5">
        <v>6212</v>
      </c>
      <c r="T15" s="5">
        <v>1059</v>
      </c>
      <c r="U15" s="6">
        <v>-8578</v>
      </c>
    </row>
    <row r="16" spans="1:58" ht="15.75" x14ac:dyDescent="0.25">
      <c r="A16" s="4">
        <v>0.25</v>
      </c>
      <c r="B16" s="2" t="s">
        <v>12</v>
      </c>
      <c r="C16" s="3">
        <v>1</v>
      </c>
      <c r="D16" s="2">
        <v>20</v>
      </c>
      <c r="E16" s="2">
        <v>0.04</v>
      </c>
      <c r="F16" s="2" t="s">
        <v>17</v>
      </c>
      <c r="G16" s="5">
        <v>9619</v>
      </c>
      <c r="H16" s="5">
        <v>9619</v>
      </c>
      <c r="I16" s="5">
        <v>9619</v>
      </c>
      <c r="J16" s="5">
        <v>8782</v>
      </c>
      <c r="K16" s="5">
        <v>8026</v>
      </c>
      <c r="L16" s="5">
        <v>7270</v>
      </c>
      <c r="M16" s="5">
        <v>7665</v>
      </c>
      <c r="N16" s="5">
        <v>5900</v>
      </c>
      <c r="O16" s="5">
        <v>4135</v>
      </c>
      <c r="P16" s="5">
        <v>6547</v>
      </c>
      <c r="Q16" s="5">
        <v>3774</v>
      </c>
      <c r="R16" s="5">
        <v>1002</v>
      </c>
      <c r="S16" s="5">
        <v>5430</v>
      </c>
      <c r="T16" s="5">
        <v>1649</v>
      </c>
      <c r="U16" s="6">
        <v>-2132</v>
      </c>
    </row>
    <row r="17" spans="1:21" ht="15.75" x14ac:dyDescent="0.25">
      <c r="A17" s="4">
        <v>0.25</v>
      </c>
      <c r="B17" s="2" t="s">
        <v>14</v>
      </c>
      <c r="C17" s="3">
        <v>1</v>
      </c>
      <c r="D17" s="2">
        <v>20</v>
      </c>
      <c r="E17" s="2">
        <v>0.04</v>
      </c>
      <c r="F17" s="2" t="s">
        <v>17</v>
      </c>
      <c r="G17" s="5">
        <v>9619</v>
      </c>
      <c r="H17" s="5">
        <v>9619</v>
      </c>
      <c r="I17" s="5">
        <v>9619</v>
      </c>
      <c r="J17" s="5">
        <v>9073</v>
      </c>
      <c r="K17" s="5">
        <v>8316</v>
      </c>
      <c r="L17" s="5">
        <v>7560</v>
      </c>
      <c r="M17" s="5">
        <v>8342</v>
      </c>
      <c r="N17" s="5">
        <v>6577</v>
      </c>
      <c r="O17" s="5">
        <v>4813</v>
      </c>
      <c r="P17" s="5">
        <v>7612</v>
      </c>
      <c r="Q17" s="5">
        <v>4839</v>
      </c>
      <c r="R17" s="5">
        <v>2066</v>
      </c>
      <c r="S17" s="5">
        <v>6882</v>
      </c>
      <c r="T17" s="5">
        <v>3100</v>
      </c>
      <c r="U17" s="6">
        <v>-681</v>
      </c>
    </row>
    <row r="18" spans="1:21" ht="15.75" x14ac:dyDescent="0.25">
      <c r="A18" s="4">
        <v>0.25</v>
      </c>
      <c r="B18" s="2" t="s">
        <v>15</v>
      </c>
      <c r="C18" s="3">
        <v>1</v>
      </c>
      <c r="D18" s="2">
        <v>20</v>
      </c>
      <c r="E18" s="2">
        <v>0.04</v>
      </c>
      <c r="F18" s="2" t="s">
        <v>17</v>
      </c>
      <c r="G18" s="5">
        <v>9619</v>
      </c>
      <c r="H18" s="5">
        <v>9619</v>
      </c>
      <c r="I18" s="5">
        <v>9619</v>
      </c>
      <c r="J18" s="5">
        <v>9216</v>
      </c>
      <c r="K18" s="5">
        <v>8460</v>
      </c>
      <c r="L18" s="5">
        <v>7703</v>
      </c>
      <c r="M18" s="5">
        <v>8676</v>
      </c>
      <c r="N18" s="5">
        <v>6911</v>
      </c>
      <c r="O18" s="5">
        <v>5147</v>
      </c>
      <c r="P18" s="5">
        <v>8137</v>
      </c>
      <c r="Q18" s="5">
        <v>5364</v>
      </c>
      <c r="R18" s="5">
        <v>2591</v>
      </c>
      <c r="S18" s="5">
        <v>7597</v>
      </c>
      <c r="T18" s="5">
        <v>3816</v>
      </c>
      <c r="U18" s="6">
        <v>35</v>
      </c>
    </row>
    <row r="19" spans="1:21" ht="15.75" x14ac:dyDescent="0.25">
      <c r="A19" s="4">
        <v>0.25</v>
      </c>
      <c r="B19" s="2" t="s">
        <v>16</v>
      </c>
      <c r="C19" s="3">
        <v>1</v>
      </c>
      <c r="D19" s="2">
        <v>20</v>
      </c>
      <c r="E19" s="2">
        <v>0.04</v>
      </c>
      <c r="F19" s="2" t="s">
        <v>17</v>
      </c>
      <c r="G19" s="7">
        <v>9619</v>
      </c>
      <c r="H19" s="7">
        <v>9619</v>
      </c>
      <c r="I19" s="7">
        <v>9619</v>
      </c>
      <c r="J19" s="7">
        <v>9304</v>
      </c>
      <c r="K19" s="7">
        <v>8548</v>
      </c>
      <c r="L19" s="7">
        <v>7792</v>
      </c>
      <c r="M19" s="7">
        <v>8882</v>
      </c>
      <c r="N19" s="7">
        <v>7118</v>
      </c>
      <c r="O19" s="7">
        <v>5353</v>
      </c>
      <c r="P19" s="7">
        <v>8461</v>
      </c>
      <c r="Q19" s="7">
        <v>5688</v>
      </c>
      <c r="R19" s="7">
        <v>2915</v>
      </c>
      <c r="S19" s="7">
        <v>8039</v>
      </c>
      <c r="T19" s="7">
        <v>4258</v>
      </c>
      <c r="U19" s="8">
        <v>477</v>
      </c>
    </row>
    <row r="20" spans="1:21" ht="15.75" x14ac:dyDescent="0.25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G20" s="19">
        <f>G12-G4</f>
        <v>0</v>
      </c>
      <c r="H20" s="19">
        <f t="shared" ref="H20:J20" si="10">H12-H4</f>
        <v>0</v>
      </c>
      <c r="I20" s="19">
        <f t="shared" si="10"/>
        <v>0</v>
      </c>
      <c r="J20" s="19">
        <f t="shared" si="10"/>
        <v>-3297</v>
      </c>
      <c r="K20" s="19">
        <f t="shared" ref="K20:T20" si="11">K12-K4</f>
        <v>-3827</v>
      </c>
      <c r="L20" s="19">
        <f t="shared" si="11"/>
        <v>-4820</v>
      </c>
      <c r="M20" s="19">
        <f t="shared" si="11"/>
        <v>-7691</v>
      </c>
      <c r="N20" s="19">
        <f t="shared" si="11"/>
        <v>-8930</v>
      </c>
      <c r="O20" s="19">
        <f t="shared" si="11"/>
        <v>-11247</v>
      </c>
      <c r="P20" s="19">
        <f t="shared" si="11"/>
        <v>-12085</v>
      </c>
      <c r="Q20" s="19">
        <f t="shared" si="11"/>
        <v>-14032</v>
      </c>
      <c r="R20" s="19">
        <f t="shared" si="11"/>
        <v>-17674</v>
      </c>
      <c r="S20" s="19">
        <f t="shared" si="11"/>
        <v>-16481</v>
      </c>
      <c r="T20" s="19">
        <f t="shared" si="11"/>
        <v>-19136</v>
      </c>
      <c r="U20" s="19">
        <f>U12-U4</f>
        <v>-24101</v>
      </c>
    </row>
    <row r="21" spans="1:21" ht="15.75" x14ac:dyDescent="0.25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G21" s="19">
        <f t="shared" ref="G21:G27" si="12">G13-G5</f>
        <v>0</v>
      </c>
      <c r="H21" s="19">
        <f t="shared" ref="H21:J21" si="13">H13-H5</f>
        <v>0</v>
      </c>
      <c r="I21" s="19">
        <f t="shared" si="13"/>
        <v>0</v>
      </c>
      <c r="J21" s="19">
        <f t="shared" si="13"/>
        <v>-3297</v>
      </c>
      <c r="K21" s="19">
        <f t="shared" ref="K21:U21" si="14">K13-K5</f>
        <v>-3827</v>
      </c>
      <c r="L21" s="19">
        <f t="shared" si="14"/>
        <v>-4820</v>
      </c>
      <c r="M21" s="19">
        <f t="shared" si="14"/>
        <v>-7691</v>
      </c>
      <c r="N21" s="19">
        <f t="shared" si="14"/>
        <v>-8930</v>
      </c>
      <c r="O21" s="19">
        <f t="shared" si="14"/>
        <v>-11247</v>
      </c>
      <c r="P21" s="19">
        <f t="shared" si="14"/>
        <v>-12086</v>
      </c>
      <c r="Q21" s="19">
        <f t="shared" si="14"/>
        <v>-14032</v>
      </c>
      <c r="R21" s="19">
        <f t="shared" si="14"/>
        <v>-17674</v>
      </c>
      <c r="S21" s="19">
        <f t="shared" si="14"/>
        <v>-16480</v>
      </c>
      <c r="T21" s="19">
        <f t="shared" si="14"/>
        <v>-19135</v>
      </c>
      <c r="U21" s="19">
        <f t="shared" si="14"/>
        <v>-24100</v>
      </c>
    </row>
    <row r="22" spans="1:21" ht="15.75" x14ac:dyDescent="0.25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G22" s="19">
        <f t="shared" si="12"/>
        <v>0</v>
      </c>
      <c r="H22" s="19">
        <f t="shared" ref="H22:J22" si="15">H14-H6</f>
        <v>0</v>
      </c>
      <c r="I22" s="19">
        <f t="shared" si="15"/>
        <v>0</v>
      </c>
      <c r="J22" s="19">
        <f t="shared" si="15"/>
        <v>-3296</v>
      </c>
      <c r="K22" s="19">
        <f t="shared" ref="K22:U22" si="16">K14-K6</f>
        <v>-3827</v>
      </c>
      <c r="L22" s="19">
        <f t="shared" si="16"/>
        <v>-4820</v>
      </c>
      <c r="M22" s="19">
        <f t="shared" si="16"/>
        <v>-7691</v>
      </c>
      <c r="N22" s="19">
        <f t="shared" si="16"/>
        <v>-8930</v>
      </c>
      <c r="O22" s="19">
        <f t="shared" si="16"/>
        <v>-11247</v>
      </c>
      <c r="P22" s="19">
        <f t="shared" si="16"/>
        <v>-12086</v>
      </c>
      <c r="Q22" s="19">
        <f t="shared" si="16"/>
        <v>-14032</v>
      </c>
      <c r="R22" s="19">
        <f t="shared" si="16"/>
        <v>-17674</v>
      </c>
      <c r="S22" s="19">
        <f t="shared" si="16"/>
        <v>-16481</v>
      </c>
      <c r="T22" s="19">
        <f t="shared" si="16"/>
        <v>-19136</v>
      </c>
      <c r="U22" s="19">
        <f t="shared" si="16"/>
        <v>-24101</v>
      </c>
    </row>
    <row r="23" spans="1:21" ht="15.75" x14ac:dyDescent="0.25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G23" s="19">
        <f t="shared" si="12"/>
        <v>0</v>
      </c>
      <c r="H23" s="19">
        <f t="shared" ref="H23:J23" si="17">H15-H7</f>
        <v>0</v>
      </c>
      <c r="I23" s="19">
        <f t="shared" si="17"/>
        <v>0</v>
      </c>
      <c r="J23" s="19">
        <f t="shared" si="17"/>
        <v>-3296</v>
      </c>
      <c r="K23" s="19">
        <f t="shared" ref="K23:U23" si="18">K15-K7</f>
        <v>-3827</v>
      </c>
      <c r="L23" s="19">
        <f t="shared" si="18"/>
        <v>-4820</v>
      </c>
      <c r="M23" s="19">
        <f t="shared" si="18"/>
        <v>-7691</v>
      </c>
      <c r="N23" s="19">
        <f t="shared" si="18"/>
        <v>-8930</v>
      </c>
      <c r="O23" s="19">
        <f t="shared" si="18"/>
        <v>-11247</v>
      </c>
      <c r="P23" s="19">
        <f t="shared" si="18"/>
        <v>-12086</v>
      </c>
      <c r="Q23" s="19">
        <f t="shared" si="18"/>
        <v>-14033</v>
      </c>
      <c r="R23" s="19">
        <f t="shared" si="18"/>
        <v>-17674</v>
      </c>
      <c r="S23" s="19">
        <f t="shared" si="18"/>
        <v>-16480</v>
      </c>
      <c r="T23" s="19">
        <f t="shared" si="18"/>
        <v>-19135</v>
      </c>
      <c r="U23" s="19">
        <f t="shared" si="18"/>
        <v>-24100</v>
      </c>
    </row>
    <row r="24" spans="1:21" ht="15.75" x14ac:dyDescent="0.25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G24" s="19">
        <f t="shared" si="12"/>
        <v>0</v>
      </c>
      <c r="H24" s="19">
        <f t="shared" ref="H24:J24" si="19">H16-H8</f>
        <v>0</v>
      </c>
      <c r="I24" s="19">
        <f t="shared" si="19"/>
        <v>0</v>
      </c>
      <c r="J24" s="19">
        <f t="shared" si="19"/>
        <v>-3586</v>
      </c>
      <c r="K24" s="19">
        <f t="shared" ref="K24:U24" si="20">K16-K8</f>
        <v>-3975</v>
      </c>
      <c r="L24" s="19">
        <f t="shared" si="20"/>
        <v>-4365</v>
      </c>
      <c r="M24" s="19">
        <f t="shared" si="20"/>
        <v>-8366</v>
      </c>
      <c r="N24" s="19">
        <f t="shared" si="20"/>
        <v>-9276</v>
      </c>
      <c r="O24" s="19">
        <f t="shared" si="20"/>
        <v>-10185</v>
      </c>
      <c r="P24" s="19">
        <f t="shared" si="20"/>
        <v>-13148</v>
      </c>
      <c r="Q24" s="19">
        <f t="shared" si="20"/>
        <v>-14577</v>
      </c>
      <c r="R24" s="19">
        <f t="shared" si="20"/>
        <v>-16004</v>
      </c>
      <c r="S24" s="19">
        <f t="shared" si="20"/>
        <v>-17929</v>
      </c>
      <c r="T24" s="19">
        <f t="shared" si="20"/>
        <v>-19877</v>
      </c>
      <c r="U24" s="19">
        <f t="shared" si="20"/>
        <v>-21825</v>
      </c>
    </row>
    <row r="25" spans="1:21" ht="15.75" x14ac:dyDescent="0.25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G25" s="19">
        <f t="shared" si="12"/>
        <v>0</v>
      </c>
      <c r="H25" s="19">
        <f t="shared" ref="H25:J25" si="21">H17-H9</f>
        <v>0</v>
      </c>
      <c r="I25" s="19">
        <f t="shared" si="21"/>
        <v>0</v>
      </c>
      <c r="J25" s="19">
        <f t="shared" si="21"/>
        <v>-3585</v>
      </c>
      <c r="K25" s="19">
        <f t="shared" ref="K25:T25" si="22">K17-K9</f>
        <v>-3976</v>
      </c>
      <c r="L25" s="19">
        <f t="shared" si="22"/>
        <v>-4365</v>
      </c>
      <c r="M25" s="19">
        <f t="shared" si="22"/>
        <v>-8367</v>
      </c>
      <c r="N25" s="19">
        <f t="shared" si="22"/>
        <v>-9276</v>
      </c>
      <c r="O25" s="19">
        <f t="shared" si="22"/>
        <v>-10185</v>
      </c>
      <c r="P25" s="19">
        <f t="shared" si="22"/>
        <v>-13148</v>
      </c>
      <c r="Q25" s="19">
        <f t="shared" si="22"/>
        <v>-14576</v>
      </c>
      <c r="R25" s="19">
        <f t="shared" si="22"/>
        <v>-16005</v>
      </c>
      <c r="S25" s="19">
        <f t="shared" si="22"/>
        <v>-17928</v>
      </c>
      <c r="T25" s="19">
        <f t="shared" si="22"/>
        <v>-19877</v>
      </c>
      <c r="U25" s="19">
        <f>U17-U9</f>
        <v>-21825</v>
      </c>
    </row>
    <row r="26" spans="1:21" ht="15.75" x14ac:dyDescent="0.25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G26" s="19">
        <f t="shared" si="12"/>
        <v>0</v>
      </c>
      <c r="H26" s="19">
        <f t="shared" ref="H26:J26" si="23">H18-H10</f>
        <v>0</v>
      </c>
      <c r="I26" s="19">
        <f t="shared" si="23"/>
        <v>0</v>
      </c>
      <c r="J26" s="19">
        <f t="shared" si="23"/>
        <v>-3586</v>
      </c>
      <c r="K26" s="19">
        <f t="shared" ref="K26:U26" si="24">K18-K10</f>
        <v>-3975</v>
      </c>
      <c r="L26" s="19">
        <f t="shared" si="24"/>
        <v>-4365</v>
      </c>
      <c r="M26" s="19">
        <f t="shared" si="24"/>
        <v>-8367</v>
      </c>
      <c r="N26" s="19">
        <f t="shared" si="24"/>
        <v>-9276</v>
      </c>
      <c r="O26" s="19">
        <f t="shared" si="24"/>
        <v>-10185</v>
      </c>
      <c r="P26" s="19">
        <f t="shared" si="24"/>
        <v>-13147</v>
      </c>
      <c r="Q26" s="19">
        <f t="shared" si="24"/>
        <v>-14576</v>
      </c>
      <c r="R26" s="19">
        <f t="shared" si="24"/>
        <v>-16005</v>
      </c>
      <c r="S26" s="19">
        <f t="shared" si="24"/>
        <v>-17929</v>
      </c>
      <c r="T26" s="19">
        <f t="shared" si="24"/>
        <v>-19877</v>
      </c>
      <c r="U26" s="19">
        <f t="shared" si="24"/>
        <v>-21825</v>
      </c>
    </row>
    <row r="27" spans="1:21" ht="15.75" x14ac:dyDescent="0.25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G27" s="19">
        <f t="shared" si="12"/>
        <v>0</v>
      </c>
      <c r="H27" s="19">
        <f t="shared" ref="H27:J27" si="25">H19-H11</f>
        <v>0</v>
      </c>
      <c r="I27" s="19">
        <f t="shared" si="25"/>
        <v>0</v>
      </c>
      <c r="J27" s="19">
        <f t="shared" si="25"/>
        <v>-3586</v>
      </c>
      <c r="K27" s="19">
        <f t="shared" ref="K27:T27" si="26">K19-K11</f>
        <v>-3975</v>
      </c>
      <c r="L27" s="19">
        <f t="shared" si="26"/>
        <v>-4365</v>
      </c>
      <c r="M27" s="19">
        <f t="shared" si="26"/>
        <v>-8367</v>
      </c>
      <c r="N27" s="19">
        <f t="shared" si="26"/>
        <v>-9275</v>
      </c>
      <c r="O27" s="19">
        <f t="shared" si="26"/>
        <v>-10185</v>
      </c>
      <c r="P27" s="19">
        <f t="shared" si="26"/>
        <v>-13147</v>
      </c>
      <c r="Q27" s="19">
        <f t="shared" si="26"/>
        <v>-14576</v>
      </c>
      <c r="R27" s="19">
        <f t="shared" si="26"/>
        <v>-16005</v>
      </c>
      <c r="S27" s="19">
        <f t="shared" si="26"/>
        <v>-17929</v>
      </c>
      <c r="T27" s="19">
        <f t="shared" si="26"/>
        <v>-19877</v>
      </c>
      <c r="U27" s="19">
        <f>U19-U11</f>
        <v>-21824</v>
      </c>
    </row>
    <row r="29" spans="1:21" x14ac:dyDescent="0.25">
      <c r="G29" s="19"/>
    </row>
  </sheetData>
  <mergeCells count="26">
    <mergeCell ref="P1:R1"/>
    <mergeCell ref="S1:U1"/>
    <mergeCell ref="B2:F2"/>
    <mergeCell ref="G3:U3"/>
    <mergeCell ref="B1:F1"/>
    <mergeCell ref="G1:I1"/>
    <mergeCell ref="J1:L1"/>
    <mergeCell ref="M1:O1"/>
    <mergeCell ref="Y3:AB3"/>
    <mergeCell ref="AC1:AH1"/>
    <mergeCell ref="AC2:AE2"/>
    <mergeCell ref="AF2:AH2"/>
    <mergeCell ref="AL2:AN2"/>
    <mergeCell ref="AI2:AK2"/>
    <mergeCell ref="Y2:AB2"/>
    <mergeCell ref="Y1:AB1"/>
    <mergeCell ref="BD2:BF2"/>
    <mergeCell ref="BA1:BF1"/>
    <mergeCell ref="AU1:AZ1"/>
    <mergeCell ref="AO1:AT1"/>
    <mergeCell ref="AI1:AN1"/>
    <mergeCell ref="AR2:AT2"/>
    <mergeCell ref="AX2:AZ2"/>
    <mergeCell ref="AO2:AQ2"/>
    <mergeCell ref="AU2:AW2"/>
    <mergeCell ref="BA2:BC2"/>
  </mergeCells>
  <pageMargins left="0.7" right="0.7" top="0.75" bottom="0.75" header="0.3" footer="0.3"/>
  <pageSetup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DCE5-A6C2-4F41-8F28-036C8E986E9B}">
  <dimension ref="A1:BE28"/>
  <sheetViews>
    <sheetView zoomScale="85" zoomScaleNormal="85" workbookViewId="0">
      <selection activeCell="U20" sqref="U20"/>
    </sheetView>
  </sheetViews>
  <sheetFormatPr defaultColWidth="8.85546875" defaultRowHeight="15" x14ac:dyDescent="0.25"/>
  <cols>
    <col min="1" max="1" width="9.7109375" bestFit="1" customWidth="1"/>
    <col min="2" max="2" width="11.28515625" bestFit="1" customWidth="1"/>
    <col min="3" max="3" width="7.5703125" bestFit="1" customWidth="1"/>
    <col min="4" max="4" width="19.5703125" bestFit="1" customWidth="1"/>
    <col min="5" max="5" width="19.140625" bestFit="1" customWidth="1"/>
    <col min="6" max="6" width="9.7109375" bestFit="1" customWidth="1"/>
    <col min="7" max="14" width="6.7109375" bestFit="1" customWidth="1"/>
    <col min="15" max="21" width="7.42578125" bestFit="1" customWidth="1"/>
    <col min="23" max="23" width="9.85546875" bestFit="1" customWidth="1"/>
    <col min="24" max="24" width="11.28515625" bestFit="1" customWidth="1"/>
    <col min="25" max="25" width="7.5703125" bestFit="1" customWidth="1"/>
    <col min="26" max="26" width="16" bestFit="1" customWidth="1"/>
    <col min="27" max="27" width="19.140625" bestFit="1" customWidth="1"/>
    <col min="28" max="33" width="4.7109375" bestFit="1" customWidth="1"/>
    <col min="34" max="41" width="6.42578125" bestFit="1" customWidth="1"/>
    <col min="42" max="42" width="7.42578125" bestFit="1" customWidth="1"/>
    <col min="43" max="44" width="6.42578125" bestFit="1" customWidth="1"/>
    <col min="45" max="57" width="7.42578125" bestFit="1" customWidth="1"/>
  </cols>
  <sheetData>
    <row r="1" spans="1:57" ht="15.75" x14ac:dyDescent="0.25">
      <c r="B1" s="54" t="s">
        <v>5</v>
      </c>
      <c r="C1" s="54"/>
      <c r="D1" s="54"/>
      <c r="E1" s="54"/>
      <c r="F1" s="54"/>
      <c r="G1" s="57" t="s">
        <v>0</v>
      </c>
      <c r="H1" s="54"/>
      <c r="I1" s="54"/>
      <c r="J1" s="54" t="s">
        <v>1</v>
      </c>
      <c r="K1" s="54"/>
      <c r="L1" s="54"/>
      <c r="M1" s="54" t="s">
        <v>2</v>
      </c>
      <c r="N1" s="54"/>
      <c r="O1" s="54"/>
      <c r="P1" s="54" t="s">
        <v>3</v>
      </c>
      <c r="Q1" s="54"/>
      <c r="R1" s="54"/>
      <c r="S1" s="54" t="s">
        <v>4</v>
      </c>
      <c r="T1" s="54"/>
      <c r="U1" s="54"/>
      <c r="W1" s="27"/>
      <c r="X1" s="54" t="s">
        <v>5</v>
      </c>
      <c r="Y1" s="54"/>
      <c r="Z1" s="54"/>
      <c r="AA1" s="54"/>
      <c r="AB1" s="54" t="s">
        <v>0</v>
      </c>
      <c r="AC1" s="54"/>
      <c r="AD1" s="54"/>
      <c r="AE1" s="54"/>
      <c r="AF1" s="54"/>
      <c r="AG1" s="54"/>
      <c r="AH1" s="54" t="s">
        <v>1</v>
      </c>
      <c r="AI1" s="54"/>
      <c r="AJ1" s="54"/>
      <c r="AK1" s="54"/>
      <c r="AL1" s="54"/>
      <c r="AM1" s="54"/>
      <c r="AN1" s="54" t="s">
        <v>2</v>
      </c>
      <c r="AO1" s="54"/>
      <c r="AP1" s="54"/>
      <c r="AQ1" s="54"/>
      <c r="AR1" s="54"/>
      <c r="AS1" s="54"/>
      <c r="AT1" s="54" t="s">
        <v>3</v>
      </c>
      <c r="AU1" s="54"/>
      <c r="AV1" s="54"/>
      <c r="AW1" s="54"/>
      <c r="AX1" s="54"/>
      <c r="AY1" s="54"/>
      <c r="AZ1" s="54" t="s">
        <v>4</v>
      </c>
      <c r="BA1" s="54"/>
      <c r="BB1" s="54"/>
      <c r="BC1" s="54"/>
      <c r="BD1" s="54"/>
      <c r="BE1" s="54"/>
    </row>
    <row r="2" spans="1:57" ht="15.75" x14ac:dyDescent="0.25">
      <c r="B2" s="54" t="s">
        <v>6</v>
      </c>
      <c r="C2" s="54"/>
      <c r="D2" s="54"/>
      <c r="E2" s="54"/>
      <c r="F2" s="54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W2" s="27"/>
      <c r="X2" s="53" t="s">
        <v>90</v>
      </c>
      <c r="Y2" s="53"/>
      <c r="Z2" s="53"/>
      <c r="AA2" s="53"/>
      <c r="AB2" s="53" t="s">
        <v>13</v>
      </c>
      <c r="AC2" s="53"/>
      <c r="AD2" s="53"/>
      <c r="AE2" s="53" t="s">
        <v>17</v>
      </c>
      <c r="AF2" s="53"/>
      <c r="AG2" s="53"/>
      <c r="AH2" s="53" t="s">
        <v>13</v>
      </c>
      <c r="AI2" s="53"/>
      <c r="AJ2" s="53"/>
      <c r="AK2" s="53" t="s">
        <v>17</v>
      </c>
      <c r="AL2" s="53"/>
      <c r="AM2" s="53"/>
      <c r="AN2" s="53" t="s">
        <v>13</v>
      </c>
      <c r="AO2" s="53"/>
      <c r="AP2" s="53"/>
      <c r="AQ2" s="53" t="s">
        <v>17</v>
      </c>
      <c r="AR2" s="53"/>
      <c r="AS2" s="53"/>
      <c r="AT2" s="53" t="s">
        <v>13</v>
      </c>
      <c r="AU2" s="53"/>
      <c r="AV2" s="53"/>
      <c r="AW2" s="53" t="s">
        <v>17</v>
      </c>
      <c r="AX2" s="53"/>
      <c r="AY2" s="53"/>
      <c r="AZ2" s="53" t="s">
        <v>13</v>
      </c>
      <c r="BA2" s="53"/>
      <c r="BB2" s="53"/>
      <c r="BC2" s="53" t="s">
        <v>17</v>
      </c>
      <c r="BD2" s="53"/>
      <c r="BE2" s="53"/>
    </row>
    <row r="3" spans="1:57" ht="15.75" x14ac:dyDescent="0.25">
      <c r="A3" t="s">
        <v>18</v>
      </c>
      <c r="B3" s="2" t="s">
        <v>7</v>
      </c>
      <c r="C3" s="2" t="s">
        <v>8</v>
      </c>
      <c r="D3" s="2" t="s">
        <v>19</v>
      </c>
      <c r="E3" s="2" t="s">
        <v>10</v>
      </c>
      <c r="F3" s="2" t="s">
        <v>11</v>
      </c>
      <c r="G3" s="57" t="s">
        <v>88</v>
      </c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W3" s="27"/>
      <c r="X3" s="54" t="s">
        <v>6</v>
      </c>
      <c r="Y3" s="54"/>
      <c r="Z3" s="54"/>
      <c r="AA3" s="54"/>
      <c r="AB3" s="2">
        <v>4.5999999999999996</v>
      </c>
      <c r="AC3" s="2">
        <v>6.4</v>
      </c>
      <c r="AD3" s="2">
        <v>8.1999999999999993</v>
      </c>
      <c r="AE3" s="2">
        <v>4.5999999999999996</v>
      </c>
      <c r="AF3" s="2">
        <v>6.4</v>
      </c>
      <c r="AG3" s="2">
        <v>8.1999999999999993</v>
      </c>
      <c r="AH3" s="2">
        <v>4.5999999999999996</v>
      </c>
      <c r="AI3" s="2">
        <v>6.4</v>
      </c>
      <c r="AJ3" s="2">
        <v>8.1999999999999993</v>
      </c>
      <c r="AK3" s="2">
        <v>4.5999999999999996</v>
      </c>
      <c r="AL3" s="2">
        <v>6.4</v>
      </c>
      <c r="AM3" s="2">
        <v>8.1999999999999993</v>
      </c>
      <c r="AN3" s="2">
        <v>4.5999999999999996</v>
      </c>
      <c r="AO3" s="2">
        <v>6.4</v>
      </c>
      <c r="AP3" s="2">
        <v>8.1999999999999993</v>
      </c>
      <c r="AQ3" s="2">
        <v>4.5999999999999996</v>
      </c>
      <c r="AR3" s="2">
        <v>6.4</v>
      </c>
      <c r="AS3" s="2">
        <v>8.1999999999999993</v>
      </c>
      <c r="AT3" s="2">
        <v>4.5999999999999996</v>
      </c>
      <c r="AU3" s="2">
        <v>6.4</v>
      </c>
      <c r="AV3" s="2">
        <v>8.1999999999999993</v>
      </c>
      <c r="AW3" s="2">
        <v>4.5999999999999996</v>
      </c>
      <c r="AX3" s="2">
        <v>6.4</v>
      </c>
      <c r="AY3" s="2">
        <v>8.1999999999999993</v>
      </c>
      <c r="AZ3" s="2">
        <v>4.5999999999999996</v>
      </c>
      <c r="BA3" s="2">
        <v>6.4</v>
      </c>
      <c r="BB3" s="2">
        <v>8.1999999999999993</v>
      </c>
      <c r="BC3" s="2">
        <v>4.5999999999999996</v>
      </c>
      <c r="BD3" s="2">
        <v>6.4</v>
      </c>
      <c r="BE3" s="2">
        <v>8.1999999999999993</v>
      </c>
    </row>
    <row r="4" spans="1:57" ht="15.75" x14ac:dyDescent="0.25">
      <c r="A4" s="4">
        <v>0.5</v>
      </c>
      <c r="B4" s="2" t="s">
        <v>12</v>
      </c>
      <c r="C4" s="3">
        <v>1</v>
      </c>
      <c r="D4" s="2">
        <v>9</v>
      </c>
      <c r="E4" s="2">
        <v>0.04</v>
      </c>
      <c r="F4" s="2" t="s">
        <v>13</v>
      </c>
      <c r="G4" s="20">
        <v>10941</v>
      </c>
      <c r="H4" s="20">
        <v>10941</v>
      </c>
      <c r="I4" s="20">
        <v>10941</v>
      </c>
      <c r="J4" s="20">
        <v>13190</v>
      </c>
      <c r="K4" s="20">
        <v>12690</v>
      </c>
      <c r="L4" s="20">
        <v>11756</v>
      </c>
      <c r="M4" s="20">
        <v>16186</v>
      </c>
      <c r="N4" s="20">
        <v>15020</v>
      </c>
      <c r="O4" s="20">
        <v>12840</v>
      </c>
      <c r="P4" s="20">
        <v>19184</v>
      </c>
      <c r="Q4" s="20">
        <v>17352</v>
      </c>
      <c r="R4" s="20">
        <v>13926</v>
      </c>
      <c r="S4" s="20">
        <v>22181</v>
      </c>
      <c r="T4" s="20">
        <v>19683</v>
      </c>
      <c r="U4" s="21">
        <v>15011</v>
      </c>
      <c r="W4" s="28" t="s">
        <v>18</v>
      </c>
      <c r="X4" s="2" t="s">
        <v>7</v>
      </c>
      <c r="Y4" s="2" t="s">
        <v>8</v>
      </c>
      <c r="Z4" s="2" t="s">
        <v>9</v>
      </c>
      <c r="AA4" s="2" t="s">
        <v>10</v>
      </c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</row>
    <row r="5" spans="1:57" ht="15.75" x14ac:dyDescent="0.25">
      <c r="A5" s="4">
        <v>0.5</v>
      </c>
      <c r="B5" s="2" t="s">
        <v>14</v>
      </c>
      <c r="C5" s="3">
        <v>1</v>
      </c>
      <c r="D5" s="2">
        <v>9</v>
      </c>
      <c r="E5" s="2">
        <v>0.04</v>
      </c>
      <c r="F5" s="2" t="s">
        <v>13</v>
      </c>
      <c r="G5" s="20">
        <v>10941</v>
      </c>
      <c r="H5" s="20">
        <v>10941</v>
      </c>
      <c r="I5" s="20">
        <v>10941</v>
      </c>
      <c r="J5" s="20">
        <v>13384</v>
      </c>
      <c r="K5" s="20">
        <v>12884</v>
      </c>
      <c r="L5" s="20">
        <v>11950</v>
      </c>
      <c r="M5" s="20">
        <v>16639</v>
      </c>
      <c r="N5" s="20">
        <v>15473</v>
      </c>
      <c r="O5" s="20">
        <v>13293</v>
      </c>
      <c r="P5" s="20">
        <v>19895</v>
      </c>
      <c r="Q5" s="20">
        <v>18063</v>
      </c>
      <c r="R5" s="20">
        <v>14637</v>
      </c>
      <c r="S5" s="20">
        <v>23151</v>
      </c>
      <c r="T5" s="20">
        <v>20653</v>
      </c>
      <c r="U5" s="21">
        <v>15981</v>
      </c>
      <c r="W5" s="29" t="s">
        <v>89</v>
      </c>
      <c r="X5" s="2" t="s">
        <v>12</v>
      </c>
      <c r="Y5" s="3">
        <v>1</v>
      </c>
      <c r="Z5" s="2">
        <v>20</v>
      </c>
      <c r="AA5" s="2">
        <v>0.04</v>
      </c>
      <c r="AB5" s="30">
        <f t="shared" ref="AB5:AD8" si="0">G12-G4</f>
        <v>0</v>
      </c>
      <c r="AC5" s="30">
        <f t="shared" si="0"/>
        <v>0</v>
      </c>
      <c r="AD5" s="30">
        <f t="shared" si="0"/>
        <v>0</v>
      </c>
      <c r="AE5" s="30">
        <f t="shared" ref="AE5:AG8" si="1">G16-G8</f>
        <v>0</v>
      </c>
      <c r="AF5" s="30">
        <f t="shared" si="1"/>
        <v>0</v>
      </c>
      <c r="AG5" s="30">
        <f t="shared" si="1"/>
        <v>0</v>
      </c>
      <c r="AH5" s="30">
        <f t="shared" ref="AH5:AJ8" si="2">J12-J4</f>
        <v>-3296</v>
      </c>
      <c r="AI5" s="30">
        <f t="shared" si="2"/>
        <v>-3827</v>
      </c>
      <c r="AJ5" s="30">
        <f t="shared" si="2"/>
        <v>-4820</v>
      </c>
      <c r="AK5" s="30">
        <f t="shared" ref="AK5:AM8" si="3">J16-J8</f>
        <v>-3586</v>
      </c>
      <c r="AL5" s="30">
        <f t="shared" si="3"/>
        <v>-3975</v>
      </c>
      <c r="AM5" s="30">
        <f t="shared" si="3"/>
        <v>-4365</v>
      </c>
      <c r="AN5" s="30">
        <f t="shared" ref="AN5:AP8" si="4">M12-M4</f>
        <v>-7691</v>
      </c>
      <c r="AO5" s="30">
        <f t="shared" si="4"/>
        <v>-8929</v>
      </c>
      <c r="AP5" s="30">
        <f t="shared" si="4"/>
        <v>-11247</v>
      </c>
      <c r="AQ5" s="30">
        <f t="shared" ref="AQ5:AS8" si="5">M16-M8</f>
        <v>-8367</v>
      </c>
      <c r="AR5" s="30">
        <f t="shared" si="5"/>
        <v>-9275</v>
      </c>
      <c r="AS5" s="30">
        <f t="shared" si="5"/>
        <v>-10185</v>
      </c>
      <c r="AT5" s="30">
        <f t="shared" ref="AT5:AV8" si="6">P12-P4</f>
        <v>-12086</v>
      </c>
      <c r="AU5" s="30">
        <f t="shared" si="6"/>
        <v>-14033</v>
      </c>
      <c r="AV5" s="30">
        <f t="shared" si="6"/>
        <v>-17674</v>
      </c>
      <c r="AW5" s="30">
        <f t="shared" ref="AW5:AY8" si="7">P16-P8</f>
        <v>-13148</v>
      </c>
      <c r="AX5" s="30">
        <f t="shared" si="7"/>
        <v>-14576</v>
      </c>
      <c r="AY5" s="30">
        <f t="shared" si="7"/>
        <v>-16005</v>
      </c>
      <c r="AZ5" s="30">
        <f t="shared" ref="AZ5:BB8" si="8">S12-S4</f>
        <v>-16480</v>
      </c>
      <c r="BA5" s="30">
        <f t="shared" si="8"/>
        <v>-19135</v>
      </c>
      <c r="BB5" s="30">
        <f t="shared" si="8"/>
        <v>-24100</v>
      </c>
      <c r="BC5" s="30">
        <f t="shared" ref="BC5:BE8" si="9">S16-S8</f>
        <v>-17928</v>
      </c>
      <c r="BD5" s="30">
        <f t="shared" si="9"/>
        <v>-19876</v>
      </c>
      <c r="BE5" s="30">
        <f t="shared" si="9"/>
        <v>-21825</v>
      </c>
    </row>
    <row r="6" spans="1:57" ht="15.75" x14ac:dyDescent="0.25">
      <c r="A6" s="4">
        <v>0.5</v>
      </c>
      <c r="B6" s="2" t="s">
        <v>15</v>
      </c>
      <c r="C6" s="3">
        <v>1</v>
      </c>
      <c r="D6" s="2">
        <v>9</v>
      </c>
      <c r="E6" s="2">
        <v>0.04</v>
      </c>
      <c r="F6" s="2" t="s">
        <v>13</v>
      </c>
      <c r="G6" s="20">
        <v>10941</v>
      </c>
      <c r="H6" s="20">
        <v>10941</v>
      </c>
      <c r="I6" s="20">
        <v>10941</v>
      </c>
      <c r="J6" s="20">
        <v>13511</v>
      </c>
      <c r="K6" s="20">
        <v>13011</v>
      </c>
      <c r="L6" s="20">
        <v>12077</v>
      </c>
      <c r="M6" s="20">
        <v>16934</v>
      </c>
      <c r="N6" s="20">
        <v>15768</v>
      </c>
      <c r="O6" s="20">
        <v>13588</v>
      </c>
      <c r="P6" s="20">
        <v>20359</v>
      </c>
      <c r="Q6" s="20">
        <v>18527</v>
      </c>
      <c r="R6" s="20">
        <v>15101</v>
      </c>
      <c r="S6" s="20">
        <v>23784</v>
      </c>
      <c r="T6" s="20">
        <v>21285</v>
      </c>
      <c r="U6" s="21">
        <v>16613</v>
      </c>
      <c r="W6" s="29" t="s">
        <v>89</v>
      </c>
      <c r="X6" s="2" t="s">
        <v>14</v>
      </c>
      <c r="Y6" s="3">
        <v>1</v>
      </c>
      <c r="Z6" s="2">
        <v>20</v>
      </c>
      <c r="AA6" s="2">
        <v>0.04</v>
      </c>
      <c r="AB6" s="30">
        <f t="shared" si="0"/>
        <v>0</v>
      </c>
      <c r="AC6" s="30">
        <f t="shared" si="0"/>
        <v>0</v>
      </c>
      <c r="AD6" s="30">
        <f t="shared" si="0"/>
        <v>0</v>
      </c>
      <c r="AE6" s="30">
        <f t="shared" si="1"/>
        <v>0</v>
      </c>
      <c r="AF6" s="30">
        <f t="shared" si="1"/>
        <v>0</v>
      </c>
      <c r="AG6" s="30">
        <f t="shared" si="1"/>
        <v>0</v>
      </c>
      <c r="AH6" s="30">
        <f t="shared" si="2"/>
        <v>-3296</v>
      </c>
      <c r="AI6" s="30">
        <f t="shared" si="2"/>
        <v>-3827</v>
      </c>
      <c r="AJ6" s="30">
        <f t="shared" si="2"/>
        <v>-4820</v>
      </c>
      <c r="AK6" s="30">
        <f t="shared" si="3"/>
        <v>-3586</v>
      </c>
      <c r="AL6" s="30">
        <f t="shared" si="3"/>
        <v>-3975</v>
      </c>
      <c r="AM6" s="30">
        <f t="shared" si="3"/>
        <v>-4365</v>
      </c>
      <c r="AN6" s="30">
        <f t="shared" si="4"/>
        <v>-7691</v>
      </c>
      <c r="AO6" s="30">
        <f t="shared" si="4"/>
        <v>-8930</v>
      </c>
      <c r="AP6" s="30">
        <f t="shared" si="4"/>
        <v>-11247</v>
      </c>
      <c r="AQ6" s="30">
        <f t="shared" si="5"/>
        <v>-8366</v>
      </c>
      <c r="AR6" s="30">
        <f t="shared" si="5"/>
        <v>-9276</v>
      </c>
      <c r="AS6" s="30">
        <f t="shared" si="5"/>
        <v>-10185</v>
      </c>
      <c r="AT6" s="30">
        <f t="shared" si="6"/>
        <v>-12086</v>
      </c>
      <c r="AU6" s="30">
        <f t="shared" si="6"/>
        <v>-14033</v>
      </c>
      <c r="AV6" s="30">
        <f t="shared" si="6"/>
        <v>-17674</v>
      </c>
      <c r="AW6" s="30">
        <f t="shared" si="7"/>
        <v>-13148</v>
      </c>
      <c r="AX6" s="30">
        <f t="shared" si="7"/>
        <v>-14577</v>
      </c>
      <c r="AY6" s="30">
        <f t="shared" si="7"/>
        <v>-16004</v>
      </c>
      <c r="AZ6" s="30">
        <f t="shared" si="8"/>
        <v>-16481</v>
      </c>
      <c r="BA6" s="30">
        <f t="shared" si="8"/>
        <v>-19136</v>
      </c>
      <c r="BB6" s="30">
        <f t="shared" si="8"/>
        <v>-24101</v>
      </c>
      <c r="BC6" s="30">
        <f t="shared" si="9"/>
        <v>-17929</v>
      </c>
      <c r="BD6" s="30">
        <f t="shared" si="9"/>
        <v>-19877</v>
      </c>
      <c r="BE6" s="30">
        <f t="shared" si="9"/>
        <v>-21825</v>
      </c>
    </row>
    <row r="7" spans="1:57" ht="15.75" x14ac:dyDescent="0.25">
      <c r="A7" s="4">
        <v>0.5</v>
      </c>
      <c r="B7" s="2" t="s">
        <v>16</v>
      </c>
      <c r="C7" s="3">
        <v>1</v>
      </c>
      <c r="D7" s="2">
        <v>9</v>
      </c>
      <c r="E7" s="2">
        <v>0.04</v>
      </c>
      <c r="F7" s="2" t="s">
        <v>13</v>
      </c>
      <c r="G7" s="20">
        <v>10941</v>
      </c>
      <c r="H7" s="20">
        <v>10941</v>
      </c>
      <c r="I7" s="20">
        <v>10941</v>
      </c>
      <c r="J7" s="20">
        <v>13557</v>
      </c>
      <c r="K7" s="20">
        <v>13057</v>
      </c>
      <c r="L7" s="20">
        <v>12123</v>
      </c>
      <c r="M7" s="20">
        <v>17042</v>
      </c>
      <c r="N7" s="20">
        <v>15876</v>
      </c>
      <c r="O7" s="20">
        <v>13695</v>
      </c>
      <c r="P7" s="20">
        <v>20528</v>
      </c>
      <c r="Q7" s="20">
        <v>18696</v>
      </c>
      <c r="R7" s="20">
        <v>15269</v>
      </c>
      <c r="S7" s="20">
        <v>24014</v>
      </c>
      <c r="T7" s="20">
        <v>21516</v>
      </c>
      <c r="U7" s="21">
        <v>16844</v>
      </c>
      <c r="W7" s="29" t="s">
        <v>89</v>
      </c>
      <c r="X7" s="2" t="s">
        <v>15</v>
      </c>
      <c r="Y7" s="3">
        <v>1</v>
      </c>
      <c r="Z7" s="2">
        <v>20</v>
      </c>
      <c r="AA7" s="2">
        <v>0.04</v>
      </c>
      <c r="AB7" s="30">
        <f t="shared" si="0"/>
        <v>0</v>
      </c>
      <c r="AC7" s="30">
        <f t="shared" si="0"/>
        <v>0</v>
      </c>
      <c r="AD7" s="30">
        <f t="shared" si="0"/>
        <v>0</v>
      </c>
      <c r="AE7" s="30">
        <f t="shared" si="1"/>
        <v>0</v>
      </c>
      <c r="AF7" s="30">
        <f t="shared" si="1"/>
        <v>0</v>
      </c>
      <c r="AG7" s="30">
        <f t="shared" si="1"/>
        <v>0</v>
      </c>
      <c r="AH7" s="30">
        <f t="shared" si="2"/>
        <v>-3296</v>
      </c>
      <c r="AI7" s="30">
        <f t="shared" si="2"/>
        <v>-3827</v>
      </c>
      <c r="AJ7" s="30">
        <f t="shared" si="2"/>
        <v>-4820</v>
      </c>
      <c r="AK7" s="30">
        <f t="shared" si="3"/>
        <v>-3586</v>
      </c>
      <c r="AL7" s="30">
        <f t="shared" si="3"/>
        <v>-3976</v>
      </c>
      <c r="AM7" s="30">
        <f t="shared" si="3"/>
        <v>-4365</v>
      </c>
      <c r="AN7" s="30">
        <f t="shared" si="4"/>
        <v>-7691</v>
      </c>
      <c r="AO7" s="30">
        <f t="shared" si="4"/>
        <v>-8930</v>
      </c>
      <c r="AP7" s="30">
        <f t="shared" si="4"/>
        <v>-11247</v>
      </c>
      <c r="AQ7" s="30">
        <f t="shared" si="5"/>
        <v>-8367</v>
      </c>
      <c r="AR7" s="30">
        <f t="shared" si="5"/>
        <v>-9276</v>
      </c>
      <c r="AS7" s="30">
        <f t="shared" si="5"/>
        <v>-10185</v>
      </c>
      <c r="AT7" s="30">
        <f t="shared" si="6"/>
        <v>-12086</v>
      </c>
      <c r="AU7" s="30">
        <f t="shared" si="6"/>
        <v>-14033</v>
      </c>
      <c r="AV7" s="30">
        <f t="shared" si="6"/>
        <v>-17674</v>
      </c>
      <c r="AW7" s="30">
        <f t="shared" si="7"/>
        <v>-13148</v>
      </c>
      <c r="AX7" s="30">
        <f t="shared" si="7"/>
        <v>-14577</v>
      </c>
      <c r="AY7" s="30">
        <f t="shared" si="7"/>
        <v>-16005</v>
      </c>
      <c r="AZ7" s="30">
        <f t="shared" si="8"/>
        <v>-16481</v>
      </c>
      <c r="BA7" s="30">
        <f t="shared" si="8"/>
        <v>-19135</v>
      </c>
      <c r="BB7" s="30">
        <f t="shared" si="8"/>
        <v>-24100</v>
      </c>
      <c r="BC7" s="30">
        <f t="shared" si="9"/>
        <v>-17929</v>
      </c>
      <c r="BD7" s="30">
        <f t="shared" si="9"/>
        <v>-19876</v>
      </c>
      <c r="BE7" s="30">
        <f t="shared" si="9"/>
        <v>-21825</v>
      </c>
    </row>
    <row r="8" spans="1:57" ht="15.75" x14ac:dyDescent="0.25">
      <c r="A8" s="4">
        <v>0.5</v>
      </c>
      <c r="B8" s="2" t="s">
        <v>12</v>
      </c>
      <c r="C8" s="3">
        <v>1</v>
      </c>
      <c r="D8" s="2">
        <v>9</v>
      </c>
      <c r="E8" s="2">
        <v>0.04</v>
      </c>
      <c r="F8" s="2" t="s">
        <v>17</v>
      </c>
      <c r="G8" s="20">
        <v>10941</v>
      </c>
      <c r="H8" s="20">
        <v>10941</v>
      </c>
      <c r="I8" s="20">
        <v>10941</v>
      </c>
      <c r="J8" s="20">
        <v>13690</v>
      </c>
      <c r="K8" s="20">
        <v>13323</v>
      </c>
      <c r="L8" s="20">
        <v>12956</v>
      </c>
      <c r="M8" s="20">
        <v>17353</v>
      </c>
      <c r="N8" s="20">
        <v>16497</v>
      </c>
      <c r="O8" s="20">
        <v>15642</v>
      </c>
      <c r="P8" s="20">
        <v>21017</v>
      </c>
      <c r="Q8" s="20">
        <v>19672</v>
      </c>
      <c r="R8" s="20">
        <v>18328</v>
      </c>
      <c r="S8" s="20">
        <v>24680</v>
      </c>
      <c r="T8" s="20">
        <v>22847</v>
      </c>
      <c r="U8" s="21">
        <v>21014</v>
      </c>
      <c r="W8" s="29" t="s">
        <v>89</v>
      </c>
      <c r="X8" s="2" t="s">
        <v>16</v>
      </c>
      <c r="Y8" s="3">
        <v>1</v>
      </c>
      <c r="Z8" s="2">
        <v>20</v>
      </c>
      <c r="AA8" s="2">
        <v>0.04</v>
      </c>
      <c r="AB8" s="30">
        <f t="shared" si="0"/>
        <v>0</v>
      </c>
      <c r="AC8" s="30">
        <f t="shared" si="0"/>
        <v>0</v>
      </c>
      <c r="AD8" s="30">
        <f t="shared" si="0"/>
        <v>0</v>
      </c>
      <c r="AE8" s="30">
        <f t="shared" si="1"/>
        <v>0</v>
      </c>
      <c r="AF8" s="30">
        <f t="shared" si="1"/>
        <v>0</v>
      </c>
      <c r="AG8" s="30">
        <f t="shared" si="1"/>
        <v>0</v>
      </c>
      <c r="AH8" s="30">
        <f t="shared" si="2"/>
        <v>-3296</v>
      </c>
      <c r="AI8" s="30">
        <f t="shared" si="2"/>
        <v>-3827</v>
      </c>
      <c r="AJ8" s="30">
        <f t="shared" si="2"/>
        <v>-4820</v>
      </c>
      <c r="AK8" s="30">
        <f t="shared" si="3"/>
        <v>-3585</v>
      </c>
      <c r="AL8" s="30">
        <f t="shared" si="3"/>
        <v>-3975</v>
      </c>
      <c r="AM8" s="30">
        <f t="shared" si="3"/>
        <v>-4365</v>
      </c>
      <c r="AN8" s="30">
        <f t="shared" si="4"/>
        <v>-7691</v>
      </c>
      <c r="AO8" s="30">
        <f t="shared" si="4"/>
        <v>-8930</v>
      </c>
      <c r="AP8" s="30">
        <f t="shared" si="4"/>
        <v>-11247</v>
      </c>
      <c r="AQ8" s="30">
        <f t="shared" si="5"/>
        <v>-8366</v>
      </c>
      <c r="AR8" s="30">
        <f t="shared" si="5"/>
        <v>-9276</v>
      </c>
      <c r="AS8" s="30">
        <f t="shared" si="5"/>
        <v>-10184</v>
      </c>
      <c r="AT8" s="30">
        <f t="shared" si="6"/>
        <v>-12086</v>
      </c>
      <c r="AU8" s="30">
        <f t="shared" si="6"/>
        <v>-14033</v>
      </c>
      <c r="AV8" s="30">
        <f t="shared" si="6"/>
        <v>-17673</v>
      </c>
      <c r="AW8" s="30">
        <f t="shared" si="7"/>
        <v>-13148</v>
      </c>
      <c r="AX8" s="30">
        <f t="shared" si="7"/>
        <v>-14577</v>
      </c>
      <c r="AY8" s="30">
        <f t="shared" si="7"/>
        <v>-16005</v>
      </c>
      <c r="AZ8" s="30">
        <f t="shared" si="8"/>
        <v>-16481</v>
      </c>
      <c r="BA8" s="30">
        <f t="shared" si="8"/>
        <v>-19136</v>
      </c>
      <c r="BB8" s="30">
        <f t="shared" si="8"/>
        <v>-24101</v>
      </c>
      <c r="BC8" s="30">
        <f t="shared" si="9"/>
        <v>-17928</v>
      </c>
      <c r="BD8" s="30">
        <f t="shared" si="9"/>
        <v>-19877</v>
      </c>
      <c r="BE8" s="30">
        <f t="shared" si="9"/>
        <v>-21825</v>
      </c>
    </row>
    <row r="9" spans="1:57" ht="15.75" x14ac:dyDescent="0.25">
      <c r="A9" s="4">
        <v>0.5</v>
      </c>
      <c r="B9" s="2" t="s">
        <v>14</v>
      </c>
      <c r="C9" s="3">
        <v>1</v>
      </c>
      <c r="D9" s="2">
        <v>9</v>
      </c>
      <c r="E9" s="2">
        <v>0.04</v>
      </c>
      <c r="F9" s="2" t="s">
        <v>17</v>
      </c>
      <c r="G9" s="20">
        <v>10941</v>
      </c>
      <c r="H9" s="20">
        <v>10941</v>
      </c>
      <c r="I9" s="20">
        <v>10941</v>
      </c>
      <c r="J9" s="20">
        <v>13980</v>
      </c>
      <c r="K9" s="20">
        <v>13613</v>
      </c>
      <c r="L9" s="20">
        <v>13247</v>
      </c>
      <c r="M9" s="20">
        <v>18030</v>
      </c>
      <c r="N9" s="20">
        <v>17175</v>
      </c>
      <c r="O9" s="20">
        <v>16319</v>
      </c>
      <c r="P9" s="20">
        <v>22081</v>
      </c>
      <c r="Q9" s="20">
        <v>20737</v>
      </c>
      <c r="R9" s="20">
        <v>19392</v>
      </c>
      <c r="S9" s="20">
        <v>26132</v>
      </c>
      <c r="T9" s="20">
        <v>24299</v>
      </c>
      <c r="U9" s="21">
        <v>22466</v>
      </c>
    </row>
    <row r="10" spans="1:57" ht="15.75" x14ac:dyDescent="0.25">
      <c r="A10" s="4">
        <v>0.5</v>
      </c>
      <c r="B10" s="2" t="s">
        <v>15</v>
      </c>
      <c r="C10" s="3">
        <v>1</v>
      </c>
      <c r="D10" s="2">
        <v>9</v>
      </c>
      <c r="E10" s="2">
        <v>0.04</v>
      </c>
      <c r="F10" s="2" t="s">
        <v>17</v>
      </c>
      <c r="G10" s="20">
        <v>10941</v>
      </c>
      <c r="H10" s="20">
        <v>10941</v>
      </c>
      <c r="I10" s="20">
        <v>10941</v>
      </c>
      <c r="J10" s="20">
        <v>14123</v>
      </c>
      <c r="K10" s="20">
        <v>13757</v>
      </c>
      <c r="L10" s="20">
        <v>13390</v>
      </c>
      <c r="M10" s="20">
        <v>18364</v>
      </c>
      <c r="N10" s="20">
        <v>17509</v>
      </c>
      <c r="O10" s="20">
        <v>16653</v>
      </c>
      <c r="P10" s="20">
        <v>22606</v>
      </c>
      <c r="Q10" s="20">
        <v>21262</v>
      </c>
      <c r="R10" s="20">
        <v>19917</v>
      </c>
      <c r="S10" s="20">
        <v>26848</v>
      </c>
      <c r="T10" s="20">
        <v>25014</v>
      </c>
      <c r="U10" s="21">
        <v>23181</v>
      </c>
    </row>
    <row r="11" spans="1:57" ht="15.75" x14ac:dyDescent="0.25">
      <c r="A11" s="4">
        <v>0.5</v>
      </c>
      <c r="B11" s="2" t="s">
        <v>16</v>
      </c>
      <c r="C11" s="3">
        <v>1</v>
      </c>
      <c r="D11" s="2">
        <v>9</v>
      </c>
      <c r="E11" s="2">
        <v>0.04</v>
      </c>
      <c r="F11" s="2" t="s">
        <v>17</v>
      </c>
      <c r="G11" s="22">
        <v>10941</v>
      </c>
      <c r="H11" s="22">
        <v>10941</v>
      </c>
      <c r="I11" s="22">
        <v>10941</v>
      </c>
      <c r="J11" s="22">
        <v>14211</v>
      </c>
      <c r="K11" s="22">
        <v>13845</v>
      </c>
      <c r="L11" s="22">
        <v>13478</v>
      </c>
      <c r="M11" s="22">
        <v>18570</v>
      </c>
      <c r="N11" s="22">
        <v>17715</v>
      </c>
      <c r="O11" s="22">
        <v>16859</v>
      </c>
      <c r="P11" s="22">
        <v>22930</v>
      </c>
      <c r="Q11" s="22">
        <v>21586</v>
      </c>
      <c r="R11" s="22">
        <v>20241</v>
      </c>
      <c r="S11" s="22">
        <v>27289</v>
      </c>
      <c r="T11" s="22">
        <v>25456</v>
      </c>
      <c r="U11" s="23">
        <v>23623</v>
      </c>
    </row>
    <row r="12" spans="1:57" ht="15.75" x14ac:dyDescent="0.25">
      <c r="A12" s="4">
        <v>0.25</v>
      </c>
      <c r="B12" s="2" t="s">
        <v>12</v>
      </c>
      <c r="C12" s="3">
        <v>1</v>
      </c>
      <c r="D12" s="2">
        <v>9</v>
      </c>
      <c r="E12" s="2">
        <v>0.04</v>
      </c>
      <c r="F12" s="2" t="s">
        <v>13</v>
      </c>
      <c r="G12" s="5">
        <v>10941</v>
      </c>
      <c r="H12" s="5">
        <v>10941</v>
      </c>
      <c r="I12" s="5">
        <v>10941</v>
      </c>
      <c r="J12" s="5">
        <v>9894</v>
      </c>
      <c r="K12" s="5">
        <v>8863</v>
      </c>
      <c r="L12" s="5">
        <v>6936</v>
      </c>
      <c r="M12" s="5">
        <v>8495</v>
      </c>
      <c r="N12" s="5">
        <v>6091</v>
      </c>
      <c r="O12" s="5">
        <v>1593</v>
      </c>
      <c r="P12" s="5">
        <v>7098</v>
      </c>
      <c r="Q12" s="5">
        <v>3319</v>
      </c>
      <c r="R12" s="5">
        <v>-3748</v>
      </c>
      <c r="S12" s="5">
        <v>5701</v>
      </c>
      <c r="T12" s="5">
        <v>548</v>
      </c>
      <c r="U12" s="6">
        <v>-9089</v>
      </c>
    </row>
    <row r="13" spans="1:57" ht="15.75" x14ac:dyDescent="0.25">
      <c r="A13" s="4">
        <v>0.25</v>
      </c>
      <c r="B13" s="2" t="s">
        <v>14</v>
      </c>
      <c r="C13" s="3">
        <v>1</v>
      </c>
      <c r="D13" s="2">
        <v>9</v>
      </c>
      <c r="E13" s="2">
        <v>0.04</v>
      </c>
      <c r="F13" s="2" t="s">
        <v>13</v>
      </c>
      <c r="G13" s="5">
        <v>10941</v>
      </c>
      <c r="H13" s="5">
        <v>10941</v>
      </c>
      <c r="I13" s="5">
        <v>10941</v>
      </c>
      <c r="J13" s="5">
        <v>10088</v>
      </c>
      <c r="K13" s="5">
        <v>9057</v>
      </c>
      <c r="L13" s="5">
        <v>7130</v>
      </c>
      <c r="M13" s="5">
        <v>8948</v>
      </c>
      <c r="N13" s="5">
        <v>6543</v>
      </c>
      <c r="O13" s="5">
        <v>2046</v>
      </c>
      <c r="P13" s="5">
        <v>7809</v>
      </c>
      <c r="Q13" s="5">
        <v>4030</v>
      </c>
      <c r="R13" s="5">
        <v>-3037</v>
      </c>
      <c r="S13" s="5">
        <v>6670</v>
      </c>
      <c r="T13" s="5">
        <v>1517</v>
      </c>
      <c r="U13" s="6">
        <v>-8120</v>
      </c>
    </row>
    <row r="14" spans="1:57" ht="15.75" x14ac:dyDescent="0.25">
      <c r="A14" s="4">
        <v>0.25</v>
      </c>
      <c r="B14" s="2" t="s">
        <v>15</v>
      </c>
      <c r="C14" s="3">
        <v>1</v>
      </c>
      <c r="D14" s="2">
        <v>9</v>
      </c>
      <c r="E14" s="2">
        <v>0.04</v>
      </c>
      <c r="F14" s="2" t="s">
        <v>13</v>
      </c>
      <c r="G14" s="5">
        <v>10941</v>
      </c>
      <c r="H14" s="5">
        <v>10941</v>
      </c>
      <c r="I14" s="5">
        <v>10941</v>
      </c>
      <c r="J14" s="5">
        <v>10215</v>
      </c>
      <c r="K14" s="5">
        <v>9184</v>
      </c>
      <c r="L14" s="5">
        <v>7257</v>
      </c>
      <c r="M14" s="5">
        <v>9243</v>
      </c>
      <c r="N14" s="5">
        <v>6838</v>
      </c>
      <c r="O14" s="5">
        <v>2341</v>
      </c>
      <c r="P14" s="5">
        <v>8273</v>
      </c>
      <c r="Q14" s="5">
        <v>4494</v>
      </c>
      <c r="R14" s="5">
        <v>-2573</v>
      </c>
      <c r="S14" s="5">
        <v>7303</v>
      </c>
      <c r="T14" s="5">
        <v>2150</v>
      </c>
      <c r="U14" s="6">
        <v>-7487</v>
      </c>
    </row>
    <row r="15" spans="1:57" ht="15.75" x14ac:dyDescent="0.25">
      <c r="A15" s="4">
        <v>0.25</v>
      </c>
      <c r="B15" s="2" t="s">
        <v>16</v>
      </c>
      <c r="C15" s="3">
        <v>1</v>
      </c>
      <c r="D15" s="2">
        <v>9</v>
      </c>
      <c r="E15" s="2">
        <v>0.04</v>
      </c>
      <c r="F15" s="2" t="s">
        <v>13</v>
      </c>
      <c r="G15" s="5">
        <v>10941</v>
      </c>
      <c r="H15" s="5">
        <v>10941</v>
      </c>
      <c r="I15" s="5">
        <v>10941</v>
      </c>
      <c r="J15" s="5">
        <v>10261</v>
      </c>
      <c r="K15" s="5">
        <v>9230</v>
      </c>
      <c r="L15" s="5">
        <v>7303</v>
      </c>
      <c r="M15" s="5">
        <v>9351</v>
      </c>
      <c r="N15" s="5">
        <v>6946</v>
      </c>
      <c r="O15" s="5">
        <v>2448</v>
      </c>
      <c r="P15" s="5">
        <v>8442</v>
      </c>
      <c r="Q15" s="5">
        <v>4663</v>
      </c>
      <c r="R15" s="5">
        <v>-2404</v>
      </c>
      <c r="S15" s="5">
        <v>7533</v>
      </c>
      <c r="T15" s="5">
        <v>2380</v>
      </c>
      <c r="U15" s="6">
        <v>-7257</v>
      </c>
    </row>
    <row r="16" spans="1:57" ht="15.75" x14ac:dyDescent="0.25">
      <c r="A16" s="4">
        <v>0.25</v>
      </c>
      <c r="B16" s="2" t="s">
        <v>12</v>
      </c>
      <c r="C16" s="3">
        <v>1</v>
      </c>
      <c r="D16" s="2">
        <v>9</v>
      </c>
      <c r="E16" s="2">
        <v>0.04</v>
      </c>
      <c r="F16" s="2" t="s">
        <v>17</v>
      </c>
      <c r="G16" s="5">
        <v>10941</v>
      </c>
      <c r="H16" s="5">
        <v>10941</v>
      </c>
      <c r="I16" s="5">
        <v>10941</v>
      </c>
      <c r="J16" s="5">
        <v>10104</v>
      </c>
      <c r="K16" s="5">
        <v>9348</v>
      </c>
      <c r="L16" s="5">
        <v>8591</v>
      </c>
      <c r="M16" s="5">
        <v>8986</v>
      </c>
      <c r="N16" s="5">
        <v>7222</v>
      </c>
      <c r="O16" s="5">
        <v>5457</v>
      </c>
      <c r="P16" s="5">
        <v>7869</v>
      </c>
      <c r="Q16" s="5">
        <v>5096</v>
      </c>
      <c r="R16" s="5">
        <v>2323</v>
      </c>
      <c r="S16" s="5">
        <v>6752</v>
      </c>
      <c r="T16" s="5">
        <v>2971</v>
      </c>
      <c r="U16" s="6">
        <v>-811</v>
      </c>
    </row>
    <row r="17" spans="1:21" ht="15.75" x14ac:dyDescent="0.25">
      <c r="A17" s="4">
        <v>0.25</v>
      </c>
      <c r="B17" s="2" t="s">
        <v>14</v>
      </c>
      <c r="C17" s="3">
        <v>1</v>
      </c>
      <c r="D17" s="2">
        <v>9</v>
      </c>
      <c r="E17" s="2">
        <v>0.04</v>
      </c>
      <c r="F17" s="2" t="s">
        <v>17</v>
      </c>
      <c r="G17" s="5">
        <v>10941</v>
      </c>
      <c r="H17" s="5">
        <v>10941</v>
      </c>
      <c r="I17" s="5">
        <v>10941</v>
      </c>
      <c r="J17" s="5">
        <v>10394</v>
      </c>
      <c r="K17" s="5">
        <v>9638</v>
      </c>
      <c r="L17" s="5">
        <v>8882</v>
      </c>
      <c r="M17" s="5">
        <v>9664</v>
      </c>
      <c r="N17" s="5">
        <v>7899</v>
      </c>
      <c r="O17" s="5">
        <v>6134</v>
      </c>
      <c r="P17" s="5">
        <v>8933</v>
      </c>
      <c r="Q17" s="5">
        <v>6160</v>
      </c>
      <c r="R17" s="5">
        <v>3388</v>
      </c>
      <c r="S17" s="5">
        <v>8203</v>
      </c>
      <c r="T17" s="5">
        <v>4422</v>
      </c>
      <c r="U17" s="6">
        <v>641</v>
      </c>
    </row>
    <row r="18" spans="1:21" ht="15.75" x14ac:dyDescent="0.25">
      <c r="A18" s="4">
        <v>0.25</v>
      </c>
      <c r="B18" s="2" t="s">
        <v>15</v>
      </c>
      <c r="C18" s="3">
        <v>1</v>
      </c>
      <c r="D18" s="2">
        <v>9</v>
      </c>
      <c r="E18" s="2">
        <v>0.04</v>
      </c>
      <c r="F18" s="2" t="s">
        <v>17</v>
      </c>
      <c r="G18" s="5">
        <v>10941</v>
      </c>
      <c r="H18" s="5">
        <v>10941</v>
      </c>
      <c r="I18" s="5">
        <v>10941</v>
      </c>
      <c r="J18" s="5">
        <v>10537</v>
      </c>
      <c r="K18" s="5">
        <v>9781</v>
      </c>
      <c r="L18" s="5">
        <v>9025</v>
      </c>
      <c r="M18" s="5">
        <v>9997</v>
      </c>
      <c r="N18" s="5">
        <v>8233</v>
      </c>
      <c r="O18" s="5">
        <v>6468</v>
      </c>
      <c r="P18" s="5">
        <v>9458</v>
      </c>
      <c r="Q18" s="5">
        <v>6685</v>
      </c>
      <c r="R18" s="5">
        <v>3912</v>
      </c>
      <c r="S18" s="5">
        <v>8919</v>
      </c>
      <c r="T18" s="5">
        <v>5138</v>
      </c>
      <c r="U18" s="6">
        <v>1356</v>
      </c>
    </row>
    <row r="19" spans="1:21" ht="15.75" x14ac:dyDescent="0.25">
      <c r="A19" s="4">
        <v>0.25</v>
      </c>
      <c r="B19" s="2" t="s">
        <v>16</v>
      </c>
      <c r="C19" s="3">
        <v>1</v>
      </c>
      <c r="D19" s="2">
        <v>9</v>
      </c>
      <c r="E19" s="2">
        <v>0.04</v>
      </c>
      <c r="F19" s="2" t="s">
        <v>17</v>
      </c>
      <c r="G19" s="7">
        <v>10941</v>
      </c>
      <c r="H19" s="7">
        <v>10941</v>
      </c>
      <c r="I19" s="7">
        <v>10941</v>
      </c>
      <c r="J19" s="7">
        <v>10626</v>
      </c>
      <c r="K19" s="7">
        <v>9870</v>
      </c>
      <c r="L19" s="7">
        <v>9113</v>
      </c>
      <c r="M19" s="7">
        <v>10204</v>
      </c>
      <c r="N19" s="7">
        <v>8439</v>
      </c>
      <c r="O19" s="7">
        <v>6675</v>
      </c>
      <c r="P19" s="7">
        <v>9782</v>
      </c>
      <c r="Q19" s="7">
        <v>7009</v>
      </c>
      <c r="R19" s="7">
        <v>4236</v>
      </c>
      <c r="S19" s="7">
        <v>9361</v>
      </c>
      <c r="T19" s="7">
        <v>5579</v>
      </c>
      <c r="U19" s="8">
        <v>1798</v>
      </c>
    </row>
    <row r="20" spans="1:21" ht="15.75" x14ac:dyDescent="0.25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G20" s="19">
        <f t="shared" ref="G20:U20" si="10">G12-G4</f>
        <v>0</v>
      </c>
      <c r="H20" s="19">
        <f t="shared" si="10"/>
        <v>0</v>
      </c>
      <c r="I20" s="19">
        <f t="shared" si="10"/>
        <v>0</v>
      </c>
      <c r="J20" s="19">
        <f t="shared" si="10"/>
        <v>-3296</v>
      </c>
      <c r="K20" s="19">
        <f t="shared" si="10"/>
        <v>-3827</v>
      </c>
      <c r="L20" s="19">
        <f t="shared" si="10"/>
        <v>-4820</v>
      </c>
      <c r="M20" s="19">
        <f t="shared" si="10"/>
        <v>-7691</v>
      </c>
      <c r="N20" s="19">
        <f t="shared" si="10"/>
        <v>-8929</v>
      </c>
      <c r="O20" s="19">
        <f t="shared" si="10"/>
        <v>-11247</v>
      </c>
      <c r="P20" s="19">
        <f t="shared" si="10"/>
        <v>-12086</v>
      </c>
      <c r="Q20" s="19">
        <f t="shared" si="10"/>
        <v>-14033</v>
      </c>
      <c r="R20" s="19">
        <f t="shared" si="10"/>
        <v>-17674</v>
      </c>
      <c r="S20" s="19">
        <f t="shared" si="10"/>
        <v>-16480</v>
      </c>
      <c r="T20" s="19">
        <f t="shared" si="10"/>
        <v>-19135</v>
      </c>
      <c r="U20" s="19">
        <f t="shared" si="10"/>
        <v>-24100</v>
      </c>
    </row>
    <row r="21" spans="1:21" ht="15.75" x14ac:dyDescent="0.25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G21" s="19">
        <f t="shared" ref="G21:U21" si="11">G13-G5</f>
        <v>0</v>
      </c>
      <c r="H21" s="19">
        <f t="shared" si="11"/>
        <v>0</v>
      </c>
      <c r="I21" s="19">
        <f t="shared" si="11"/>
        <v>0</v>
      </c>
      <c r="J21" s="19">
        <f t="shared" si="11"/>
        <v>-3296</v>
      </c>
      <c r="K21" s="19">
        <f t="shared" si="11"/>
        <v>-3827</v>
      </c>
      <c r="L21" s="19">
        <f t="shared" si="11"/>
        <v>-4820</v>
      </c>
      <c r="M21" s="19">
        <f t="shared" si="11"/>
        <v>-7691</v>
      </c>
      <c r="N21" s="19">
        <f t="shared" si="11"/>
        <v>-8930</v>
      </c>
      <c r="O21" s="19">
        <f t="shared" si="11"/>
        <v>-11247</v>
      </c>
      <c r="P21" s="19">
        <f t="shared" si="11"/>
        <v>-12086</v>
      </c>
      <c r="Q21" s="19">
        <f t="shared" si="11"/>
        <v>-14033</v>
      </c>
      <c r="R21" s="19">
        <f t="shared" si="11"/>
        <v>-17674</v>
      </c>
      <c r="S21" s="19">
        <f t="shared" si="11"/>
        <v>-16481</v>
      </c>
      <c r="T21" s="19">
        <f t="shared" si="11"/>
        <v>-19136</v>
      </c>
      <c r="U21" s="19">
        <f t="shared" si="11"/>
        <v>-24101</v>
      </c>
    </row>
    <row r="22" spans="1:21" ht="15.75" x14ac:dyDescent="0.25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G22" s="19">
        <f t="shared" ref="G22:U22" si="12">G14-G6</f>
        <v>0</v>
      </c>
      <c r="H22" s="19">
        <f t="shared" si="12"/>
        <v>0</v>
      </c>
      <c r="I22" s="19">
        <f t="shared" si="12"/>
        <v>0</v>
      </c>
      <c r="J22" s="19">
        <f t="shared" si="12"/>
        <v>-3296</v>
      </c>
      <c r="K22" s="19">
        <f t="shared" si="12"/>
        <v>-3827</v>
      </c>
      <c r="L22" s="19">
        <f t="shared" si="12"/>
        <v>-4820</v>
      </c>
      <c r="M22" s="19">
        <f t="shared" si="12"/>
        <v>-7691</v>
      </c>
      <c r="N22" s="19">
        <f t="shared" si="12"/>
        <v>-8930</v>
      </c>
      <c r="O22" s="19">
        <f t="shared" si="12"/>
        <v>-11247</v>
      </c>
      <c r="P22" s="19">
        <f t="shared" si="12"/>
        <v>-12086</v>
      </c>
      <c r="Q22" s="19">
        <f t="shared" si="12"/>
        <v>-14033</v>
      </c>
      <c r="R22" s="19">
        <f t="shared" si="12"/>
        <v>-17674</v>
      </c>
      <c r="S22" s="19">
        <f t="shared" si="12"/>
        <v>-16481</v>
      </c>
      <c r="T22" s="19">
        <f t="shared" si="12"/>
        <v>-19135</v>
      </c>
      <c r="U22" s="19">
        <f t="shared" si="12"/>
        <v>-24100</v>
      </c>
    </row>
    <row r="23" spans="1:21" ht="15.75" x14ac:dyDescent="0.25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G23" s="19">
        <f t="shared" ref="G23:U23" si="13">G15-G7</f>
        <v>0</v>
      </c>
      <c r="H23" s="19">
        <f t="shared" si="13"/>
        <v>0</v>
      </c>
      <c r="I23" s="19">
        <f t="shared" si="13"/>
        <v>0</v>
      </c>
      <c r="J23" s="19">
        <f t="shared" si="13"/>
        <v>-3296</v>
      </c>
      <c r="K23" s="19">
        <f t="shared" si="13"/>
        <v>-3827</v>
      </c>
      <c r="L23" s="19">
        <f t="shared" si="13"/>
        <v>-4820</v>
      </c>
      <c r="M23" s="19">
        <f t="shared" si="13"/>
        <v>-7691</v>
      </c>
      <c r="N23" s="19">
        <f t="shared" si="13"/>
        <v>-8930</v>
      </c>
      <c r="O23" s="19">
        <f t="shared" si="13"/>
        <v>-11247</v>
      </c>
      <c r="P23" s="19">
        <f t="shared" si="13"/>
        <v>-12086</v>
      </c>
      <c r="Q23" s="19">
        <f t="shared" si="13"/>
        <v>-14033</v>
      </c>
      <c r="R23" s="19">
        <f t="shared" si="13"/>
        <v>-17673</v>
      </c>
      <c r="S23" s="19">
        <f t="shared" si="13"/>
        <v>-16481</v>
      </c>
      <c r="T23" s="19">
        <f t="shared" si="13"/>
        <v>-19136</v>
      </c>
      <c r="U23" s="19">
        <f t="shared" si="13"/>
        <v>-24101</v>
      </c>
    </row>
    <row r="24" spans="1:21" ht="15.75" x14ac:dyDescent="0.25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G24" s="19">
        <f t="shared" ref="G24:U24" si="14">G16-G8</f>
        <v>0</v>
      </c>
      <c r="H24" s="19">
        <f t="shared" si="14"/>
        <v>0</v>
      </c>
      <c r="I24" s="19">
        <f t="shared" si="14"/>
        <v>0</v>
      </c>
      <c r="J24" s="19">
        <f t="shared" si="14"/>
        <v>-3586</v>
      </c>
      <c r="K24" s="19">
        <f t="shared" si="14"/>
        <v>-3975</v>
      </c>
      <c r="L24" s="19">
        <f t="shared" si="14"/>
        <v>-4365</v>
      </c>
      <c r="M24" s="19">
        <f t="shared" si="14"/>
        <v>-8367</v>
      </c>
      <c r="N24" s="19">
        <f t="shared" si="14"/>
        <v>-9275</v>
      </c>
      <c r="O24" s="19">
        <f t="shared" si="14"/>
        <v>-10185</v>
      </c>
      <c r="P24" s="19">
        <f t="shared" si="14"/>
        <v>-13148</v>
      </c>
      <c r="Q24" s="19">
        <f t="shared" si="14"/>
        <v>-14576</v>
      </c>
      <c r="R24" s="19">
        <f t="shared" si="14"/>
        <v>-16005</v>
      </c>
      <c r="S24" s="19">
        <f t="shared" si="14"/>
        <v>-17928</v>
      </c>
      <c r="T24" s="19">
        <f t="shared" si="14"/>
        <v>-19876</v>
      </c>
      <c r="U24" s="19">
        <f t="shared" si="14"/>
        <v>-21825</v>
      </c>
    </row>
    <row r="25" spans="1:21" ht="15.75" x14ac:dyDescent="0.25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G25" s="19">
        <f t="shared" ref="G25:U25" si="15">G17-G9</f>
        <v>0</v>
      </c>
      <c r="H25" s="19">
        <f t="shared" si="15"/>
        <v>0</v>
      </c>
      <c r="I25" s="19">
        <f t="shared" si="15"/>
        <v>0</v>
      </c>
      <c r="J25" s="19">
        <f t="shared" si="15"/>
        <v>-3586</v>
      </c>
      <c r="K25" s="19">
        <f t="shared" si="15"/>
        <v>-3975</v>
      </c>
      <c r="L25" s="19">
        <f t="shared" si="15"/>
        <v>-4365</v>
      </c>
      <c r="M25" s="19">
        <f t="shared" si="15"/>
        <v>-8366</v>
      </c>
      <c r="N25" s="19">
        <f t="shared" si="15"/>
        <v>-9276</v>
      </c>
      <c r="O25" s="19">
        <f t="shared" si="15"/>
        <v>-10185</v>
      </c>
      <c r="P25" s="19">
        <f t="shared" si="15"/>
        <v>-13148</v>
      </c>
      <c r="Q25" s="19">
        <f t="shared" si="15"/>
        <v>-14577</v>
      </c>
      <c r="R25" s="19">
        <f t="shared" si="15"/>
        <v>-16004</v>
      </c>
      <c r="S25" s="19">
        <f t="shared" si="15"/>
        <v>-17929</v>
      </c>
      <c r="T25" s="19">
        <f t="shared" si="15"/>
        <v>-19877</v>
      </c>
      <c r="U25" s="19">
        <f t="shared" si="15"/>
        <v>-21825</v>
      </c>
    </row>
    <row r="26" spans="1:21" ht="15.75" x14ac:dyDescent="0.25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G26" s="19">
        <f t="shared" ref="G26:U26" si="16">G18-G10</f>
        <v>0</v>
      </c>
      <c r="H26" s="19">
        <f t="shared" si="16"/>
        <v>0</v>
      </c>
      <c r="I26" s="19">
        <f t="shared" si="16"/>
        <v>0</v>
      </c>
      <c r="J26" s="19">
        <f t="shared" si="16"/>
        <v>-3586</v>
      </c>
      <c r="K26" s="19">
        <f t="shared" si="16"/>
        <v>-3976</v>
      </c>
      <c r="L26" s="19">
        <f t="shared" si="16"/>
        <v>-4365</v>
      </c>
      <c r="M26" s="19">
        <f t="shared" si="16"/>
        <v>-8367</v>
      </c>
      <c r="N26" s="19">
        <f t="shared" si="16"/>
        <v>-9276</v>
      </c>
      <c r="O26" s="19">
        <f t="shared" si="16"/>
        <v>-10185</v>
      </c>
      <c r="P26" s="19">
        <f t="shared" si="16"/>
        <v>-13148</v>
      </c>
      <c r="Q26" s="19">
        <f t="shared" si="16"/>
        <v>-14577</v>
      </c>
      <c r="R26" s="19">
        <f t="shared" si="16"/>
        <v>-16005</v>
      </c>
      <c r="S26" s="19">
        <f t="shared" si="16"/>
        <v>-17929</v>
      </c>
      <c r="T26" s="19">
        <f t="shared" si="16"/>
        <v>-19876</v>
      </c>
      <c r="U26" s="19">
        <f t="shared" si="16"/>
        <v>-21825</v>
      </c>
    </row>
    <row r="27" spans="1:21" ht="15.75" x14ac:dyDescent="0.25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G27" s="19">
        <f t="shared" ref="G27:U27" si="17">G19-G11</f>
        <v>0</v>
      </c>
      <c r="H27" s="19">
        <f t="shared" si="17"/>
        <v>0</v>
      </c>
      <c r="I27" s="19">
        <f t="shared" si="17"/>
        <v>0</v>
      </c>
      <c r="J27" s="19">
        <f t="shared" si="17"/>
        <v>-3585</v>
      </c>
      <c r="K27" s="19">
        <f t="shared" si="17"/>
        <v>-3975</v>
      </c>
      <c r="L27" s="19">
        <f t="shared" si="17"/>
        <v>-4365</v>
      </c>
      <c r="M27" s="19">
        <f t="shared" si="17"/>
        <v>-8366</v>
      </c>
      <c r="N27" s="19">
        <f t="shared" si="17"/>
        <v>-9276</v>
      </c>
      <c r="O27" s="19">
        <f t="shared" si="17"/>
        <v>-10184</v>
      </c>
      <c r="P27" s="19">
        <f t="shared" si="17"/>
        <v>-13148</v>
      </c>
      <c r="Q27" s="19">
        <f t="shared" si="17"/>
        <v>-14577</v>
      </c>
      <c r="R27" s="19">
        <f t="shared" si="17"/>
        <v>-16005</v>
      </c>
      <c r="S27" s="19">
        <f t="shared" si="17"/>
        <v>-17928</v>
      </c>
      <c r="T27" s="19">
        <f t="shared" si="17"/>
        <v>-19877</v>
      </c>
      <c r="U27" s="19">
        <f t="shared" si="17"/>
        <v>-21825</v>
      </c>
    </row>
    <row r="28" spans="1:21" x14ac:dyDescent="0.25">
      <c r="G28" s="19"/>
    </row>
  </sheetData>
  <mergeCells count="26">
    <mergeCell ref="AZ1:BE1"/>
    <mergeCell ref="X2:AA2"/>
    <mergeCell ref="AB2:AD2"/>
    <mergeCell ref="AE2:AG2"/>
    <mergeCell ref="AH2:AJ2"/>
    <mergeCell ref="AK2:AM2"/>
    <mergeCell ref="AN2:AP2"/>
    <mergeCell ref="AQ2:AS2"/>
    <mergeCell ref="AT2:AV2"/>
    <mergeCell ref="AW2:AY2"/>
    <mergeCell ref="AZ2:BB2"/>
    <mergeCell ref="BC2:BE2"/>
    <mergeCell ref="X1:AA1"/>
    <mergeCell ref="AB1:AG1"/>
    <mergeCell ref="AH1:AM1"/>
    <mergeCell ref="AN1:AS1"/>
    <mergeCell ref="AT1:AY1"/>
    <mergeCell ref="B2:F2"/>
    <mergeCell ref="G3:U3"/>
    <mergeCell ref="B1:F1"/>
    <mergeCell ref="G1:I1"/>
    <mergeCell ref="J1:L1"/>
    <mergeCell ref="M1:O1"/>
    <mergeCell ref="P1:R1"/>
    <mergeCell ref="S1:U1"/>
    <mergeCell ref="X3:AA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641B-DF9B-449C-9711-FA472B116C85}">
  <sheetPr>
    <pageSetUpPr fitToPage="1"/>
  </sheetPr>
  <dimension ref="B1:AJ40"/>
  <sheetViews>
    <sheetView workbookViewId="0">
      <selection activeCell="AF17" sqref="AF17"/>
    </sheetView>
  </sheetViews>
  <sheetFormatPr defaultColWidth="6.85546875" defaultRowHeight="15" x14ac:dyDescent="0.25"/>
  <cols>
    <col min="1" max="1" width="3.85546875" customWidth="1"/>
    <col min="2" max="2" width="5.5703125" bestFit="1" customWidth="1"/>
    <col min="3" max="3" width="10" bestFit="1" customWidth="1"/>
    <col min="4" max="4" width="7" bestFit="1" customWidth="1"/>
    <col min="5" max="5" width="17.5703125" bestFit="1" customWidth="1"/>
    <col min="6" max="6" width="16.7109375" bestFit="1" customWidth="1"/>
    <col min="7" max="7" width="8.5703125" bestFit="1" customWidth="1"/>
    <col min="8" max="21" width="6.5703125" bestFit="1" customWidth="1"/>
    <col min="22" max="22" width="7.28515625" bestFit="1" customWidth="1"/>
    <col min="24" max="31" width="3" bestFit="1" customWidth="1"/>
    <col min="32" max="32" width="4" bestFit="1" customWidth="1"/>
    <col min="33" max="33" width="3" bestFit="1" customWidth="1"/>
    <col min="34" max="35" width="4" bestFit="1" customWidth="1"/>
    <col min="36" max="36" width="78" bestFit="1" customWidth="1"/>
  </cols>
  <sheetData>
    <row r="1" spans="2:36" ht="15.75" thickBot="1" x14ac:dyDescent="0.3"/>
    <row r="2" spans="2:36" ht="15.75" x14ac:dyDescent="0.25">
      <c r="B2" s="58" t="s">
        <v>18</v>
      </c>
      <c r="C2" s="64" t="s">
        <v>5</v>
      </c>
      <c r="D2" s="64"/>
      <c r="E2" s="64"/>
      <c r="F2" s="64"/>
      <c r="G2" s="65"/>
      <c r="H2" s="66" t="s">
        <v>24</v>
      </c>
      <c r="I2" s="64"/>
      <c r="J2" s="64"/>
      <c r="K2" s="64" t="s">
        <v>20</v>
      </c>
      <c r="L2" s="64"/>
      <c r="M2" s="64"/>
      <c r="N2" s="64" t="s">
        <v>21</v>
      </c>
      <c r="O2" s="64"/>
      <c r="P2" s="64"/>
      <c r="Q2" s="64" t="s">
        <v>22</v>
      </c>
      <c r="R2" s="64"/>
      <c r="S2" s="64"/>
      <c r="T2" s="64" t="s">
        <v>23</v>
      </c>
      <c r="U2" s="64"/>
      <c r="V2" s="65"/>
    </row>
    <row r="3" spans="2:36" ht="15.75" x14ac:dyDescent="0.25">
      <c r="B3" s="59"/>
      <c r="C3" s="54" t="s">
        <v>6</v>
      </c>
      <c r="D3" s="54"/>
      <c r="E3" s="54"/>
      <c r="F3" s="54"/>
      <c r="G3" s="67"/>
      <c r="H3" s="1">
        <v>4.5999999999999996</v>
      </c>
      <c r="I3" s="2">
        <v>6.4</v>
      </c>
      <c r="J3" s="2">
        <v>8.1999999999999993</v>
      </c>
      <c r="K3" s="2">
        <v>4.5999999999999996</v>
      </c>
      <c r="L3" s="2">
        <v>6.4</v>
      </c>
      <c r="M3" s="2">
        <v>8.1999999999999993</v>
      </c>
      <c r="N3" s="2">
        <v>4.5999999999999996</v>
      </c>
      <c r="O3" s="2">
        <v>6.4</v>
      </c>
      <c r="P3" s="2">
        <v>8.1999999999999993</v>
      </c>
      <c r="Q3" s="2">
        <v>4.5999999999999996</v>
      </c>
      <c r="R3" s="2">
        <v>6.4</v>
      </c>
      <c r="S3" s="2">
        <v>8.1999999999999993</v>
      </c>
      <c r="T3" s="2">
        <v>4.5999999999999996</v>
      </c>
      <c r="U3" s="2">
        <v>6.4</v>
      </c>
      <c r="V3" s="9">
        <v>8.1999999999999993</v>
      </c>
    </row>
    <row r="4" spans="2:36" ht="16.5" customHeight="1" thickBot="1" x14ac:dyDescent="0.3">
      <c r="B4" s="60"/>
      <c r="C4" s="10" t="s">
        <v>7</v>
      </c>
      <c r="D4" s="10" t="s">
        <v>8</v>
      </c>
      <c r="E4" s="10" t="s">
        <v>9</v>
      </c>
      <c r="F4" s="10" t="s">
        <v>10</v>
      </c>
      <c r="G4" s="17" t="s">
        <v>11</v>
      </c>
      <c r="H4" s="57" t="s">
        <v>87</v>
      </c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67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</row>
    <row r="5" spans="2:36" ht="15.75" x14ac:dyDescent="0.25">
      <c r="B5" s="14">
        <v>0.5</v>
      </c>
      <c r="C5" s="15" t="s">
        <v>12</v>
      </c>
      <c r="D5" s="16">
        <v>1</v>
      </c>
      <c r="E5" s="15">
        <v>20</v>
      </c>
      <c r="F5" s="15">
        <v>0.04</v>
      </c>
      <c r="G5" s="18" t="s">
        <v>13</v>
      </c>
      <c r="H5" s="5">
        <v>9619</v>
      </c>
      <c r="I5" s="5">
        <v>9619</v>
      </c>
      <c r="J5" s="5">
        <v>9619</v>
      </c>
      <c r="K5" s="5">
        <v>11869</v>
      </c>
      <c r="L5" s="5">
        <v>11369</v>
      </c>
      <c r="M5" s="5">
        <v>10434</v>
      </c>
      <c r="N5" s="5">
        <v>14865</v>
      </c>
      <c r="O5" s="5">
        <v>13699</v>
      </c>
      <c r="P5" s="5">
        <v>11519</v>
      </c>
      <c r="Q5" s="5">
        <v>17862</v>
      </c>
      <c r="R5" s="5">
        <v>16030</v>
      </c>
      <c r="S5" s="5">
        <v>12604</v>
      </c>
      <c r="T5" s="5">
        <v>20860</v>
      </c>
      <c r="U5" s="5">
        <v>18362</v>
      </c>
      <c r="V5" s="37">
        <v>13690</v>
      </c>
      <c r="X5" s="43">
        <f>(K5-K13)/K5*100</f>
        <v>27.778245850535004</v>
      </c>
      <c r="Y5" s="44">
        <f t="shared" ref="X5:AI12" si="0">(L5-L13)/L5*100</f>
        <v>33.661711672090775</v>
      </c>
      <c r="Z5" s="44">
        <f t="shared" si="0"/>
        <v>46.19513130151428</v>
      </c>
      <c r="AA5" s="44">
        <f t="shared" si="0"/>
        <v>51.738984191052808</v>
      </c>
      <c r="AB5" s="44">
        <f t="shared" si="0"/>
        <v>65.187239944521508</v>
      </c>
      <c r="AC5" s="44">
        <f t="shared" si="0"/>
        <v>97.638683913534166</v>
      </c>
      <c r="AD5" s="44">
        <f t="shared" si="0"/>
        <v>67.657597133579657</v>
      </c>
      <c r="AE5" s="44">
        <f t="shared" si="0"/>
        <v>87.535870243293829</v>
      </c>
      <c r="AF5" s="44">
        <f t="shared" si="0"/>
        <v>140.2253252935576</v>
      </c>
      <c r="AG5" s="44">
        <f t="shared" si="0"/>
        <v>79.007670182166819</v>
      </c>
      <c r="AH5" s="44">
        <f t="shared" si="0"/>
        <v>104.2152270994445</v>
      </c>
      <c r="AI5" s="45">
        <f>(V5-V13)/V5*100</f>
        <v>176.0482103725347</v>
      </c>
      <c r="AJ5" s="69" t="s">
        <v>91</v>
      </c>
    </row>
    <row r="6" spans="2:36" ht="15.75" x14ac:dyDescent="0.25">
      <c r="B6" s="12">
        <v>0.5</v>
      </c>
      <c r="C6" s="2" t="s">
        <v>14</v>
      </c>
      <c r="D6" s="3">
        <v>1</v>
      </c>
      <c r="E6" s="2">
        <v>20</v>
      </c>
      <c r="F6" s="2">
        <v>0.04</v>
      </c>
      <c r="G6" s="9" t="s">
        <v>13</v>
      </c>
      <c r="H6" s="5">
        <v>9619</v>
      </c>
      <c r="I6" s="5">
        <v>9619</v>
      </c>
      <c r="J6" s="5">
        <v>9619</v>
      </c>
      <c r="K6" s="5">
        <v>12063</v>
      </c>
      <c r="L6" s="5">
        <v>11563</v>
      </c>
      <c r="M6" s="5">
        <v>10628</v>
      </c>
      <c r="N6" s="5">
        <v>15317</v>
      </c>
      <c r="O6" s="5">
        <v>14151</v>
      </c>
      <c r="P6" s="5">
        <v>11971</v>
      </c>
      <c r="Q6" s="5">
        <v>18573</v>
      </c>
      <c r="R6" s="5">
        <v>16741</v>
      </c>
      <c r="S6" s="5">
        <v>13315</v>
      </c>
      <c r="T6" s="5">
        <v>21829</v>
      </c>
      <c r="U6" s="5">
        <v>19331</v>
      </c>
      <c r="V6" s="37">
        <v>14659</v>
      </c>
      <c r="X6" s="46">
        <f t="shared" si="0"/>
        <v>27.331509574732653</v>
      </c>
      <c r="Y6" s="47">
        <f t="shared" si="0"/>
        <v>33.096947159041775</v>
      </c>
      <c r="Z6" s="47">
        <f t="shared" si="0"/>
        <v>45.351900639819341</v>
      </c>
      <c r="AA6" s="47">
        <f t="shared" si="0"/>
        <v>50.21218254227329</v>
      </c>
      <c r="AB6" s="47">
        <f t="shared" si="0"/>
        <v>63.105080913009679</v>
      </c>
      <c r="AC6" s="47">
        <f t="shared" si="0"/>
        <v>93.952050789407735</v>
      </c>
      <c r="AD6" s="47">
        <f t="shared" si="0"/>
        <v>65.072955365315238</v>
      </c>
      <c r="AE6" s="47">
        <f t="shared" si="0"/>
        <v>83.818170957529418</v>
      </c>
      <c r="AF6" s="47">
        <f t="shared" si="0"/>
        <v>132.73751408186257</v>
      </c>
      <c r="AG6" s="47">
        <f t="shared" si="0"/>
        <v>75.495899949608315</v>
      </c>
      <c r="AH6" s="47">
        <f t="shared" si="0"/>
        <v>98.986084527442969</v>
      </c>
      <c r="AI6" s="48">
        <f t="shared" si="0"/>
        <v>164.40412033562998</v>
      </c>
      <c r="AJ6" s="70"/>
    </row>
    <row r="7" spans="2:36" ht="15.75" x14ac:dyDescent="0.25">
      <c r="B7" s="12">
        <v>0.5</v>
      </c>
      <c r="C7" s="2" t="s">
        <v>15</v>
      </c>
      <c r="D7" s="3">
        <v>1</v>
      </c>
      <c r="E7" s="2">
        <v>20</v>
      </c>
      <c r="F7" s="2">
        <v>0.04</v>
      </c>
      <c r="G7" s="9" t="s">
        <v>13</v>
      </c>
      <c r="H7" s="5">
        <v>9619</v>
      </c>
      <c r="I7" s="5">
        <v>9619</v>
      </c>
      <c r="J7" s="5">
        <v>9619</v>
      </c>
      <c r="K7" s="5">
        <v>12189</v>
      </c>
      <c r="L7" s="5">
        <v>11690</v>
      </c>
      <c r="M7" s="5">
        <v>10755</v>
      </c>
      <c r="N7" s="5">
        <v>15612</v>
      </c>
      <c r="O7" s="5">
        <v>14447</v>
      </c>
      <c r="P7" s="5">
        <v>12266</v>
      </c>
      <c r="Q7" s="5">
        <v>19037</v>
      </c>
      <c r="R7" s="5">
        <v>17205</v>
      </c>
      <c r="S7" s="5">
        <v>13779</v>
      </c>
      <c r="T7" s="5">
        <v>22462</v>
      </c>
      <c r="U7" s="5">
        <v>19964</v>
      </c>
      <c r="V7" s="37">
        <v>15292</v>
      </c>
      <c r="X7" s="46">
        <f t="shared" si="0"/>
        <v>27.040774468783329</v>
      </c>
      <c r="Y7" s="47">
        <f t="shared" si="0"/>
        <v>32.737382378100946</v>
      </c>
      <c r="Z7" s="47">
        <f t="shared" si="0"/>
        <v>44.816364481636448</v>
      </c>
      <c r="AA7" s="47">
        <f t="shared" si="0"/>
        <v>49.263387138098899</v>
      </c>
      <c r="AB7" s="47">
        <f t="shared" si="0"/>
        <v>61.812140928912576</v>
      </c>
      <c r="AC7" s="47">
        <f t="shared" si="0"/>
        <v>91.692483287135175</v>
      </c>
      <c r="AD7" s="47">
        <f t="shared" si="0"/>
        <v>63.486893943373431</v>
      </c>
      <c r="AE7" s="47">
        <f t="shared" si="0"/>
        <v>81.557686718977038</v>
      </c>
      <c r="AF7" s="47">
        <f t="shared" si="0"/>
        <v>128.26765367588359</v>
      </c>
      <c r="AG7" s="47">
        <f t="shared" si="0"/>
        <v>73.372807408066947</v>
      </c>
      <c r="AH7" s="47">
        <f t="shared" si="0"/>
        <v>95.852534562211972</v>
      </c>
      <c r="AI7" s="48">
        <f t="shared" si="0"/>
        <v>157.60528380852733</v>
      </c>
      <c r="AJ7" s="70"/>
    </row>
    <row r="8" spans="2:36" ht="15.75" x14ac:dyDescent="0.25">
      <c r="B8" s="12">
        <v>0.5</v>
      </c>
      <c r="C8" s="2" t="s">
        <v>16</v>
      </c>
      <c r="D8" s="3">
        <v>1</v>
      </c>
      <c r="E8" s="2">
        <v>20</v>
      </c>
      <c r="F8" s="2">
        <v>0.04</v>
      </c>
      <c r="G8" s="9" t="s">
        <v>13</v>
      </c>
      <c r="H8" s="5">
        <v>9619</v>
      </c>
      <c r="I8" s="5">
        <v>9619</v>
      </c>
      <c r="J8" s="5">
        <v>9619</v>
      </c>
      <c r="K8" s="5">
        <v>12235</v>
      </c>
      <c r="L8" s="5">
        <v>11736</v>
      </c>
      <c r="M8" s="5">
        <v>10801</v>
      </c>
      <c r="N8" s="5">
        <v>15720</v>
      </c>
      <c r="O8" s="5">
        <v>14554</v>
      </c>
      <c r="P8" s="5">
        <v>12374</v>
      </c>
      <c r="Q8" s="5">
        <v>19206</v>
      </c>
      <c r="R8" s="5">
        <v>17374</v>
      </c>
      <c r="S8" s="5">
        <v>13948</v>
      </c>
      <c r="T8" s="5">
        <v>22692</v>
      </c>
      <c r="U8" s="5">
        <v>20194</v>
      </c>
      <c r="V8" s="37">
        <v>15522</v>
      </c>
      <c r="X8" s="46">
        <f t="shared" si="0"/>
        <v>26.939109113199837</v>
      </c>
      <c r="Y8" s="47">
        <f t="shared" si="0"/>
        <v>32.609066121336063</v>
      </c>
      <c r="Z8" s="47">
        <f t="shared" si="0"/>
        <v>44.625497639107493</v>
      </c>
      <c r="AA8" s="47">
        <f t="shared" si="0"/>
        <v>48.924936386768451</v>
      </c>
      <c r="AB8" s="47">
        <f t="shared" si="0"/>
        <v>61.357702349869449</v>
      </c>
      <c r="AC8" s="47">
        <f t="shared" si="0"/>
        <v>90.892193308550191</v>
      </c>
      <c r="AD8" s="47">
        <f t="shared" si="0"/>
        <v>62.928251588045406</v>
      </c>
      <c r="AE8" s="47">
        <f t="shared" si="0"/>
        <v>80.770116265684351</v>
      </c>
      <c r="AF8" s="47">
        <f t="shared" si="0"/>
        <v>126.7135073128764</v>
      </c>
      <c r="AG8" s="47">
        <f t="shared" si="0"/>
        <v>72.624713555438035</v>
      </c>
      <c r="AH8" s="47">
        <f t="shared" si="0"/>
        <v>94.755868079627618</v>
      </c>
      <c r="AI8" s="48">
        <f t="shared" si="0"/>
        <v>155.26349697203969</v>
      </c>
      <c r="AJ8" s="70"/>
    </row>
    <row r="9" spans="2:36" ht="15.75" x14ac:dyDescent="0.25">
      <c r="B9" s="12">
        <v>0.5</v>
      </c>
      <c r="C9" s="2" t="s">
        <v>12</v>
      </c>
      <c r="D9" s="3">
        <v>1</v>
      </c>
      <c r="E9" s="2">
        <v>20</v>
      </c>
      <c r="F9" s="2">
        <v>0.04</v>
      </c>
      <c r="G9" s="9" t="s">
        <v>17</v>
      </c>
      <c r="H9" s="5">
        <v>9619</v>
      </c>
      <c r="I9" s="5">
        <v>9619</v>
      </c>
      <c r="J9" s="5">
        <v>9619</v>
      </c>
      <c r="K9" s="5">
        <v>12368</v>
      </c>
      <c r="L9" s="5">
        <v>12001</v>
      </c>
      <c r="M9" s="5">
        <v>11635</v>
      </c>
      <c r="N9" s="5">
        <v>16031</v>
      </c>
      <c r="O9" s="5">
        <v>15176</v>
      </c>
      <c r="P9" s="5">
        <v>14320</v>
      </c>
      <c r="Q9" s="5">
        <v>19695</v>
      </c>
      <c r="R9" s="5">
        <v>18351</v>
      </c>
      <c r="S9" s="5">
        <v>17006</v>
      </c>
      <c r="T9" s="5">
        <v>23359</v>
      </c>
      <c r="U9" s="5">
        <v>21526</v>
      </c>
      <c r="V9" s="37">
        <v>19693</v>
      </c>
      <c r="X9" s="46">
        <f t="shared" si="0"/>
        <v>28.994178525226388</v>
      </c>
      <c r="Y9" s="47">
        <f t="shared" si="0"/>
        <v>33.122239813348884</v>
      </c>
      <c r="Z9" s="47">
        <f t="shared" si="0"/>
        <v>37.516115169746456</v>
      </c>
      <c r="AA9" s="47">
        <f t="shared" si="0"/>
        <v>52.186388871561348</v>
      </c>
      <c r="AB9" s="47">
        <f t="shared" si="0"/>
        <v>61.122825513969424</v>
      </c>
      <c r="AC9" s="47">
        <f t="shared" si="0"/>
        <v>71.124301675977648</v>
      </c>
      <c r="AD9" s="47">
        <f t="shared" si="0"/>
        <v>66.758060421426762</v>
      </c>
      <c r="AE9" s="47">
        <f t="shared" si="0"/>
        <v>79.434363249959134</v>
      </c>
      <c r="AF9" s="47">
        <f t="shared" si="0"/>
        <v>94.107961895801481</v>
      </c>
      <c r="AG9" s="47">
        <f t="shared" si="0"/>
        <v>76.754141872511667</v>
      </c>
      <c r="AH9" s="47">
        <f t="shared" si="0"/>
        <v>92.339496422930409</v>
      </c>
      <c r="AI9" s="48">
        <f t="shared" si="0"/>
        <v>110.82618189204285</v>
      </c>
      <c r="AJ9" s="70"/>
    </row>
    <row r="10" spans="2:36" ht="15.75" x14ac:dyDescent="0.25">
      <c r="B10" s="12">
        <v>0.5</v>
      </c>
      <c r="C10" s="2" t="s">
        <v>14</v>
      </c>
      <c r="D10" s="3">
        <v>1</v>
      </c>
      <c r="E10" s="2">
        <v>20</v>
      </c>
      <c r="F10" s="2">
        <v>0.04</v>
      </c>
      <c r="G10" s="9" t="s">
        <v>17</v>
      </c>
      <c r="H10" s="5">
        <v>9619</v>
      </c>
      <c r="I10" s="5">
        <v>9619</v>
      </c>
      <c r="J10" s="5">
        <v>9619</v>
      </c>
      <c r="K10" s="5">
        <v>12658</v>
      </c>
      <c r="L10" s="5">
        <v>12292</v>
      </c>
      <c r="M10" s="5">
        <v>11925</v>
      </c>
      <c r="N10" s="5">
        <v>16709</v>
      </c>
      <c r="O10" s="5">
        <v>15853</v>
      </c>
      <c r="P10" s="5">
        <v>14998</v>
      </c>
      <c r="Q10" s="5">
        <v>20760</v>
      </c>
      <c r="R10" s="5">
        <v>19415</v>
      </c>
      <c r="S10" s="5">
        <v>18071</v>
      </c>
      <c r="T10" s="5">
        <v>24810</v>
      </c>
      <c r="U10" s="5">
        <v>22977</v>
      </c>
      <c r="V10" s="37">
        <v>21144</v>
      </c>
      <c r="X10" s="46">
        <f t="shared" si="0"/>
        <v>28.322009796176328</v>
      </c>
      <c r="Y10" s="47">
        <f t="shared" si="0"/>
        <v>32.346241457858774</v>
      </c>
      <c r="Z10" s="47">
        <f t="shared" si="0"/>
        <v>36.60377358490566</v>
      </c>
      <c r="AA10" s="47">
        <f t="shared" si="0"/>
        <v>50.074809982644084</v>
      </c>
      <c r="AB10" s="47">
        <f t="shared" si="0"/>
        <v>58.512584368889165</v>
      </c>
      <c r="AC10" s="47">
        <f t="shared" si="0"/>
        <v>67.909054540605425</v>
      </c>
      <c r="AD10" s="47">
        <f t="shared" si="0"/>
        <v>63.333333333333329</v>
      </c>
      <c r="AE10" s="47">
        <f t="shared" si="0"/>
        <v>75.075972186453782</v>
      </c>
      <c r="AF10" s="47">
        <f t="shared" si="0"/>
        <v>88.567317802003203</v>
      </c>
      <c r="AG10" s="47">
        <f t="shared" si="0"/>
        <v>72.261185006045949</v>
      </c>
      <c r="AH10" s="47">
        <f t="shared" si="0"/>
        <v>86.508247377812594</v>
      </c>
      <c r="AI10" s="48">
        <f t="shared" si="0"/>
        <v>103.22077185017027</v>
      </c>
      <c r="AJ10" s="70"/>
    </row>
    <row r="11" spans="2:36" ht="15.75" x14ac:dyDescent="0.25">
      <c r="B11" s="12">
        <v>0.5</v>
      </c>
      <c r="C11" s="2" t="s">
        <v>15</v>
      </c>
      <c r="D11" s="3">
        <v>1</v>
      </c>
      <c r="E11" s="2">
        <v>20</v>
      </c>
      <c r="F11" s="2">
        <v>0.04</v>
      </c>
      <c r="G11" s="9" t="s">
        <v>17</v>
      </c>
      <c r="H11" s="5">
        <v>9619</v>
      </c>
      <c r="I11" s="5">
        <v>9619</v>
      </c>
      <c r="J11" s="5">
        <v>9619</v>
      </c>
      <c r="K11" s="5">
        <v>12802</v>
      </c>
      <c r="L11" s="5">
        <v>12435</v>
      </c>
      <c r="M11" s="5">
        <v>12068</v>
      </c>
      <c r="N11" s="5">
        <v>17043</v>
      </c>
      <c r="O11" s="5">
        <v>16187</v>
      </c>
      <c r="P11" s="5">
        <v>15332</v>
      </c>
      <c r="Q11" s="5">
        <v>21284</v>
      </c>
      <c r="R11" s="5">
        <v>19940</v>
      </c>
      <c r="S11" s="5">
        <v>18596</v>
      </c>
      <c r="T11" s="5">
        <v>25526</v>
      </c>
      <c r="U11" s="5">
        <v>23693</v>
      </c>
      <c r="V11" s="37">
        <v>21860</v>
      </c>
      <c r="X11" s="46">
        <f t="shared" si="0"/>
        <v>28.011248242462116</v>
      </c>
      <c r="Y11" s="47">
        <f t="shared" si="0"/>
        <v>31.966224366706875</v>
      </c>
      <c r="Z11" s="47">
        <f t="shared" si="0"/>
        <v>36.170036460059663</v>
      </c>
      <c r="AA11" s="47">
        <f t="shared" si="0"/>
        <v>49.093469459602183</v>
      </c>
      <c r="AB11" s="47">
        <f t="shared" si="0"/>
        <v>57.305244949650955</v>
      </c>
      <c r="AC11" s="47">
        <f t="shared" si="0"/>
        <v>66.429689538220714</v>
      </c>
      <c r="AD11" s="47">
        <f t="shared" si="0"/>
        <v>61.769404247321937</v>
      </c>
      <c r="AE11" s="47">
        <f t="shared" si="0"/>
        <v>73.099297893681054</v>
      </c>
      <c r="AF11" s="47">
        <f t="shared" si="0"/>
        <v>86.066896106689612</v>
      </c>
      <c r="AG11" s="47">
        <f t="shared" si="0"/>
        <v>70.238188513672341</v>
      </c>
      <c r="AH11" s="47">
        <f t="shared" si="0"/>
        <v>83.893977124045065</v>
      </c>
      <c r="AI11" s="48">
        <f t="shared" si="0"/>
        <v>99.839890210429999</v>
      </c>
      <c r="AJ11" s="70"/>
    </row>
    <row r="12" spans="2:36" ht="16.5" thickBot="1" x14ac:dyDescent="0.3">
      <c r="B12" s="12">
        <v>0.5</v>
      </c>
      <c r="C12" s="2" t="s">
        <v>16</v>
      </c>
      <c r="D12" s="3">
        <v>1</v>
      </c>
      <c r="E12" s="2">
        <v>20</v>
      </c>
      <c r="F12" s="2">
        <v>0.04</v>
      </c>
      <c r="G12" s="9" t="s">
        <v>17</v>
      </c>
      <c r="H12" s="7">
        <v>9619</v>
      </c>
      <c r="I12" s="7">
        <v>9619</v>
      </c>
      <c r="J12" s="7">
        <v>9619</v>
      </c>
      <c r="K12" s="7">
        <v>12890</v>
      </c>
      <c r="L12" s="7">
        <v>12523</v>
      </c>
      <c r="M12" s="7">
        <v>12157</v>
      </c>
      <c r="N12" s="7">
        <v>17249</v>
      </c>
      <c r="O12" s="7">
        <v>16393</v>
      </c>
      <c r="P12" s="7">
        <v>15538</v>
      </c>
      <c r="Q12" s="7">
        <v>21608</v>
      </c>
      <c r="R12" s="7">
        <v>20264</v>
      </c>
      <c r="S12" s="7">
        <v>18920</v>
      </c>
      <c r="T12" s="7">
        <v>25968</v>
      </c>
      <c r="U12" s="7">
        <v>24135</v>
      </c>
      <c r="V12" s="38">
        <v>22301</v>
      </c>
      <c r="X12" s="49">
        <f t="shared" si="0"/>
        <v>27.820015515903801</v>
      </c>
      <c r="Y12" s="50">
        <f t="shared" si="0"/>
        <v>31.741595464345608</v>
      </c>
      <c r="Z12" s="50">
        <f t="shared" si="0"/>
        <v>35.905239779550875</v>
      </c>
      <c r="AA12" s="50">
        <f t="shared" si="0"/>
        <v>48.507159835352773</v>
      </c>
      <c r="AB12" s="50">
        <f t="shared" si="0"/>
        <v>56.579027633746115</v>
      </c>
      <c r="AC12" s="50">
        <f t="shared" si="0"/>
        <v>65.548976702278281</v>
      </c>
      <c r="AD12" s="50">
        <f t="shared" si="0"/>
        <v>60.843206219918542</v>
      </c>
      <c r="AE12" s="50">
        <f t="shared" si="0"/>
        <v>71.930517173312282</v>
      </c>
      <c r="AF12" s="50">
        <f t="shared" si="0"/>
        <v>84.593023255813947</v>
      </c>
      <c r="AG12" s="50">
        <f t="shared" si="0"/>
        <v>69.042667898952558</v>
      </c>
      <c r="AH12" s="50">
        <f t="shared" si="0"/>
        <v>82.357571990884608</v>
      </c>
      <c r="AI12" s="51">
        <f t="shared" si="0"/>
        <v>97.861082462669842</v>
      </c>
      <c r="AJ12" s="71"/>
    </row>
    <row r="13" spans="2:36" ht="15.75" x14ac:dyDescent="0.25">
      <c r="B13" s="12">
        <v>0.25</v>
      </c>
      <c r="C13" s="2" t="s">
        <v>12</v>
      </c>
      <c r="D13" s="3">
        <v>1</v>
      </c>
      <c r="E13" s="2">
        <v>20</v>
      </c>
      <c r="F13" s="2">
        <v>0.04</v>
      </c>
      <c r="G13" s="9" t="s">
        <v>13</v>
      </c>
      <c r="H13" s="5">
        <v>9619</v>
      </c>
      <c r="I13" s="5">
        <v>9619</v>
      </c>
      <c r="J13" s="5">
        <v>9619</v>
      </c>
      <c r="K13" s="5">
        <v>8572</v>
      </c>
      <c r="L13" s="5">
        <v>7542</v>
      </c>
      <c r="M13" s="5">
        <v>5614</v>
      </c>
      <c r="N13" s="5">
        <v>7174</v>
      </c>
      <c r="O13" s="5">
        <v>4769</v>
      </c>
      <c r="P13" s="5">
        <v>272</v>
      </c>
      <c r="Q13" s="5">
        <v>5777</v>
      </c>
      <c r="R13" s="5">
        <v>1998</v>
      </c>
      <c r="S13" s="5">
        <v>-5070</v>
      </c>
      <c r="T13" s="5">
        <v>4379</v>
      </c>
      <c r="U13" s="5">
        <v>-774</v>
      </c>
      <c r="V13" s="37">
        <v>-10411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68"/>
    </row>
    <row r="14" spans="2:36" ht="15.75" x14ac:dyDescent="0.25">
      <c r="B14" s="12">
        <v>0.25</v>
      </c>
      <c r="C14" s="2" t="s">
        <v>14</v>
      </c>
      <c r="D14" s="3">
        <v>1</v>
      </c>
      <c r="E14" s="2">
        <v>20</v>
      </c>
      <c r="F14" s="2">
        <v>0.04</v>
      </c>
      <c r="G14" s="9" t="s">
        <v>13</v>
      </c>
      <c r="H14" s="5">
        <v>9619</v>
      </c>
      <c r="I14" s="5">
        <v>9619</v>
      </c>
      <c r="J14" s="5">
        <v>9619</v>
      </c>
      <c r="K14" s="5">
        <v>8766</v>
      </c>
      <c r="L14" s="5">
        <v>7736</v>
      </c>
      <c r="M14" s="5">
        <v>5808</v>
      </c>
      <c r="N14" s="5">
        <v>7626</v>
      </c>
      <c r="O14" s="5">
        <v>5221</v>
      </c>
      <c r="P14" s="5">
        <v>724</v>
      </c>
      <c r="Q14" s="5">
        <v>6487</v>
      </c>
      <c r="R14" s="5">
        <v>2709</v>
      </c>
      <c r="S14" s="5">
        <v>-4359</v>
      </c>
      <c r="T14" s="5">
        <v>5349</v>
      </c>
      <c r="U14" s="5">
        <v>196</v>
      </c>
      <c r="V14" s="37">
        <v>-9441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68"/>
    </row>
    <row r="15" spans="2:36" ht="15.75" x14ac:dyDescent="0.25">
      <c r="B15" s="12">
        <v>0.25</v>
      </c>
      <c r="C15" s="2" t="s">
        <v>15</v>
      </c>
      <c r="D15" s="3">
        <v>1</v>
      </c>
      <c r="E15" s="2">
        <v>20</v>
      </c>
      <c r="F15" s="2">
        <v>0.04</v>
      </c>
      <c r="G15" s="9" t="s">
        <v>13</v>
      </c>
      <c r="H15" s="5">
        <v>9619</v>
      </c>
      <c r="I15" s="5">
        <v>9619</v>
      </c>
      <c r="J15" s="5">
        <v>9619</v>
      </c>
      <c r="K15" s="5">
        <v>8893</v>
      </c>
      <c r="L15" s="5">
        <v>7863</v>
      </c>
      <c r="M15" s="5">
        <v>5935</v>
      </c>
      <c r="N15" s="5">
        <v>7921</v>
      </c>
      <c r="O15" s="5">
        <v>5517</v>
      </c>
      <c r="P15" s="5">
        <v>1019</v>
      </c>
      <c r="Q15" s="5">
        <v>6951</v>
      </c>
      <c r="R15" s="5">
        <v>3173</v>
      </c>
      <c r="S15" s="5">
        <v>-3895</v>
      </c>
      <c r="T15" s="5">
        <v>5981</v>
      </c>
      <c r="U15" s="5">
        <v>828</v>
      </c>
      <c r="V15" s="37">
        <v>-8809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68"/>
    </row>
    <row r="16" spans="2:36" ht="15.75" x14ac:dyDescent="0.25">
      <c r="B16" s="12">
        <v>0.25</v>
      </c>
      <c r="C16" s="2" t="s">
        <v>16</v>
      </c>
      <c r="D16" s="3">
        <v>1</v>
      </c>
      <c r="E16" s="2">
        <v>20</v>
      </c>
      <c r="F16" s="2">
        <v>0.04</v>
      </c>
      <c r="G16" s="9" t="s">
        <v>13</v>
      </c>
      <c r="H16" s="5">
        <v>9619</v>
      </c>
      <c r="I16" s="5">
        <v>9619</v>
      </c>
      <c r="J16" s="5">
        <v>9619</v>
      </c>
      <c r="K16" s="5">
        <v>8939</v>
      </c>
      <c r="L16" s="5">
        <v>7909</v>
      </c>
      <c r="M16" s="5">
        <v>5981</v>
      </c>
      <c r="N16" s="5">
        <v>8029</v>
      </c>
      <c r="O16" s="5">
        <v>5624</v>
      </c>
      <c r="P16" s="5">
        <v>1127</v>
      </c>
      <c r="Q16" s="5">
        <v>7120</v>
      </c>
      <c r="R16" s="5">
        <v>3341</v>
      </c>
      <c r="S16" s="5">
        <v>-3726</v>
      </c>
      <c r="T16" s="5">
        <v>6212</v>
      </c>
      <c r="U16" s="5">
        <v>1059</v>
      </c>
      <c r="V16" s="37">
        <v>-8578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68"/>
    </row>
    <row r="17" spans="2:36" ht="15.75" x14ac:dyDescent="0.25">
      <c r="B17" s="12">
        <v>0.25</v>
      </c>
      <c r="C17" s="2" t="s">
        <v>12</v>
      </c>
      <c r="D17" s="3">
        <v>1</v>
      </c>
      <c r="E17" s="2">
        <v>20</v>
      </c>
      <c r="F17" s="2">
        <v>0.04</v>
      </c>
      <c r="G17" s="9" t="s">
        <v>17</v>
      </c>
      <c r="H17" s="5">
        <v>9619</v>
      </c>
      <c r="I17" s="5">
        <v>9619</v>
      </c>
      <c r="J17" s="5">
        <v>9619</v>
      </c>
      <c r="K17" s="5">
        <v>8782</v>
      </c>
      <c r="L17" s="5">
        <v>8026</v>
      </c>
      <c r="M17" s="5">
        <v>7270</v>
      </c>
      <c r="N17" s="5">
        <v>7665</v>
      </c>
      <c r="O17" s="5">
        <v>5900</v>
      </c>
      <c r="P17" s="5">
        <v>4135</v>
      </c>
      <c r="Q17" s="5">
        <v>6547</v>
      </c>
      <c r="R17" s="5">
        <v>3774</v>
      </c>
      <c r="S17" s="5">
        <v>1002</v>
      </c>
      <c r="T17" s="5">
        <v>5430</v>
      </c>
      <c r="U17" s="5">
        <v>1649</v>
      </c>
      <c r="V17" s="37">
        <v>-2132</v>
      </c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68"/>
    </row>
    <row r="18" spans="2:36" ht="15.75" x14ac:dyDescent="0.25">
      <c r="B18" s="12">
        <v>0.25</v>
      </c>
      <c r="C18" s="2" t="s">
        <v>14</v>
      </c>
      <c r="D18" s="3">
        <v>1</v>
      </c>
      <c r="E18" s="2">
        <v>20</v>
      </c>
      <c r="F18" s="2">
        <v>0.04</v>
      </c>
      <c r="G18" s="9" t="s">
        <v>17</v>
      </c>
      <c r="H18" s="5">
        <v>9619</v>
      </c>
      <c r="I18" s="5">
        <v>9619</v>
      </c>
      <c r="J18" s="5">
        <v>9619</v>
      </c>
      <c r="K18" s="5">
        <v>9073</v>
      </c>
      <c r="L18" s="5">
        <v>8316</v>
      </c>
      <c r="M18" s="5">
        <v>7560</v>
      </c>
      <c r="N18" s="5">
        <v>8342</v>
      </c>
      <c r="O18" s="5">
        <v>6577</v>
      </c>
      <c r="P18" s="5">
        <v>4813</v>
      </c>
      <c r="Q18" s="5">
        <v>7612</v>
      </c>
      <c r="R18" s="5">
        <v>4839</v>
      </c>
      <c r="S18" s="5">
        <v>2066</v>
      </c>
      <c r="T18" s="5">
        <v>6882</v>
      </c>
      <c r="U18" s="5">
        <v>3100</v>
      </c>
      <c r="V18" s="37">
        <v>-681</v>
      </c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68"/>
    </row>
    <row r="19" spans="2:36" ht="15.75" x14ac:dyDescent="0.25">
      <c r="B19" s="12">
        <v>0.25</v>
      </c>
      <c r="C19" s="2" t="s">
        <v>15</v>
      </c>
      <c r="D19" s="3">
        <v>1</v>
      </c>
      <c r="E19" s="2">
        <v>20</v>
      </c>
      <c r="F19" s="2">
        <v>0.04</v>
      </c>
      <c r="G19" s="9" t="s">
        <v>17</v>
      </c>
      <c r="H19" s="5">
        <v>9619</v>
      </c>
      <c r="I19" s="5">
        <v>9619</v>
      </c>
      <c r="J19" s="5">
        <v>9619</v>
      </c>
      <c r="K19" s="5">
        <v>9216</v>
      </c>
      <c r="L19" s="5">
        <v>8460</v>
      </c>
      <c r="M19" s="5">
        <v>7703</v>
      </c>
      <c r="N19" s="5">
        <v>8676</v>
      </c>
      <c r="O19" s="5">
        <v>6911</v>
      </c>
      <c r="P19" s="5">
        <v>5147</v>
      </c>
      <c r="Q19" s="5">
        <v>8137</v>
      </c>
      <c r="R19" s="5">
        <v>5364</v>
      </c>
      <c r="S19" s="5">
        <v>2591</v>
      </c>
      <c r="T19" s="5">
        <v>7597</v>
      </c>
      <c r="U19" s="5">
        <v>3816</v>
      </c>
      <c r="V19" s="37">
        <v>35</v>
      </c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68"/>
    </row>
    <row r="20" spans="2:36" ht="16.5" thickBot="1" x14ac:dyDescent="0.3">
      <c r="B20" s="13">
        <v>0.25</v>
      </c>
      <c r="C20" s="10" t="s">
        <v>16</v>
      </c>
      <c r="D20" s="11">
        <v>1</v>
      </c>
      <c r="E20" s="10">
        <v>20</v>
      </c>
      <c r="F20" s="10">
        <v>0.04</v>
      </c>
      <c r="G20" s="17" t="s">
        <v>17</v>
      </c>
      <c r="H20" s="39">
        <v>9619</v>
      </c>
      <c r="I20" s="39">
        <v>9619</v>
      </c>
      <c r="J20" s="39">
        <v>9619</v>
      </c>
      <c r="K20" s="39">
        <v>9304</v>
      </c>
      <c r="L20" s="39">
        <v>8548</v>
      </c>
      <c r="M20" s="39">
        <v>7792</v>
      </c>
      <c r="N20" s="39">
        <v>8882</v>
      </c>
      <c r="O20" s="39">
        <v>7118</v>
      </c>
      <c r="P20" s="39">
        <v>5353</v>
      </c>
      <c r="Q20" s="39">
        <v>8461</v>
      </c>
      <c r="R20" s="39">
        <v>5688</v>
      </c>
      <c r="S20" s="39">
        <v>2915</v>
      </c>
      <c r="T20" s="39">
        <v>8039</v>
      </c>
      <c r="U20" s="39">
        <v>4258</v>
      </c>
      <c r="V20" s="40">
        <v>477</v>
      </c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68"/>
    </row>
    <row r="21" spans="2:36" ht="15.75" thickBot="1" x14ac:dyDescent="0.3"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</row>
    <row r="22" spans="2:36" ht="15.75" x14ac:dyDescent="0.25">
      <c r="B22" s="61" t="s">
        <v>18</v>
      </c>
      <c r="C22" s="64" t="s">
        <v>5</v>
      </c>
      <c r="D22" s="64"/>
      <c r="E22" s="64"/>
      <c r="F22" s="64"/>
      <c r="G22" s="65"/>
      <c r="H22" s="66" t="s">
        <v>24</v>
      </c>
      <c r="I22" s="64"/>
      <c r="J22" s="64"/>
      <c r="K22" s="64" t="s">
        <v>20</v>
      </c>
      <c r="L22" s="64"/>
      <c r="M22" s="64"/>
      <c r="N22" s="64" t="s">
        <v>21</v>
      </c>
      <c r="O22" s="64"/>
      <c r="P22" s="64"/>
      <c r="Q22" s="64" t="s">
        <v>22</v>
      </c>
      <c r="R22" s="64"/>
      <c r="S22" s="64"/>
      <c r="T22" s="64" t="s">
        <v>23</v>
      </c>
      <c r="U22" s="64"/>
      <c r="V22" s="65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</row>
    <row r="23" spans="2:36" ht="15.75" x14ac:dyDescent="0.25">
      <c r="B23" s="62"/>
      <c r="C23" s="54" t="s">
        <v>6</v>
      </c>
      <c r="D23" s="54"/>
      <c r="E23" s="54"/>
      <c r="F23" s="54"/>
      <c r="G23" s="67"/>
      <c r="H23" s="1">
        <v>4.5999999999999996</v>
      </c>
      <c r="I23" s="2">
        <v>6.4</v>
      </c>
      <c r="J23" s="2">
        <v>8.1999999999999993</v>
      </c>
      <c r="K23" s="2">
        <v>4.5999999999999996</v>
      </c>
      <c r="L23" s="2">
        <v>6.4</v>
      </c>
      <c r="M23" s="2">
        <v>8.1999999999999993</v>
      </c>
      <c r="N23" s="2">
        <v>4.5999999999999996</v>
      </c>
      <c r="O23" s="2">
        <v>6.4</v>
      </c>
      <c r="P23" s="2">
        <v>8.1999999999999993</v>
      </c>
      <c r="Q23" s="2">
        <v>4.5999999999999996</v>
      </c>
      <c r="R23" s="2">
        <v>6.4</v>
      </c>
      <c r="S23" s="2">
        <v>8.1999999999999993</v>
      </c>
      <c r="T23" s="2">
        <v>4.5999999999999996</v>
      </c>
      <c r="U23" s="2">
        <v>6.4</v>
      </c>
      <c r="V23" s="9">
        <v>8.1999999999999993</v>
      </c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</row>
    <row r="24" spans="2:36" ht="16.5" thickBot="1" x14ac:dyDescent="0.3">
      <c r="B24" s="63"/>
      <c r="C24" s="10" t="s">
        <v>7</v>
      </c>
      <c r="D24" s="10" t="s">
        <v>8</v>
      </c>
      <c r="E24" s="10" t="s">
        <v>19</v>
      </c>
      <c r="F24" s="10" t="s">
        <v>10</v>
      </c>
      <c r="G24" s="17" t="s">
        <v>11</v>
      </c>
      <c r="H24" s="57" t="s">
        <v>88</v>
      </c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67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</row>
    <row r="25" spans="2:36" ht="15.75" x14ac:dyDescent="0.25">
      <c r="B25" s="14">
        <v>0.5</v>
      </c>
      <c r="C25" s="15" t="s">
        <v>12</v>
      </c>
      <c r="D25" s="16">
        <v>1</v>
      </c>
      <c r="E25" s="15">
        <v>9</v>
      </c>
      <c r="F25" s="15">
        <v>0.04</v>
      </c>
      <c r="G25" s="18" t="s">
        <v>13</v>
      </c>
      <c r="H25" s="20">
        <v>10941</v>
      </c>
      <c r="I25" s="20">
        <v>10941</v>
      </c>
      <c r="J25" s="20">
        <v>10941</v>
      </c>
      <c r="K25" s="20">
        <v>13190</v>
      </c>
      <c r="L25" s="20">
        <v>12690</v>
      </c>
      <c r="M25" s="20">
        <v>11756</v>
      </c>
      <c r="N25" s="20">
        <v>16186</v>
      </c>
      <c r="O25" s="20">
        <v>15020</v>
      </c>
      <c r="P25" s="20">
        <v>12840</v>
      </c>
      <c r="Q25" s="20">
        <v>19184</v>
      </c>
      <c r="R25" s="20">
        <v>17352</v>
      </c>
      <c r="S25" s="20">
        <v>13926</v>
      </c>
      <c r="T25" s="20">
        <v>22181</v>
      </c>
      <c r="U25" s="20">
        <v>19683</v>
      </c>
      <c r="V25" s="41">
        <v>15011</v>
      </c>
      <c r="X25" s="43">
        <f>(K25-K33)/K25*100</f>
        <v>24.988627748294164</v>
      </c>
      <c r="Y25" s="44">
        <f t="shared" ref="Y25:AI25" si="1">(L25-L33)/L25*100</f>
        <v>30.157604412923561</v>
      </c>
      <c r="Z25" s="44">
        <f t="shared" si="1"/>
        <v>41.000340251786319</v>
      </c>
      <c r="AA25" s="44">
        <f t="shared" si="1"/>
        <v>47.516372173483255</v>
      </c>
      <c r="AB25" s="44">
        <f t="shared" si="1"/>
        <v>59.447403462050595</v>
      </c>
      <c r="AC25" s="44">
        <f t="shared" si="1"/>
        <v>87.59345794392523</v>
      </c>
      <c r="AD25" s="44">
        <f t="shared" si="1"/>
        <v>63.000417014178481</v>
      </c>
      <c r="AE25" s="44">
        <f t="shared" si="1"/>
        <v>80.872521899492853</v>
      </c>
      <c r="AF25" s="44">
        <f t="shared" si="1"/>
        <v>126.91368662932645</v>
      </c>
      <c r="AG25" s="44">
        <f t="shared" si="1"/>
        <v>74.297822460664534</v>
      </c>
      <c r="AH25" s="44">
        <f t="shared" si="1"/>
        <v>97.215871564294062</v>
      </c>
      <c r="AI25" s="45">
        <f t="shared" si="1"/>
        <v>160.54893078409168</v>
      </c>
      <c r="AJ25" s="69" t="s">
        <v>91</v>
      </c>
    </row>
    <row r="26" spans="2:36" ht="15.75" x14ac:dyDescent="0.25">
      <c r="B26" s="12">
        <v>0.5</v>
      </c>
      <c r="C26" s="2" t="s">
        <v>14</v>
      </c>
      <c r="D26" s="3">
        <v>1</v>
      </c>
      <c r="E26" s="2">
        <v>9</v>
      </c>
      <c r="F26" s="2">
        <v>0.04</v>
      </c>
      <c r="G26" s="9" t="s">
        <v>13</v>
      </c>
      <c r="H26" s="20">
        <v>10941</v>
      </c>
      <c r="I26" s="20">
        <v>10941</v>
      </c>
      <c r="J26" s="20">
        <v>10941</v>
      </c>
      <c r="K26" s="20">
        <v>13384</v>
      </c>
      <c r="L26" s="20">
        <v>12884</v>
      </c>
      <c r="M26" s="20">
        <v>11950</v>
      </c>
      <c r="N26" s="20">
        <v>16639</v>
      </c>
      <c r="O26" s="20">
        <v>15473</v>
      </c>
      <c r="P26" s="20">
        <v>13293</v>
      </c>
      <c r="Q26" s="20">
        <v>19895</v>
      </c>
      <c r="R26" s="20">
        <v>18063</v>
      </c>
      <c r="S26" s="20">
        <v>14637</v>
      </c>
      <c r="T26" s="20">
        <v>23151</v>
      </c>
      <c r="U26" s="20">
        <v>20653</v>
      </c>
      <c r="V26" s="41">
        <v>15981</v>
      </c>
      <c r="X26" s="46">
        <f t="shared" ref="X26:X32" si="2">(K26-K34)/K26*100</f>
        <v>24.626419605499102</v>
      </c>
      <c r="Y26" s="47">
        <f t="shared" ref="Y26:Y32" si="3">(L26-L34)/L26*100</f>
        <v>29.703508227258613</v>
      </c>
      <c r="Z26" s="47">
        <f t="shared" ref="Z26:Z31" si="4">(M26-M34)/M26*100</f>
        <v>40.334728033472807</v>
      </c>
      <c r="AA26" s="47">
        <f t="shared" ref="AA26:AA32" si="5">(N26-N34)/N26*100</f>
        <v>46.222729731354043</v>
      </c>
      <c r="AB26" s="47">
        <f t="shared" ref="AB26:AB32" si="6">(O26-O34)/O26*100</f>
        <v>57.713436308408191</v>
      </c>
      <c r="AC26" s="47">
        <f t="shared" ref="AC26:AC32" si="7">(P26-P34)/P26*100</f>
        <v>84.608440532611155</v>
      </c>
      <c r="AD26" s="47">
        <f t="shared" ref="AD26:AD32" si="8">(Q26-Q34)/Q26*100</f>
        <v>60.748931892435287</v>
      </c>
      <c r="AE26" s="47">
        <f t="shared" ref="AE26:AE32" si="9">(R26-R34)/R26*100</f>
        <v>77.689198914908928</v>
      </c>
      <c r="AF26" s="47">
        <f t="shared" ref="AF26:AF32" si="10">(S26-S34)/S26*100</f>
        <v>120.74878731980596</v>
      </c>
      <c r="AG26" s="47">
        <f t="shared" ref="AG26:AG32" si="11">(T26-T34)/T26*100</f>
        <v>71.189149496781994</v>
      </c>
      <c r="AH26" s="47">
        <f t="shared" ref="AH26:AH32" si="12">(U26-U34)/U26*100</f>
        <v>92.654820122984546</v>
      </c>
      <c r="AI26" s="48">
        <f t="shared" ref="AI26:AI32" si="13">(V26-V34)/V26*100</f>
        <v>150.81033727551468</v>
      </c>
      <c r="AJ26" s="70"/>
    </row>
    <row r="27" spans="2:36" ht="15.75" x14ac:dyDescent="0.25">
      <c r="B27" s="12">
        <v>0.5</v>
      </c>
      <c r="C27" s="2" t="s">
        <v>15</v>
      </c>
      <c r="D27" s="3">
        <v>1</v>
      </c>
      <c r="E27" s="2">
        <v>9</v>
      </c>
      <c r="F27" s="2">
        <v>0.04</v>
      </c>
      <c r="G27" s="9" t="s">
        <v>13</v>
      </c>
      <c r="H27" s="20">
        <v>10941</v>
      </c>
      <c r="I27" s="20">
        <v>10941</v>
      </c>
      <c r="J27" s="20">
        <v>10941</v>
      </c>
      <c r="K27" s="20">
        <v>13511</v>
      </c>
      <c r="L27" s="20">
        <v>13011</v>
      </c>
      <c r="M27" s="20">
        <v>12077</v>
      </c>
      <c r="N27" s="20">
        <v>16934</v>
      </c>
      <c r="O27" s="20">
        <v>15768</v>
      </c>
      <c r="P27" s="20">
        <v>13588</v>
      </c>
      <c r="Q27" s="20">
        <v>20359</v>
      </c>
      <c r="R27" s="20">
        <v>18527</v>
      </c>
      <c r="S27" s="20">
        <v>15101</v>
      </c>
      <c r="T27" s="20">
        <v>23784</v>
      </c>
      <c r="U27" s="20">
        <v>21285</v>
      </c>
      <c r="V27" s="41">
        <v>16613</v>
      </c>
      <c r="X27" s="46">
        <f t="shared" si="2"/>
        <v>24.394937458367256</v>
      </c>
      <c r="Y27" s="47">
        <f t="shared" si="3"/>
        <v>29.413573130428102</v>
      </c>
      <c r="Z27" s="47">
        <f t="shared" si="4"/>
        <v>39.910573818001161</v>
      </c>
      <c r="AA27" s="47">
        <f t="shared" si="5"/>
        <v>45.417503247903625</v>
      </c>
      <c r="AB27" s="47">
        <f t="shared" si="6"/>
        <v>56.633688483003553</v>
      </c>
      <c r="AC27" s="47">
        <f t="shared" si="7"/>
        <v>82.771563143950544</v>
      </c>
      <c r="AD27" s="47">
        <f t="shared" si="8"/>
        <v>59.364408860946014</v>
      </c>
      <c r="AE27" s="47">
        <f t="shared" si="9"/>
        <v>75.743509472661515</v>
      </c>
      <c r="AF27" s="47">
        <f t="shared" si="10"/>
        <v>117.03860671478709</v>
      </c>
      <c r="AG27" s="47">
        <f t="shared" si="11"/>
        <v>69.294483686511938</v>
      </c>
      <c r="AH27" s="47">
        <f t="shared" si="12"/>
        <v>89.898989898989896</v>
      </c>
      <c r="AI27" s="48">
        <f t="shared" si="13"/>
        <v>145.06711611388673</v>
      </c>
      <c r="AJ27" s="70"/>
    </row>
    <row r="28" spans="2:36" ht="15.75" x14ac:dyDescent="0.25">
      <c r="B28" s="12">
        <v>0.5</v>
      </c>
      <c r="C28" s="2" t="s">
        <v>16</v>
      </c>
      <c r="D28" s="3">
        <v>1</v>
      </c>
      <c r="E28" s="2">
        <v>9</v>
      </c>
      <c r="F28" s="2">
        <v>0.04</v>
      </c>
      <c r="G28" s="9" t="s">
        <v>13</v>
      </c>
      <c r="H28" s="20">
        <v>10941</v>
      </c>
      <c r="I28" s="20">
        <v>10941</v>
      </c>
      <c r="J28" s="20">
        <v>10941</v>
      </c>
      <c r="K28" s="20">
        <v>13557</v>
      </c>
      <c r="L28" s="20">
        <v>13057</v>
      </c>
      <c r="M28" s="20">
        <v>12123</v>
      </c>
      <c r="N28" s="20">
        <v>17042</v>
      </c>
      <c r="O28" s="20">
        <v>15876</v>
      </c>
      <c r="P28" s="20">
        <v>13695</v>
      </c>
      <c r="Q28" s="20">
        <v>20528</v>
      </c>
      <c r="R28" s="20">
        <v>18696</v>
      </c>
      <c r="S28" s="20">
        <v>15269</v>
      </c>
      <c r="T28" s="20">
        <v>24014</v>
      </c>
      <c r="U28" s="20">
        <v>21516</v>
      </c>
      <c r="V28" s="41">
        <v>16844</v>
      </c>
      <c r="X28" s="46">
        <f t="shared" si="2"/>
        <v>24.312163457992181</v>
      </c>
      <c r="Y28" s="47">
        <f t="shared" si="3"/>
        <v>29.309948686528298</v>
      </c>
      <c r="Z28" s="47">
        <f t="shared" si="4"/>
        <v>39.759135527509692</v>
      </c>
      <c r="AA28" s="47">
        <f t="shared" si="5"/>
        <v>45.129679615068653</v>
      </c>
      <c r="AB28" s="47">
        <f t="shared" si="6"/>
        <v>56.248425296044346</v>
      </c>
      <c r="AC28" s="47">
        <f t="shared" si="7"/>
        <v>82.124863088718513</v>
      </c>
      <c r="AD28" s="47">
        <f t="shared" si="8"/>
        <v>58.875681995323461</v>
      </c>
      <c r="AE28" s="47">
        <f t="shared" si="9"/>
        <v>75.058836114676936</v>
      </c>
      <c r="AF28" s="47">
        <f t="shared" si="10"/>
        <v>115.74431855393281</v>
      </c>
      <c r="AG28" s="47">
        <f t="shared" si="11"/>
        <v>68.630798700757893</v>
      </c>
      <c r="AH28" s="47">
        <f t="shared" si="12"/>
        <v>88.938464398587101</v>
      </c>
      <c r="AI28" s="48">
        <f t="shared" si="13"/>
        <v>143.08359059605795</v>
      </c>
      <c r="AJ28" s="70"/>
    </row>
    <row r="29" spans="2:36" ht="15.75" x14ac:dyDescent="0.25">
      <c r="B29" s="12">
        <v>0.5</v>
      </c>
      <c r="C29" s="2" t="s">
        <v>12</v>
      </c>
      <c r="D29" s="3">
        <v>1</v>
      </c>
      <c r="E29" s="2">
        <v>9</v>
      </c>
      <c r="F29" s="2">
        <v>0.04</v>
      </c>
      <c r="G29" s="9" t="s">
        <v>17</v>
      </c>
      <c r="H29" s="20">
        <v>10941</v>
      </c>
      <c r="I29" s="20">
        <v>10941</v>
      </c>
      <c r="J29" s="20">
        <v>10941</v>
      </c>
      <c r="K29" s="20">
        <v>13690</v>
      </c>
      <c r="L29" s="20">
        <v>13323</v>
      </c>
      <c r="M29" s="20">
        <v>12956</v>
      </c>
      <c r="N29" s="20">
        <v>17353</v>
      </c>
      <c r="O29" s="20">
        <v>16497</v>
      </c>
      <c r="P29" s="20">
        <v>15642</v>
      </c>
      <c r="Q29" s="20">
        <v>21017</v>
      </c>
      <c r="R29" s="20">
        <v>19672</v>
      </c>
      <c r="S29" s="20">
        <v>18328</v>
      </c>
      <c r="T29" s="20">
        <v>24680</v>
      </c>
      <c r="U29" s="20">
        <v>22847</v>
      </c>
      <c r="V29" s="41">
        <v>21014</v>
      </c>
      <c r="X29" s="46">
        <f t="shared" si="2"/>
        <v>26.194302410518628</v>
      </c>
      <c r="Y29" s="47">
        <f t="shared" si="3"/>
        <v>29.835622607520829</v>
      </c>
      <c r="Z29" s="47">
        <f t="shared" si="4"/>
        <v>33.690953998147577</v>
      </c>
      <c r="AA29" s="47">
        <f t="shared" si="5"/>
        <v>48.216446723909414</v>
      </c>
      <c r="AB29" s="47">
        <f t="shared" si="6"/>
        <v>56.222343456386014</v>
      </c>
      <c r="AC29" s="47">
        <f t="shared" si="7"/>
        <v>65.113156885308783</v>
      </c>
      <c r="AD29" s="47">
        <f t="shared" si="8"/>
        <v>62.558880905933293</v>
      </c>
      <c r="AE29" s="47">
        <f t="shared" si="9"/>
        <v>74.095160634404237</v>
      </c>
      <c r="AF29" s="47">
        <f t="shared" si="10"/>
        <v>87.325403753819302</v>
      </c>
      <c r="AG29" s="47">
        <f t="shared" si="11"/>
        <v>72.641815235008096</v>
      </c>
      <c r="AH29" s="47">
        <f t="shared" si="12"/>
        <v>86.996104521381369</v>
      </c>
      <c r="AI29" s="48">
        <f t="shared" si="13"/>
        <v>103.85933187398876</v>
      </c>
      <c r="AJ29" s="70"/>
    </row>
    <row r="30" spans="2:36" ht="15.75" x14ac:dyDescent="0.25">
      <c r="B30" s="12">
        <v>0.5</v>
      </c>
      <c r="C30" s="2" t="s">
        <v>14</v>
      </c>
      <c r="D30" s="3">
        <v>1</v>
      </c>
      <c r="E30" s="2">
        <v>9</v>
      </c>
      <c r="F30" s="2">
        <v>0.04</v>
      </c>
      <c r="G30" s="9" t="s">
        <v>17</v>
      </c>
      <c r="H30" s="20">
        <v>10941</v>
      </c>
      <c r="I30" s="20">
        <v>10941</v>
      </c>
      <c r="J30" s="20">
        <v>10941</v>
      </c>
      <c r="K30" s="20">
        <v>13980</v>
      </c>
      <c r="L30" s="20">
        <v>13613</v>
      </c>
      <c r="M30" s="20">
        <v>13247</v>
      </c>
      <c r="N30" s="20">
        <v>18030</v>
      </c>
      <c r="O30" s="20">
        <v>17175</v>
      </c>
      <c r="P30" s="20">
        <v>16319</v>
      </c>
      <c r="Q30" s="20">
        <v>22081</v>
      </c>
      <c r="R30" s="20">
        <v>20737</v>
      </c>
      <c r="S30" s="20">
        <v>19392</v>
      </c>
      <c r="T30" s="20">
        <v>26132</v>
      </c>
      <c r="U30" s="20">
        <v>24299</v>
      </c>
      <c r="V30" s="41">
        <v>22466</v>
      </c>
      <c r="X30" s="46">
        <f t="shared" si="2"/>
        <v>25.650929899856941</v>
      </c>
      <c r="Y30" s="47">
        <f t="shared" si="3"/>
        <v>29.200029383677368</v>
      </c>
      <c r="Z30" s="47">
        <f t="shared" si="4"/>
        <v>32.950856797765532</v>
      </c>
      <c r="AA30" s="47">
        <f t="shared" si="5"/>
        <v>46.400443704936215</v>
      </c>
      <c r="AB30" s="47">
        <f t="shared" si="6"/>
        <v>54.008733624454152</v>
      </c>
      <c r="AC30" s="47">
        <f t="shared" si="7"/>
        <v>62.411912494638159</v>
      </c>
      <c r="AD30" s="47">
        <f t="shared" si="8"/>
        <v>59.544404691816496</v>
      </c>
      <c r="AE30" s="47">
        <f t="shared" si="9"/>
        <v>70.294642426580509</v>
      </c>
      <c r="AF30" s="47">
        <f t="shared" si="10"/>
        <v>82.528877887788781</v>
      </c>
      <c r="AG30" s="47">
        <f t="shared" si="11"/>
        <v>68.60936782488902</v>
      </c>
      <c r="AH30" s="47">
        <f t="shared" si="12"/>
        <v>81.801720235400637</v>
      </c>
      <c r="AI30" s="48">
        <f t="shared" si="13"/>
        <v>97.146799608296988</v>
      </c>
      <c r="AJ30" s="70"/>
    </row>
    <row r="31" spans="2:36" ht="15.75" x14ac:dyDescent="0.25">
      <c r="B31" s="12">
        <v>0.5</v>
      </c>
      <c r="C31" s="2" t="s">
        <v>15</v>
      </c>
      <c r="D31" s="3">
        <v>1</v>
      </c>
      <c r="E31" s="2">
        <v>9</v>
      </c>
      <c r="F31" s="2">
        <v>0.04</v>
      </c>
      <c r="G31" s="9" t="s">
        <v>17</v>
      </c>
      <c r="H31" s="20">
        <v>10941</v>
      </c>
      <c r="I31" s="20">
        <v>10941</v>
      </c>
      <c r="J31" s="20">
        <v>10941</v>
      </c>
      <c r="K31" s="20">
        <v>14123</v>
      </c>
      <c r="L31" s="20">
        <v>13757</v>
      </c>
      <c r="M31" s="20">
        <v>13390</v>
      </c>
      <c r="N31" s="20">
        <v>18364</v>
      </c>
      <c r="O31" s="20">
        <v>17509</v>
      </c>
      <c r="P31" s="20">
        <v>16653</v>
      </c>
      <c r="Q31" s="20">
        <v>22606</v>
      </c>
      <c r="R31" s="20">
        <v>21262</v>
      </c>
      <c r="S31" s="20">
        <v>19917</v>
      </c>
      <c r="T31" s="20">
        <v>26848</v>
      </c>
      <c r="U31" s="20">
        <v>25014</v>
      </c>
      <c r="V31" s="41">
        <v>23181</v>
      </c>
      <c r="X31" s="46">
        <f t="shared" si="2"/>
        <v>25.391205834454432</v>
      </c>
      <c r="Y31" s="47">
        <f t="shared" si="3"/>
        <v>28.901650069055751</v>
      </c>
      <c r="Z31" s="47">
        <f t="shared" si="4"/>
        <v>32.598954443614637</v>
      </c>
      <c r="AA31" s="47">
        <f t="shared" si="5"/>
        <v>45.561969069919407</v>
      </c>
      <c r="AB31" s="47">
        <f t="shared" si="6"/>
        <v>52.978468216345874</v>
      </c>
      <c r="AC31" s="47">
        <f t="shared" si="7"/>
        <v>61.160151324085753</v>
      </c>
      <c r="AD31" s="47">
        <f t="shared" si="8"/>
        <v>58.161550030965223</v>
      </c>
      <c r="AE31" s="47">
        <f t="shared" si="9"/>
        <v>68.558931426958893</v>
      </c>
      <c r="AF31" s="47">
        <f t="shared" si="10"/>
        <v>80.358487724054825</v>
      </c>
      <c r="AG31" s="47">
        <f t="shared" si="11"/>
        <v>66.779648390941588</v>
      </c>
      <c r="AH31" s="47">
        <f t="shared" si="12"/>
        <v>79.459502678500044</v>
      </c>
      <c r="AI31" s="48">
        <f t="shared" si="13"/>
        <v>94.150381778180403</v>
      </c>
      <c r="AJ31" s="70"/>
    </row>
    <row r="32" spans="2:36" ht="16.5" thickBot="1" x14ac:dyDescent="0.3">
      <c r="B32" s="12">
        <v>0.5</v>
      </c>
      <c r="C32" s="2" t="s">
        <v>16</v>
      </c>
      <c r="D32" s="3">
        <v>1</v>
      </c>
      <c r="E32" s="2">
        <v>9</v>
      </c>
      <c r="F32" s="2">
        <v>0.04</v>
      </c>
      <c r="G32" s="9" t="s">
        <v>17</v>
      </c>
      <c r="H32" s="22">
        <v>10941</v>
      </c>
      <c r="I32" s="22">
        <v>10941</v>
      </c>
      <c r="J32" s="22">
        <v>10941</v>
      </c>
      <c r="K32" s="22">
        <v>14211</v>
      </c>
      <c r="L32" s="22">
        <v>13845</v>
      </c>
      <c r="M32" s="22">
        <v>13478</v>
      </c>
      <c r="N32" s="22">
        <v>18570</v>
      </c>
      <c r="O32" s="22">
        <v>17715</v>
      </c>
      <c r="P32" s="22">
        <v>16859</v>
      </c>
      <c r="Q32" s="22">
        <v>22930</v>
      </c>
      <c r="R32" s="22">
        <v>21586</v>
      </c>
      <c r="S32" s="22">
        <v>20241</v>
      </c>
      <c r="T32" s="22">
        <v>27289</v>
      </c>
      <c r="U32" s="22">
        <v>25456</v>
      </c>
      <c r="V32" s="42">
        <v>23623</v>
      </c>
      <c r="X32" s="49">
        <f t="shared" si="2"/>
        <v>25.226936879881784</v>
      </c>
      <c r="Y32" s="50">
        <f t="shared" si="3"/>
        <v>28.710725893824485</v>
      </c>
      <c r="Z32" s="50">
        <f>(M32-M40)/M32*100</f>
        <v>32.386110698916752</v>
      </c>
      <c r="AA32" s="50">
        <f t="shared" si="5"/>
        <v>45.051157781367799</v>
      </c>
      <c r="AB32" s="50">
        <f t="shared" si="6"/>
        <v>52.362404741744285</v>
      </c>
      <c r="AC32" s="50">
        <f t="shared" si="7"/>
        <v>60.406904324099884</v>
      </c>
      <c r="AD32" s="50">
        <f t="shared" si="8"/>
        <v>57.33972961186219</v>
      </c>
      <c r="AE32" s="50">
        <f t="shared" si="9"/>
        <v>67.529880478087648</v>
      </c>
      <c r="AF32" s="50">
        <f t="shared" si="10"/>
        <v>79.072180228249593</v>
      </c>
      <c r="AG32" s="50">
        <f t="shared" si="11"/>
        <v>65.69680090879109</v>
      </c>
      <c r="AH32" s="50">
        <f t="shared" si="12"/>
        <v>78.08375235700818</v>
      </c>
      <c r="AI32" s="51">
        <f t="shared" si="13"/>
        <v>92.388773652796004</v>
      </c>
      <c r="AJ32" s="71"/>
    </row>
    <row r="33" spans="2:36" ht="15.75" customHeight="1" x14ac:dyDescent="0.25">
      <c r="B33" s="12">
        <v>0.25</v>
      </c>
      <c r="C33" s="2" t="s">
        <v>12</v>
      </c>
      <c r="D33" s="3">
        <v>1</v>
      </c>
      <c r="E33" s="2">
        <v>9</v>
      </c>
      <c r="F33" s="2">
        <v>0.04</v>
      </c>
      <c r="G33" s="9" t="s">
        <v>13</v>
      </c>
      <c r="H33" s="5">
        <v>10941</v>
      </c>
      <c r="I33" s="5">
        <v>10941</v>
      </c>
      <c r="J33" s="5">
        <v>10941</v>
      </c>
      <c r="K33" s="5">
        <v>9894</v>
      </c>
      <c r="L33" s="5">
        <v>8863</v>
      </c>
      <c r="M33" s="5">
        <v>6936</v>
      </c>
      <c r="N33" s="5">
        <v>8495</v>
      </c>
      <c r="O33" s="5">
        <v>6091</v>
      </c>
      <c r="P33" s="5">
        <v>1593</v>
      </c>
      <c r="Q33" s="5">
        <v>7098</v>
      </c>
      <c r="R33" s="5">
        <v>3319</v>
      </c>
      <c r="S33" s="5">
        <v>-3748</v>
      </c>
      <c r="T33" s="5">
        <v>5701</v>
      </c>
      <c r="U33" s="5">
        <v>548</v>
      </c>
      <c r="V33" s="37">
        <v>-9089</v>
      </c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6"/>
    </row>
    <row r="34" spans="2:36" ht="15.75" x14ac:dyDescent="0.25">
      <c r="B34" s="12">
        <v>0.25</v>
      </c>
      <c r="C34" s="2" t="s">
        <v>14</v>
      </c>
      <c r="D34" s="3">
        <v>1</v>
      </c>
      <c r="E34" s="2">
        <v>9</v>
      </c>
      <c r="F34" s="2">
        <v>0.04</v>
      </c>
      <c r="G34" s="9" t="s">
        <v>13</v>
      </c>
      <c r="H34" s="5">
        <v>10941</v>
      </c>
      <c r="I34" s="5">
        <v>10941</v>
      </c>
      <c r="J34" s="5">
        <v>10941</v>
      </c>
      <c r="K34" s="5">
        <v>10088</v>
      </c>
      <c r="L34" s="5">
        <v>9057</v>
      </c>
      <c r="M34" s="5">
        <v>7130</v>
      </c>
      <c r="N34" s="5">
        <v>8948</v>
      </c>
      <c r="O34" s="5">
        <v>6543</v>
      </c>
      <c r="P34" s="5">
        <v>2046</v>
      </c>
      <c r="Q34" s="5">
        <v>7809</v>
      </c>
      <c r="R34" s="5">
        <v>4030</v>
      </c>
      <c r="S34" s="5">
        <v>-3037</v>
      </c>
      <c r="T34" s="5">
        <v>6670</v>
      </c>
      <c r="U34" s="5">
        <v>1517</v>
      </c>
      <c r="V34" s="37">
        <v>-8120</v>
      </c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6"/>
    </row>
    <row r="35" spans="2:36" ht="15.75" x14ac:dyDescent="0.25">
      <c r="B35" s="12">
        <v>0.25</v>
      </c>
      <c r="C35" s="2" t="s">
        <v>15</v>
      </c>
      <c r="D35" s="3">
        <v>1</v>
      </c>
      <c r="E35" s="2">
        <v>9</v>
      </c>
      <c r="F35" s="2">
        <v>0.04</v>
      </c>
      <c r="G35" s="9" t="s">
        <v>13</v>
      </c>
      <c r="H35" s="5">
        <v>10941</v>
      </c>
      <c r="I35" s="5">
        <v>10941</v>
      </c>
      <c r="J35" s="5">
        <v>10941</v>
      </c>
      <c r="K35" s="5">
        <v>10215</v>
      </c>
      <c r="L35" s="5">
        <v>9184</v>
      </c>
      <c r="M35" s="5">
        <v>7257</v>
      </c>
      <c r="N35" s="5">
        <v>9243</v>
      </c>
      <c r="O35" s="5">
        <v>6838</v>
      </c>
      <c r="P35" s="5">
        <v>2341</v>
      </c>
      <c r="Q35" s="5">
        <v>8273</v>
      </c>
      <c r="R35" s="5">
        <v>4494</v>
      </c>
      <c r="S35" s="5">
        <v>-2573</v>
      </c>
      <c r="T35" s="5">
        <v>7303</v>
      </c>
      <c r="U35" s="5">
        <v>2150</v>
      </c>
      <c r="V35" s="37">
        <v>-7487</v>
      </c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6"/>
    </row>
    <row r="36" spans="2:36" ht="15.75" x14ac:dyDescent="0.25">
      <c r="B36" s="12">
        <v>0.25</v>
      </c>
      <c r="C36" s="2" t="s">
        <v>16</v>
      </c>
      <c r="D36" s="3">
        <v>1</v>
      </c>
      <c r="E36" s="2">
        <v>9</v>
      </c>
      <c r="F36" s="2">
        <v>0.04</v>
      </c>
      <c r="G36" s="9" t="s">
        <v>13</v>
      </c>
      <c r="H36" s="5">
        <v>10941</v>
      </c>
      <c r="I36" s="5">
        <v>10941</v>
      </c>
      <c r="J36" s="5">
        <v>10941</v>
      </c>
      <c r="K36" s="5">
        <v>10261</v>
      </c>
      <c r="L36" s="5">
        <v>9230</v>
      </c>
      <c r="M36" s="5">
        <v>7303</v>
      </c>
      <c r="N36" s="5">
        <v>9351</v>
      </c>
      <c r="O36" s="5">
        <v>6946</v>
      </c>
      <c r="P36" s="5">
        <v>2448</v>
      </c>
      <c r="Q36" s="5">
        <v>8442</v>
      </c>
      <c r="R36" s="5">
        <v>4663</v>
      </c>
      <c r="S36" s="5">
        <v>-2404</v>
      </c>
      <c r="T36" s="5">
        <v>7533</v>
      </c>
      <c r="U36" s="5">
        <v>2380</v>
      </c>
      <c r="V36" s="37">
        <v>-7257</v>
      </c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6"/>
    </row>
    <row r="37" spans="2:36" ht="15.75" x14ac:dyDescent="0.25">
      <c r="B37" s="12">
        <v>0.25</v>
      </c>
      <c r="C37" s="2" t="s">
        <v>12</v>
      </c>
      <c r="D37" s="3">
        <v>1</v>
      </c>
      <c r="E37" s="2">
        <v>9</v>
      </c>
      <c r="F37" s="2">
        <v>0.04</v>
      </c>
      <c r="G37" s="9" t="s">
        <v>17</v>
      </c>
      <c r="H37" s="5">
        <v>10941</v>
      </c>
      <c r="I37" s="5">
        <v>10941</v>
      </c>
      <c r="J37" s="5">
        <v>10941</v>
      </c>
      <c r="K37" s="5">
        <v>10104</v>
      </c>
      <c r="L37" s="5">
        <v>9348</v>
      </c>
      <c r="M37" s="5">
        <v>8591</v>
      </c>
      <c r="N37" s="5">
        <v>8986</v>
      </c>
      <c r="O37" s="5">
        <v>7222</v>
      </c>
      <c r="P37" s="5">
        <v>5457</v>
      </c>
      <c r="Q37" s="5">
        <v>7869</v>
      </c>
      <c r="R37" s="5">
        <v>5096</v>
      </c>
      <c r="S37" s="5">
        <v>2323</v>
      </c>
      <c r="T37" s="5">
        <v>6752</v>
      </c>
      <c r="U37" s="5">
        <v>2971</v>
      </c>
      <c r="V37" s="37">
        <v>-811</v>
      </c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6"/>
    </row>
    <row r="38" spans="2:36" ht="15.75" x14ac:dyDescent="0.25">
      <c r="B38" s="12">
        <v>0.25</v>
      </c>
      <c r="C38" s="2" t="s">
        <v>14</v>
      </c>
      <c r="D38" s="3">
        <v>1</v>
      </c>
      <c r="E38" s="2">
        <v>9</v>
      </c>
      <c r="F38" s="2">
        <v>0.04</v>
      </c>
      <c r="G38" s="9" t="s">
        <v>17</v>
      </c>
      <c r="H38" s="5">
        <v>10941</v>
      </c>
      <c r="I38" s="5">
        <v>10941</v>
      </c>
      <c r="J38" s="5">
        <v>10941</v>
      </c>
      <c r="K38" s="5">
        <v>10394</v>
      </c>
      <c r="L38" s="5">
        <v>9638</v>
      </c>
      <c r="M38" s="5">
        <v>8882</v>
      </c>
      <c r="N38" s="5">
        <v>9664</v>
      </c>
      <c r="O38" s="5">
        <v>7899</v>
      </c>
      <c r="P38" s="5">
        <v>6134</v>
      </c>
      <c r="Q38" s="5">
        <v>8933</v>
      </c>
      <c r="R38" s="5">
        <v>6160</v>
      </c>
      <c r="S38" s="5">
        <v>3388</v>
      </c>
      <c r="T38" s="5">
        <v>8203</v>
      </c>
      <c r="U38" s="5">
        <v>4422</v>
      </c>
      <c r="V38" s="37">
        <v>641</v>
      </c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6"/>
    </row>
    <row r="39" spans="2:36" ht="15.75" x14ac:dyDescent="0.25">
      <c r="B39" s="12">
        <v>0.25</v>
      </c>
      <c r="C39" s="2" t="s">
        <v>15</v>
      </c>
      <c r="D39" s="3">
        <v>1</v>
      </c>
      <c r="E39" s="2">
        <v>9</v>
      </c>
      <c r="F39" s="2">
        <v>0.04</v>
      </c>
      <c r="G39" s="9" t="s">
        <v>17</v>
      </c>
      <c r="H39" s="5">
        <v>10941</v>
      </c>
      <c r="I39" s="5">
        <v>10941</v>
      </c>
      <c r="J39" s="5">
        <v>10941</v>
      </c>
      <c r="K39" s="5">
        <v>10537</v>
      </c>
      <c r="L39" s="5">
        <v>9781</v>
      </c>
      <c r="M39" s="5">
        <v>9025</v>
      </c>
      <c r="N39" s="5">
        <v>9997</v>
      </c>
      <c r="O39" s="5">
        <v>8233</v>
      </c>
      <c r="P39" s="5">
        <v>6468</v>
      </c>
      <c r="Q39" s="5">
        <v>9458</v>
      </c>
      <c r="R39" s="5">
        <v>6685</v>
      </c>
      <c r="S39" s="5">
        <v>3912</v>
      </c>
      <c r="T39" s="5">
        <v>8919</v>
      </c>
      <c r="U39" s="5">
        <v>5138</v>
      </c>
      <c r="V39" s="37">
        <v>1356</v>
      </c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6"/>
    </row>
    <row r="40" spans="2:36" ht="16.5" thickBot="1" x14ac:dyDescent="0.3">
      <c r="B40" s="13">
        <v>0.25</v>
      </c>
      <c r="C40" s="10" t="s">
        <v>16</v>
      </c>
      <c r="D40" s="11">
        <v>1</v>
      </c>
      <c r="E40" s="10">
        <v>9</v>
      </c>
      <c r="F40" s="10">
        <v>0.04</v>
      </c>
      <c r="G40" s="17" t="s">
        <v>17</v>
      </c>
      <c r="H40" s="39">
        <v>10941</v>
      </c>
      <c r="I40" s="39">
        <v>10941</v>
      </c>
      <c r="J40" s="39">
        <v>10941</v>
      </c>
      <c r="K40" s="39">
        <v>10626</v>
      </c>
      <c r="L40" s="39">
        <v>9870</v>
      </c>
      <c r="M40" s="39">
        <v>9113</v>
      </c>
      <c r="N40" s="39">
        <v>10204</v>
      </c>
      <c r="O40" s="39">
        <v>8439</v>
      </c>
      <c r="P40" s="39">
        <v>6675</v>
      </c>
      <c r="Q40" s="39">
        <v>9782</v>
      </c>
      <c r="R40" s="39">
        <v>7009</v>
      </c>
      <c r="S40" s="39">
        <v>4236</v>
      </c>
      <c r="T40" s="39">
        <v>9361</v>
      </c>
      <c r="U40" s="39">
        <v>5579</v>
      </c>
      <c r="V40" s="40">
        <v>1798</v>
      </c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6"/>
    </row>
  </sheetData>
  <mergeCells count="21">
    <mergeCell ref="N2:P2"/>
    <mergeCell ref="Q2:S2"/>
    <mergeCell ref="AJ13:AJ20"/>
    <mergeCell ref="AJ5:AJ12"/>
    <mergeCell ref="AJ25:AJ32"/>
    <mergeCell ref="B2:B4"/>
    <mergeCell ref="B22:B24"/>
    <mergeCell ref="C2:G2"/>
    <mergeCell ref="H2:J2"/>
    <mergeCell ref="K2:M2"/>
    <mergeCell ref="C23:G23"/>
    <mergeCell ref="H24:V24"/>
    <mergeCell ref="C3:G3"/>
    <mergeCell ref="H4:V4"/>
    <mergeCell ref="C22:G22"/>
    <mergeCell ref="H22:J22"/>
    <mergeCell ref="K22:M22"/>
    <mergeCell ref="N22:P22"/>
    <mergeCell ref="Q22:S22"/>
    <mergeCell ref="T22:V22"/>
    <mergeCell ref="T2:V2"/>
  </mergeCells>
  <conditionalFormatting sqref="H5:V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V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25" bottom="0.25" header="0.25" footer="0.25"/>
  <pageSetup scale="93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A687-905C-41AB-A559-CA7C7BA59027}">
  <dimension ref="B2:E51"/>
  <sheetViews>
    <sheetView tabSelected="1" zoomScaleNormal="100" workbookViewId="0">
      <selection activeCell="K14" sqref="K14"/>
    </sheetView>
  </sheetViews>
  <sheetFormatPr defaultColWidth="9.140625" defaultRowHeight="15" x14ac:dyDescent="0.25"/>
  <cols>
    <col min="1" max="1" width="4.140625" style="73" customWidth="1"/>
    <col min="2" max="2" width="53.28515625" style="73" bestFit="1" customWidth="1"/>
    <col min="3" max="3" width="11" style="73" bestFit="1" customWidth="1"/>
    <col min="4" max="4" width="17.85546875" style="73" bestFit="1" customWidth="1"/>
    <col min="5" max="5" width="29.85546875" style="73" bestFit="1" customWidth="1"/>
    <col min="6" max="16384" width="9.140625" style="73"/>
  </cols>
  <sheetData>
    <row r="2" spans="2:5" x14ac:dyDescent="0.25">
      <c r="B2" s="74" t="s">
        <v>55</v>
      </c>
      <c r="C2" s="74" t="s">
        <v>26</v>
      </c>
      <c r="D2" s="74" t="s">
        <v>25</v>
      </c>
      <c r="E2" s="74" t="s">
        <v>27</v>
      </c>
    </row>
    <row r="3" spans="2:5" x14ac:dyDescent="0.25">
      <c r="B3" s="75"/>
      <c r="C3" s="75"/>
      <c r="D3" s="75"/>
      <c r="E3" s="75"/>
    </row>
    <row r="4" spans="2:5" x14ac:dyDescent="0.25">
      <c r="B4" s="72" t="s">
        <v>95</v>
      </c>
      <c r="C4" s="72"/>
      <c r="D4" s="72"/>
      <c r="E4" s="72"/>
    </row>
    <row r="5" spans="2:5" x14ac:dyDescent="0.25">
      <c r="B5" s="76" t="s">
        <v>96</v>
      </c>
      <c r="C5" s="76">
        <v>35769</v>
      </c>
      <c r="D5" s="76"/>
      <c r="E5" s="76" t="s">
        <v>100</v>
      </c>
    </row>
    <row r="6" spans="2:5" x14ac:dyDescent="0.25">
      <c r="B6" s="76" t="s">
        <v>97</v>
      </c>
      <c r="C6" s="76">
        <v>35136</v>
      </c>
      <c r="D6" s="76"/>
      <c r="E6" s="76" t="s">
        <v>100</v>
      </c>
    </row>
    <row r="7" spans="2:5" x14ac:dyDescent="0.25">
      <c r="B7" s="76" t="s">
        <v>99</v>
      </c>
      <c r="C7" s="76">
        <v>35040</v>
      </c>
      <c r="D7" s="76"/>
      <c r="E7" s="76" t="s">
        <v>100</v>
      </c>
    </row>
    <row r="8" spans="2:5" x14ac:dyDescent="0.25">
      <c r="B8" s="77" t="s">
        <v>98</v>
      </c>
      <c r="C8" s="77">
        <v>36507</v>
      </c>
      <c r="D8" s="77"/>
      <c r="E8" s="77" t="s">
        <v>100</v>
      </c>
    </row>
    <row r="9" spans="2:5" x14ac:dyDescent="0.25">
      <c r="B9" s="78"/>
      <c r="C9" s="78"/>
      <c r="D9" s="78"/>
      <c r="E9" s="78"/>
    </row>
    <row r="10" spans="2:5" x14ac:dyDescent="0.25">
      <c r="B10" s="72" t="s">
        <v>94</v>
      </c>
      <c r="C10" s="72"/>
      <c r="D10" s="72"/>
      <c r="E10" s="72"/>
    </row>
    <row r="11" spans="2:5" x14ac:dyDescent="0.25">
      <c r="B11" s="73" t="s">
        <v>72</v>
      </c>
      <c r="C11" s="73">
        <v>1.59</v>
      </c>
      <c r="D11" s="73" t="s">
        <v>30</v>
      </c>
      <c r="E11" s="79" t="s">
        <v>53</v>
      </c>
    </row>
    <row r="12" spans="2:5" x14ac:dyDescent="0.25">
      <c r="B12" s="73" t="s">
        <v>73</v>
      </c>
      <c r="C12" s="73">
        <v>1.85</v>
      </c>
      <c r="D12" s="73" t="s">
        <v>30</v>
      </c>
      <c r="E12" s="79" t="s">
        <v>53</v>
      </c>
    </row>
    <row r="13" spans="2:5" x14ac:dyDescent="0.25">
      <c r="B13" s="73" t="s">
        <v>74</v>
      </c>
      <c r="C13" s="73">
        <v>2.33</v>
      </c>
      <c r="D13" s="73" t="s">
        <v>30</v>
      </c>
      <c r="E13" s="79" t="s">
        <v>53</v>
      </c>
    </row>
    <row r="14" spans="2:5" x14ac:dyDescent="0.25">
      <c r="B14" s="73" t="s">
        <v>75</v>
      </c>
      <c r="C14" s="73">
        <v>1.73</v>
      </c>
      <c r="D14" s="73" t="s">
        <v>30</v>
      </c>
      <c r="E14" s="79" t="s">
        <v>53</v>
      </c>
    </row>
    <row r="15" spans="2:5" x14ac:dyDescent="0.25">
      <c r="B15" s="73" t="s">
        <v>76</v>
      </c>
      <c r="C15" s="73">
        <v>1.92</v>
      </c>
      <c r="D15" s="73" t="s">
        <v>30</v>
      </c>
      <c r="E15" s="79" t="s">
        <v>53</v>
      </c>
    </row>
    <row r="16" spans="2:5" x14ac:dyDescent="0.25">
      <c r="B16" s="73" t="s">
        <v>77</v>
      </c>
      <c r="C16" s="73">
        <v>2.11</v>
      </c>
      <c r="D16" s="73" t="s">
        <v>30</v>
      </c>
      <c r="E16" s="79" t="s">
        <v>53</v>
      </c>
    </row>
    <row r="17" spans="2:5" x14ac:dyDescent="0.25">
      <c r="B17" s="73" t="s">
        <v>83</v>
      </c>
      <c r="C17" s="73">
        <v>0.5</v>
      </c>
      <c r="D17" s="73" t="s">
        <v>69</v>
      </c>
      <c r="E17" s="79" t="s">
        <v>100</v>
      </c>
    </row>
    <row r="18" spans="2:5" x14ac:dyDescent="0.25">
      <c r="B18" s="80" t="s">
        <v>82</v>
      </c>
      <c r="C18" s="80">
        <v>3</v>
      </c>
      <c r="D18" s="80" t="s">
        <v>69</v>
      </c>
      <c r="E18" s="82" t="s">
        <v>100</v>
      </c>
    </row>
    <row r="19" spans="2:5" x14ac:dyDescent="0.25">
      <c r="E19" s="79"/>
    </row>
    <row r="20" spans="2:5" x14ac:dyDescent="0.25">
      <c r="B20" s="72" t="s">
        <v>93</v>
      </c>
      <c r="C20" s="72"/>
      <c r="D20" s="72"/>
      <c r="E20" s="72"/>
    </row>
    <row r="21" spans="2:5" x14ac:dyDescent="0.25">
      <c r="B21" s="73" t="s">
        <v>71</v>
      </c>
      <c r="C21" s="73">
        <v>6</v>
      </c>
      <c r="D21" s="73" t="s">
        <v>29</v>
      </c>
      <c r="E21" s="79" t="s">
        <v>100</v>
      </c>
    </row>
    <row r="22" spans="2:5" x14ac:dyDescent="0.25">
      <c r="B22" s="73" t="s">
        <v>67</v>
      </c>
      <c r="C22" s="73" t="s">
        <v>104</v>
      </c>
      <c r="D22" s="73" t="s">
        <v>34</v>
      </c>
      <c r="E22" s="79" t="s">
        <v>100</v>
      </c>
    </row>
    <row r="23" spans="2:5" x14ac:dyDescent="0.25">
      <c r="B23" s="73" t="s">
        <v>31</v>
      </c>
      <c r="C23" s="73">
        <v>7.75</v>
      </c>
      <c r="D23" s="73" t="s">
        <v>29</v>
      </c>
      <c r="E23" s="79" t="s">
        <v>100</v>
      </c>
    </row>
    <row r="24" spans="2:5" x14ac:dyDescent="0.25">
      <c r="B24" s="73" t="s">
        <v>32</v>
      </c>
      <c r="C24" s="73">
        <v>3.5</v>
      </c>
      <c r="D24" s="73" t="s">
        <v>29</v>
      </c>
      <c r="E24" s="79" t="s">
        <v>100</v>
      </c>
    </row>
    <row r="25" spans="2:5" x14ac:dyDescent="0.25">
      <c r="B25" s="73" t="s">
        <v>38</v>
      </c>
      <c r="C25" s="73">
        <v>19</v>
      </c>
      <c r="D25" s="73" t="s">
        <v>34</v>
      </c>
      <c r="E25" s="79" t="s">
        <v>54</v>
      </c>
    </row>
    <row r="26" spans="2:5" x14ac:dyDescent="0.25">
      <c r="B26" s="73" t="s">
        <v>36</v>
      </c>
      <c r="C26" s="73">
        <v>1</v>
      </c>
      <c r="D26" s="73" t="s">
        <v>28</v>
      </c>
      <c r="E26" s="79" t="s">
        <v>100</v>
      </c>
    </row>
    <row r="27" spans="2:5" x14ac:dyDescent="0.25">
      <c r="B27" s="73" t="s">
        <v>33</v>
      </c>
      <c r="C27" s="73">
        <v>417.42</v>
      </c>
      <c r="D27" s="73" t="s">
        <v>29</v>
      </c>
      <c r="E27" s="79" t="s">
        <v>100</v>
      </c>
    </row>
    <row r="28" spans="2:5" x14ac:dyDescent="0.25">
      <c r="B28" s="73" t="s">
        <v>37</v>
      </c>
      <c r="C28" s="73">
        <v>7</v>
      </c>
      <c r="D28" s="73" t="s">
        <v>34</v>
      </c>
      <c r="E28" s="79" t="s">
        <v>100</v>
      </c>
    </row>
    <row r="29" spans="2:5" x14ac:dyDescent="0.25">
      <c r="B29" s="76" t="s">
        <v>101</v>
      </c>
      <c r="C29" s="76">
        <v>885</v>
      </c>
      <c r="D29" s="76" t="s">
        <v>102</v>
      </c>
      <c r="E29" s="76" t="s">
        <v>100</v>
      </c>
    </row>
    <row r="30" spans="2:5" x14ac:dyDescent="0.25">
      <c r="B30" s="80" t="s">
        <v>64</v>
      </c>
      <c r="C30" s="80">
        <v>25</v>
      </c>
      <c r="D30" s="80" t="s">
        <v>70</v>
      </c>
      <c r="E30" s="82" t="s">
        <v>100</v>
      </c>
    </row>
    <row r="31" spans="2:5" x14ac:dyDescent="0.25">
      <c r="E31" s="79"/>
    </row>
    <row r="32" spans="2:5" x14ac:dyDescent="0.25">
      <c r="B32" s="72" t="s">
        <v>103</v>
      </c>
      <c r="C32" s="72"/>
      <c r="D32" s="72"/>
      <c r="E32" s="72"/>
    </row>
    <row r="33" spans="2:5" x14ac:dyDescent="0.25">
      <c r="B33" s="73" t="s">
        <v>58</v>
      </c>
      <c r="C33" s="73" t="s">
        <v>79</v>
      </c>
      <c r="D33" s="73" t="s">
        <v>34</v>
      </c>
      <c r="E33" s="79" t="s">
        <v>61</v>
      </c>
    </row>
    <row r="34" spans="2:5" x14ac:dyDescent="0.25">
      <c r="B34" s="73" t="s">
        <v>84</v>
      </c>
      <c r="C34" s="73">
        <v>30</v>
      </c>
      <c r="D34" s="73" t="s">
        <v>59</v>
      </c>
      <c r="E34" s="79" t="s">
        <v>60</v>
      </c>
    </row>
    <row r="35" spans="2:5" x14ac:dyDescent="0.25">
      <c r="B35" s="73" t="s">
        <v>56</v>
      </c>
      <c r="C35" s="73">
        <v>6.6</v>
      </c>
      <c r="D35" s="73" t="s">
        <v>57</v>
      </c>
      <c r="E35" s="79" t="s">
        <v>63</v>
      </c>
    </row>
    <row r="36" spans="2:5" x14ac:dyDescent="0.25">
      <c r="B36" s="80" t="s">
        <v>35</v>
      </c>
      <c r="C36" s="81">
        <v>0.04</v>
      </c>
      <c r="D36" s="80" t="s">
        <v>68</v>
      </c>
      <c r="E36" s="82" t="s">
        <v>100</v>
      </c>
    </row>
    <row r="37" spans="2:5" x14ac:dyDescent="0.25">
      <c r="B37" s="86"/>
      <c r="C37" s="87"/>
      <c r="D37" s="86"/>
      <c r="E37" s="86"/>
    </row>
    <row r="38" spans="2:5" x14ac:dyDescent="0.25">
      <c r="B38" s="72" t="s">
        <v>92</v>
      </c>
      <c r="C38" s="72"/>
      <c r="D38" s="72"/>
      <c r="E38" s="72"/>
    </row>
    <row r="39" spans="2:5" x14ac:dyDescent="0.25">
      <c r="B39" s="73" t="s">
        <v>39</v>
      </c>
      <c r="C39" s="73">
        <v>1360</v>
      </c>
      <c r="D39" s="73" t="s">
        <v>86</v>
      </c>
      <c r="E39" s="79" t="s">
        <v>52</v>
      </c>
    </row>
    <row r="40" spans="2:5" x14ac:dyDescent="0.25">
      <c r="B40" s="73" t="s">
        <v>45</v>
      </c>
      <c r="C40" s="83">
        <v>7580.62</v>
      </c>
      <c r="D40" s="73" t="s">
        <v>41</v>
      </c>
      <c r="E40" s="79" t="s">
        <v>52</v>
      </c>
    </row>
    <row r="41" spans="2:5" x14ac:dyDescent="0.25">
      <c r="B41" s="73" t="s">
        <v>44</v>
      </c>
      <c r="C41" s="84">
        <v>1760</v>
      </c>
      <c r="D41" s="73" t="s">
        <v>41</v>
      </c>
      <c r="E41" s="79" t="s">
        <v>52</v>
      </c>
    </row>
    <row r="42" spans="2:5" x14ac:dyDescent="0.25">
      <c r="B42" s="73" t="s">
        <v>43</v>
      </c>
      <c r="C42" s="84">
        <v>1700</v>
      </c>
      <c r="D42" s="73" t="s">
        <v>41</v>
      </c>
      <c r="E42" s="79" t="s">
        <v>52</v>
      </c>
    </row>
    <row r="43" spans="2:5" x14ac:dyDescent="0.25">
      <c r="B43" s="73" t="s">
        <v>42</v>
      </c>
      <c r="C43" s="84">
        <v>2720</v>
      </c>
      <c r="D43" s="73" t="s">
        <v>41</v>
      </c>
      <c r="E43" s="79" t="s">
        <v>52</v>
      </c>
    </row>
    <row r="44" spans="2:5" x14ac:dyDescent="0.25">
      <c r="B44" s="73" t="s">
        <v>46</v>
      </c>
      <c r="C44" s="73" t="s">
        <v>40</v>
      </c>
      <c r="D44" s="73" t="s">
        <v>85</v>
      </c>
      <c r="E44" s="79" t="s">
        <v>52</v>
      </c>
    </row>
    <row r="45" spans="2:5" x14ac:dyDescent="0.25">
      <c r="B45" s="73" t="s">
        <v>47</v>
      </c>
      <c r="C45" s="84">
        <v>3075</v>
      </c>
      <c r="D45" s="73" t="s">
        <v>80</v>
      </c>
      <c r="E45" s="79" t="s">
        <v>52</v>
      </c>
    </row>
    <row r="46" spans="2:5" x14ac:dyDescent="0.25">
      <c r="B46" s="73" t="s">
        <v>78</v>
      </c>
      <c r="C46" s="84">
        <v>16734.04</v>
      </c>
      <c r="D46" s="73" t="s">
        <v>41</v>
      </c>
      <c r="E46" s="79" t="s">
        <v>52</v>
      </c>
    </row>
    <row r="47" spans="2:5" x14ac:dyDescent="0.25">
      <c r="B47" s="73" t="s">
        <v>48</v>
      </c>
      <c r="C47" s="73">
        <v>996</v>
      </c>
      <c r="D47" s="73" t="s">
        <v>41</v>
      </c>
      <c r="E47" s="79" t="s">
        <v>52</v>
      </c>
    </row>
    <row r="48" spans="2:5" x14ac:dyDescent="0.25">
      <c r="B48" s="73" t="s">
        <v>49</v>
      </c>
      <c r="C48" s="84">
        <v>2460</v>
      </c>
      <c r="D48" s="73" t="s">
        <v>41</v>
      </c>
      <c r="E48" s="79" t="s">
        <v>52</v>
      </c>
    </row>
    <row r="49" spans="2:5" x14ac:dyDescent="0.25">
      <c r="B49" s="73" t="s">
        <v>51</v>
      </c>
      <c r="C49" s="85">
        <v>2868</v>
      </c>
      <c r="D49" s="73" t="s">
        <v>41</v>
      </c>
      <c r="E49" s="79" t="s">
        <v>52</v>
      </c>
    </row>
    <row r="50" spans="2:5" x14ac:dyDescent="0.25">
      <c r="B50" s="73" t="s">
        <v>62</v>
      </c>
      <c r="C50" s="73" t="s">
        <v>50</v>
      </c>
      <c r="D50" s="73" t="s">
        <v>81</v>
      </c>
      <c r="E50" s="79" t="s">
        <v>52</v>
      </c>
    </row>
    <row r="51" spans="2:5" x14ac:dyDescent="0.25">
      <c r="B51" s="80" t="s">
        <v>65</v>
      </c>
      <c r="C51" s="80" t="s">
        <v>66</v>
      </c>
      <c r="D51" s="80" t="s">
        <v>34</v>
      </c>
      <c r="E51" s="80" t="s">
        <v>100</v>
      </c>
    </row>
  </sheetData>
  <mergeCells count="5">
    <mergeCell ref="B10:E10"/>
    <mergeCell ref="B32:E32"/>
    <mergeCell ref="B20:E20"/>
    <mergeCell ref="B4:E4"/>
    <mergeCell ref="B38:E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TAV</vt:lpstr>
      <vt:lpstr>SBAV</vt:lpstr>
      <vt:lpstr>Print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Bijesh Mishra</dc:creator>
  <cp:lastModifiedBy>Bijesh Mishra</cp:lastModifiedBy>
  <cp:lastPrinted>2024-10-15T19:56:04Z</cp:lastPrinted>
  <dcterms:created xsi:type="dcterms:W3CDTF">2015-06-05T18:17:20Z</dcterms:created>
  <dcterms:modified xsi:type="dcterms:W3CDTF">2024-10-29T16:22:47Z</dcterms:modified>
</cp:coreProperties>
</file>