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AU AV/Collaboration/Musa, N/Choice/Resources/"/>
    </mc:Choice>
  </mc:AlternateContent>
  <xr:revisionPtr revIDLastSave="8060" documentId="8_{46EBA254-EADB-45E7-A299-52278BA7F6EC}" xr6:coauthVersionLast="47" xr6:coauthVersionMax="47" xr10:uidLastSave="{AEBD56CA-3157-427B-8160-40EE5105B5C5}"/>
  <bookViews>
    <workbookView xWindow="-19320" yWindow="-120" windowWidth="19440" windowHeight="15150" activeTab="2" xr2:uid="{6CCDAF75-EEA0-43E5-9BCA-AAA02E992321}"/>
  </bookViews>
  <sheets>
    <sheet name="tomato" sheetId="5" r:id="rId1"/>
    <sheet name="formula" sheetId="2" r:id="rId2"/>
    <sheet name="strawberry " sheetId="1" r:id="rId3"/>
    <sheet name="Combined AV profit Tomato" sheetId="9" r:id="rId4"/>
    <sheet name="Combined AV profit Strawberry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b0ee72e3-92c6-4fbe-b3de-94b5b653d461" name="Table001  Page 1" connection="Query - Table001 (Page 1)"/>
          <x15:modelTable id="Table003  Page 1_b1637994-4f87-4f00-a811-0622dc9e9ea2" name="Table003  Page 1" connection="Query - Table003 (Page 1)"/>
          <x15:modelTable id="Table002  Page 1_bb9d6d6b-5efc-4ace-8b49-b147432c39a5" name="Table002  Page 1" connection="Query - Table002 (Page 1)"/>
          <x15:modelTable id="Table004  Page 2_037944ea-f479-4f3d-b4e4-ea531848985e" name="Table004  Page 2" connection="Query - Table004 (Page 2)"/>
          <x15:modelTable id="Table006  Page 3_64efdea7-c0fd-44f4-af83-7a892b83aee7" name="Table006  Page 3" connection="Query - Table006 (Page 3)"/>
          <x15:modelTable id="Table005  Page 2_2a09ced3-3e5d-44d3-ac00-4f11a1ef2c12" name="Table005  Page 2" connection="Query - Table005 (Page 2)"/>
          <x15:modelTable id="Table007  Page 4_e7430f88-1e68-4c92-b884-ed5e63c26f80" name="Table007  Page 4" connection="Query - Table007 (Page 4)"/>
          <x15:modelTable id="Table008  Page 5_0c51cd09-bd2a-49c4-b20a-ff271f6e812a" name="Table008  Page 5" connection="Query - Table008 (Page 5)"/>
          <x15:modelTable id="Table009  Page 5_5438153c-3a6e-4bae-9bf7-6deca6b2d562" name="Table009  Page 5" connection="Query - Table009 (Page 5)"/>
          <x15:modelTable id="Table010  Page 6_b2a74dbc-f81a-411e-8390-c26c38a5fdb8" name="Table010  Page 6" connection="Query - Table010 (Page 6)"/>
          <x15:modelTable id="Page001_3e267c17-8a80-4b79-b8b4-6790b87fa9f0" name="Page001" connection="Query - Page001"/>
          <x15:modelTable id="Page002_747b271b-1d29-43b7-8af6-fc6a5dd24b68" name="Page002" connection="Query - Page002"/>
          <x15:modelTable id="Page003_92fb9dcb-5d96-4eff-9bb2-5218d9563ae5" name="Page003" connection="Query - Page003"/>
          <x15:modelTable id="Page004_e16ce54b-1eee-42d0-90f1-caf0377d50f2" name="Page004" connection="Query - Page004"/>
          <x15:modelTable id="Page005_d8e5b0c0-dae3-4323-9362-972abdc0ba00" name="Page005" connection="Query - Page005"/>
          <x15:modelTable id="Page006_fb17ff82-eb2e-4b42-90b4-317bd0b08fc0" name="Page006" connection="Query - Page00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5" l="1"/>
  <c r="L75" i="5"/>
  <c r="U194" i="11"/>
  <c r="U195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V194" i="11"/>
  <c r="W194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93" i="11"/>
  <c r="V193" i="11"/>
  <c r="W193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92" i="11"/>
  <c r="V192" i="11"/>
  <c r="W19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91" i="11"/>
  <c r="V191" i="11"/>
  <c r="W191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90" i="11"/>
  <c r="V190" i="11"/>
  <c r="W190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9" i="11"/>
  <c r="V189" i="11"/>
  <c r="W189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8" i="11"/>
  <c r="V188" i="11"/>
  <c r="W188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7" i="11"/>
  <c r="V187" i="11"/>
  <c r="W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6" i="11"/>
  <c r="V186" i="11"/>
  <c r="W186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5" i="11"/>
  <c r="V185" i="11"/>
  <c r="W185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4" i="11"/>
  <c r="V184" i="11"/>
  <c r="W184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83" i="11"/>
  <c r="V183" i="11"/>
  <c r="W183" i="11"/>
  <c r="D191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Q191" i="11"/>
  <c r="R191" i="11"/>
  <c r="S191" i="11"/>
  <c r="T191" i="11"/>
  <c r="U182" i="11"/>
  <c r="V182" i="11"/>
  <c r="W18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Q192" i="11"/>
  <c r="R192" i="11"/>
  <c r="S192" i="11"/>
  <c r="T192" i="11"/>
  <c r="U181" i="11"/>
  <c r="V181" i="11"/>
  <c r="W181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Q193" i="11"/>
  <c r="R193" i="11"/>
  <c r="S193" i="11"/>
  <c r="T193" i="11"/>
  <c r="U180" i="11"/>
  <c r="V180" i="11"/>
  <c r="W180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Q194" i="11"/>
  <c r="R194" i="11"/>
  <c r="S194" i="11"/>
  <c r="T194" i="11"/>
  <c r="U179" i="11"/>
  <c r="V179" i="11"/>
  <c r="W179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Q195" i="11"/>
  <c r="R195" i="11"/>
  <c r="S195" i="11"/>
  <c r="T195" i="11"/>
  <c r="U178" i="11"/>
  <c r="V178" i="11"/>
  <c r="W178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Q196" i="11"/>
  <c r="R196" i="11"/>
  <c r="S196" i="11"/>
  <c r="T196" i="11"/>
  <c r="U196" i="11"/>
  <c r="V196" i="11"/>
  <c r="W196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Q197" i="11"/>
  <c r="R197" i="11"/>
  <c r="S197" i="11"/>
  <c r="T197" i="11"/>
  <c r="U197" i="11"/>
  <c r="V197" i="11"/>
  <c r="W197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V195" i="11"/>
  <c r="W195" i="11"/>
  <c r="D202" i="9"/>
  <c r="D183" i="9"/>
  <c r="P184" i="9"/>
  <c r="P183" i="9"/>
  <c r="D178" i="11"/>
  <c r="D118" i="11"/>
  <c r="D69" i="11"/>
  <c r="D69" i="9"/>
  <c r="S76" i="11"/>
  <c r="P83" i="11"/>
  <c r="L83" i="11"/>
  <c r="D68" i="11"/>
  <c r="I80" i="11"/>
  <c r="I76" i="11"/>
  <c r="I81" i="9"/>
  <c r="F245" i="9" l="1"/>
  <c r="E69" i="9"/>
  <c r="D24" i="11"/>
  <c r="P81" i="9" l="1"/>
  <c r="P77" i="9"/>
  <c r="I77" i="9"/>
  <c r="S80" i="11"/>
  <c r="AC19" i="1"/>
  <c r="J30" i="5"/>
  <c r="T25" i="5"/>
  <c r="H54" i="1"/>
  <c r="H51" i="1"/>
  <c r="H49" i="1"/>
  <c r="H47" i="1"/>
  <c r="H46" i="1"/>
  <c r="H44" i="1"/>
  <c r="H43" i="1"/>
  <c r="H53" i="1"/>
  <c r="H87" i="1"/>
  <c r="H86" i="1"/>
  <c r="H85" i="1"/>
  <c r="H84" i="1"/>
  <c r="H83" i="1"/>
  <c r="H82" i="1"/>
  <c r="H81" i="1"/>
  <c r="W87" i="11"/>
  <c r="W68" i="11"/>
  <c r="W24" i="11"/>
  <c r="W43" i="11"/>
  <c r="AC71" i="1"/>
  <c r="AC28" i="1"/>
  <c r="AC9" i="1"/>
  <c r="AC10" i="1"/>
  <c r="AC11" i="1"/>
  <c r="AC12" i="1"/>
  <c r="AC13" i="1"/>
  <c r="AC14" i="1"/>
  <c r="AC15" i="1"/>
  <c r="J77" i="1" s="1"/>
  <c r="AC16" i="1"/>
  <c r="AC17" i="1"/>
  <c r="AC20" i="1"/>
  <c r="AC21" i="1"/>
  <c r="AC22" i="1"/>
  <c r="AC23" i="1"/>
  <c r="AC85" i="1" s="1"/>
  <c r="AC24" i="1"/>
  <c r="AC25" i="1"/>
  <c r="AC26" i="1"/>
  <c r="AC88" i="1" s="1"/>
  <c r="AC27" i="1"/>
  <c r="K90" i="1"/>
  <c r="AC18" i="1"/>
  <c r="P80" i="1" s="1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75" i="5"/>
  <c r="L49" i="1"/>
  <c r="L50" i="1"/>
  <c r="L51" i="1"/>
  <c r="L52" i="1"/>
  <c r="L53" i="1"/>
  <c r="L54" i="1"/>
  <c r="L55" i="1"/>
  <c r="L56" i="1"/>
  <c r="L57" i="1"/>
  <c r="L58" i="1"/>
  <c r="L59" i="1"/>
  <c r="L87" i="1" s="1"/>
  <c r="L60" i="1"/>
  <c r="L61" i="1"/>
  <c r="L62" i="1"/>
  <c r="S73" i="1"/>
  <c r="S79" i="1"/>
  <c r="U81" i="1"/>
  <c r="AC47" i="1"/>
  <c r="AA47" i="1"/>
  <c r="P89" i="1"/>
  <c r="M90" i="1"/>
  <c r="V86" i="1"/>
  <c r="N87" i="1"/>
  <c r="X77" i="1"/>
  <c r="AB72" i="1"/>
  <c r="X72" i="1"/>
  <c r="S71" i="1"/>
  <c r="K71" i="1"/>
  <c r="J71" i="1"/>
  <c r="J43" i="1"/>
  <c r="H79" i="1"/>
  <c r="H78" i="1"/>
  <c r="H77" i="1"/>
  <c r="H76" i="1"/>
  <c r="H75" i="1"/>
  <c r="H74" i="1"/>
  <c r="H72" i="1"/>
  <c r="H71" i="1"/>
  <c r="H80" i="1"/>
  <c r="J85" i="5"/>
  <c r="P58" i="5"/>
  <c r="P60" i="5"/>
  <c r="P54" i="5"/>
  <c r="J24" i="5"/>
  <c r="J25" i="5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V222" i="11"/>
  <c r="W222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Q223" i="11"/>
  <c r="R223" i="11"/>
  <c r="S223" i="11"/>
  <c r="T223" i="11"/>
  <c r="U223" i="11"/>
  <c r="V223" i="11"/>
  <c r="W223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Q224" i="11"/>
  <c r="R224" i="11"/>
  <c r="S224" i="11"/>
  <c r="T224" i="11"/>
  <c r="U224" i="11"/>
  <c r="V224" i="11"/>
  <c r="W224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Q225" i="11"/>
  <c r="R225" i="11"/>
  <c r="S225" i="11"/>
  <c r="T225" i="11"/>
  <c r="U225" i="11"/>
  <c r="V225" i="11"/>
  <c r="W225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Q226" i="11"/>
  <c r="R226" i="11"/>
  <c r="S226" i="11"/>
  <c r="T226" i="11"/>
  <c r="U226" i="11"/>
  <c r="V226" i="11"/>
  <c r="W226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Q227" i="11"/>
  <c r="R227" i="11"/>
  <c r="S227" i="11"/>
  <c r="T227" i="11"/>
  <c r="U227" i="11"/>
  <c r="V227" i="11"/>
  <c r="W227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Q228" i="11"/>
  <c r="R228" i="11"/>
  <c r="S228" i="11"/>
  <c r="T228" i="11"/>
  <c r="U228" i="11"/>
  <c r="V228" i="11"/>
  <c r="W228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Q229" i="11"/>
  <c r="R229" i="11"/>
  <c r="S229" i="11"/>
  <c r="T229" i="11"/>
  <c r="U229" i="11"/>
  <c r="V229" i="11"/>
  <c r="W229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Q230" i="11"/>
  <c r="R230" i="11"/>
  <c r="S230" i="11"/>
  <c r="T230" i="11"/>
  <c r="U230" i="11"/>
  <c r="V230" i="11"/>
  <c r="W230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Q231" i="11"/>
  <c r="R231" i="11"/>
  <c r="S231" i="11"/>
  <c r="T231" i="11"/>
  <c r="U231" i="11"/>
  <c r="V231" i="11"/>
  <c r="W231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Q232" i="11"/>
  <c r="R232" i="11"/>
  <c r="S232" i="11"/>
  <c r="T232" i="11"/>
  <c r="U232" i="11"/>
  <c r="V232" i="11"/>
  <c r="W232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V233" i="11"/>
  <c r="W233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Q234" i="11"/>
  <c r="R234" i="11"/>
  <c r="S234" i="11"/>
  <c r="T234" i="11"/>
  <c r="U234" i="11"/>
  <c r="V234" i="11"/>
  <c r="W234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Q235" i="11"/>
  <c r="R235" i="11"/>
  <c r="S235" i="11"/>
  <c r="T235" i="11"/>
  <c r="U235" i="11"/>
  <c r="V235" i="11"/>
  <c r="W235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Q236" i="11"/>
  <c r="R236" i="11"/>
  <c r="S236" i="11"/>
  <c r="T236" i="11"/>
  <c r="U236" i="11"/>
  <c r="V236" i="11"/>
  <c r="W236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7" i="11"/>
  <c r="R237" i="11"/>
  <c r="S237" i="11"/>
  <c r="T237" i="11"/>
  <c r="U237" i="11"/>
  <c r="V237" i="11"/>
  <c r="W237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Q238" i="11"/>
  <c r="R238" i="11"/>
  <c r="S238" i="11"/>
  <c r="T238" i="11"/>
  <c r="U238" i="11"/>
  <c r="V238" i="11"/>
  <c r="W238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V239" i="11"/>
  <c r="W239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V240" i="11"/>
  <c r="W240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V241" i="11"/>
  <c r="W241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22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V200" i="11"/>
  <c r="W200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Q201" i="11"/>
  <c r="R201" i="11"/>
  <c r="S201" i="11"/>
  <c r="T201" i="11"/>
  <c r="U201" i="11"/>
  <c r="V201" i="11"/>
  <c r="W201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Q202" i="11"/>
  <c r="R202" i="11"/>
  <c r="S202" i="11"/>
  <c r="T202" i="11"/>
  <c r="U202" i="11"/>
  <c r="V202" i="11"/>
  <c r="W202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Q203" i="11"/>
  <c r="R203" i="11"/>
  <c r="S203" i="11"/>
  <c r="T203" i="11"/>
  <c r="U203" i="11"/>
  <c r="V203" i="11"/>
  <c r="W203" i="11"/>
  <c r="E204" i="11"/>
  <c r="F204" i="11"/>
  <c r="G204" i="11"/>
  <c r="H204" i="11"/>
  <c r="I204" i="11"/>
  <c r="J204" i="11"/>
  <c r="K204" i="11"/>
  <c r="L204" i="11"/>
  <c r="M204" i="11"/>
  <c r="N204" i="11"/>
  <c r="O204" i="11"/>
  <c r="P204" i="11"/>
  <c r="Q204" i="11"/>
  <c r="R204" i="11"/>
  <c r="S204" i="11"/>
  <c r="T204" i="11"/>
  <c r="U204" i="11"/>
  <c r="V204" i="11"/>
  <c r="W204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R205" i="11"/>
  <c r="S205" i="11"/>
  <c r="T205" i="11"/>
  <c r="U205" i="11"/>
  <c r="V205" i="11"/>
  <c r="W205" i="11"/>
  <c r="E206" i="11"/>
  <c r="F206" i="11"/>
  <c r="G206" i="11"/>
  <c r="H206" i="11"/>
  <c r="I206" i="11"/>
  <c r="J206" i="11"/>
  <c r="K206" i="11"/>
  <c r="L206" i="11"/>
  <c r="M206" i="11"/>
  <c r="N206" i="11"/>
  <c r="O206" i="11"/>
  <c r="P206" i="11"/>
  <c r="Q206" i="11"/>
  <c r="R206" i="11"/>
  <c r="S206" i="11"/>
  <c r="T206" i="11"/>
  <c r="U206" i="11"/>
  <c r="V206" i="11"/>
  <c r="W206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Q207" i="11"/>
  <c r="R207" i="11"/>
  <c r="S207" i="11"/>
  <c r="T207" i="11"/>
  <c r="U207" i="11"/>
  <c r="V207" i="11"/>
  <c r="W207" i="11"/>
  <c r="E208" i="11"/>
  <c r="F208" i="11"/>
  <c r="G208" i="11"/>
  <c r="H208" i="11"/>
  <c r="I208" i="11"/>
  <c r="J208" i="11"/>
  <c r="K208" i="11"/>
  <c r="L208" i="11"/>
  <c r="M208" i="11"/>
  <c r="N208" i="11"/>
  <c r="O208" i="11"/>
  <c r="P208" i="11"/>
  <c r="Q208" i="11"/>
  <c r="R208" i="11"/>
  <c r="S208" i="11"/>
  <c r="T208" i="11"/>
  <c r="U208" i="11"/>
  <c r="V208" i="11"/>
  <c r="W208" i="11"/>
  <c r="E209" i="11"/>
  <c r="F209" i="11"/>
  <c r="G209" i="11"/>
  <c r="H209" i="11"/>
  <c r="I209" i="11"/>
  <c r="J209" i="11"/>
  <c r="K209" i="11"/>
  <c r="L209" i="11"/>
  <c r="M209" i="11"/>
  <c r="N209" i="11"/>
  <c r="O209" i="11"/>
  <c r="P209" i="11"/>
  <c r="Q209" i="11"/>
  <c r="R209" i="11"/>
  <c r="S209" i="11"/>
  <c r="T209" i="11"/>
  <c r="U209" i="11"/>
  <c r="V209" i="11"/>
  <c r="W209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Q210" i="11"/>
  <c r="R210" i="11"/>
  <c r="S210" i="11"/>
  <c r="T210" i="11"/>
  <c r="U210" i="11"/>
  <c r="V210" i="11"/>
  <c r="W210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V211" i="11"/>
  <c r="W211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Q212" i="11"/>
  <c r="R212" i="11"/>
  <c r="S212" i="11"/>
  <c r="T212" i="11"/>
  <c r="U212" i="11"/>
  <c r="V212" i="11"/>
  <c r="W212" i="11"/>
  <c r="E213" i="11"/>
  <c r="F213" i="11"/>
  <c r="G213" i="11"/>
  <c r="H213" i="11"/>
  <c r="I213" i="11"/>
  <c r="J213" i="11"/>
  <c r="K213" i="11"/>
  <c r="L213" i="11"/>
  <c r="M213" i="11"/>
  <c r="N213" i="11"/>
  <c r="O213" i="11"/>
  <c r="P213" i="11"/>
  <c r="Q213" i="11"/>
  <c r="R213" i="11"/>
  <c r="S213" i="11"/>
  <c r="T213" i="11"/>
  <c r="U213" i="11"/>
  <c r="V213" i="11"/>
  <c r="W213" i="11"/>
  <c r="E214" i="11"/>
  <c r="F214" i="11"/>
  <c r="G214" i="11"/>
  <c r="H214" i="11"/>
  <c r="I214" i="11"/>
  <c r="J214" i="11"/>
  <c r="K214" i="11"/>
  <c r="L214" i="11"/>
  <c r="M214" i="11"/>
  <c r="N214" i="11"/>
  <c r="O214" i="11"/>
  <c r="P214" i="11"/>
  <c r="Q214" i="11"/>
  <c r="R214" i="11"/>
  <c r="S214" i="11"/>
  <c r="T214" i="11"/>
  <c r="U214" i="11"/>
  <c r="V214" i="11"/>
  <c r="W214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Q215" i="11"/>
  <c r="R215" i="11"/>
  <c r="S215" i="11"/>
  <c r="T215" i="11"/>
  <c r="U215" i="11"/>
  <c r="V215" i="11"/>
  <c r="W215" i="11"/>
  <c r="E216" i="11"/>
  <c r="F216" i="11"/>
  <c r="G216" i="11"/>
  <c r="H216" i="11"/>
  <c r="I216" i="11"/>
  <c r="J216" i="11"/>
  <c r="K216" i="11"/>
  <c r="L216" i="11"/>
  <c r="M216" i="11"/>
  <c r="N216" i="11"/>
  <c r="O216" i="11"/>
  <c r="P216" i="11"/>
  <c r="Q216" i="11"/>
  <c r="R216" i="11"/>
  <c r="S216" i="11"/>
  <c r="T216" i="11"/>
  <c r="U216" i="11"/>
  <c r="V216" i="11"/>
  <c r="W216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Q217" i="11"/>
  <c r="R217" i="11"/>
  <c r="S217" i="11"/>
  <c r="T217" i="11"/>
  <c r="U217" i="11"/>
  <c r="V217" i="11"/>
  <c r="W217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R218" i="11"/>
  <c r="S218" i="11"/>
  <c r="T218" i="11"/>
  <c r="U218" i="11"/>
  <c r="V218" i="11"/>
  <c r="W218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Q219" i="11"/>
  <c r="R219" i="11"/>
  <c r="S219" i="11"/>
  <c r="T219" i="11"/>
  <c r="U219" i="11"/>
  <c r="V219" i="11"/>
  <c r="W219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00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R156" i="11"/>
  <c r="S156" i="11"/>
  <c r="T156" i="11"/>
  <c r="U156" i="11"/>
  <c r="V156" i="11"/>
  <c r="W156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V158" i="11"/>
  <c r="W158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R161" i="11"/>
  <c r="S161" i="11"/>
  <c r="T161" i="11"/>
  <c r="U161" i="11"/>
  <c r="V161" i="11"/>
  <c r="W161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R163" i="11"/>
  <c r="S163" i="11"/>
  <c r="T163" i="11"/>
  <c r="U163" i="11"/>
  <c r="V163" i="11"/>
  <c r="W163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56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R150" i="11"/>
  <c r="S150" i="11"/>
  <c r="T150" i="11"/>
  <c r="U150" i="11"/>
  <c r="V150" i="11"/>
  <c r="W150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V152" i="11"/>
  <c r="W152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V153" i="11"/>
  <c r="W153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34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D113" i="11"/>
  <c r="D114" i="11"/>
  <c r="D115" i="11"/>
  <c r="D116" i="11"/>
  <c r="D117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12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E76" i="11"/>
  <c r="F76" i="11"/>
  <c r="G76" i="11"/>
  <c r="H76" i="11"/>
  <c r="J76" i="11"/>
  <c r="K76" i="11"/>
  <c r="L76" i="11"/>
  <c r="M76" i="11"/>
  <c r="N76" i="11"/>
  <c r="O76" i="11"/>
  <c r="P76" i="11"/>
  <c r="Q76" i="11"/>
  <c r="R76" i="11"/>
  <c r="T76" i="11"/>
  <c r="U76" i="11"/>
  <c r="V76" i="11"/>
  <c r="W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E80" i="11"/>
  <c r="F80" i="11"/>
  <c r="G80" i="11"/>
  <c r="H80" i="11"/>
  <c r="J80" i="11"/>
  <c r="K80" i="11"/>
  <c r="L80" i="11"/>
  <c r="M80" i="11"/>
  <c r="N80" i="11"/>
  <c r="O80" i="11"/>
  <c r="P80" i="11"/>
  <c r="Q80" i="11"/>
  <c r="R80" i="11"/>
  <c r="T80" i="11"/>
  <c r="U80" i="11"/>
  <c r="V80" i="11"/>
  <c r="W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E83" i="11"/>
  <c r="F83" i="11"/>
  <c r="G83" i="11"/>
  <c r="H83" i="11"/>
  <c r="I83" i="11"/>
  <c r="J83" i="11"/>
  <c r="K83" i="11"/>
  <c r="M83" i="11"/>
  <c r="N83" i="11"/>
  <c r="O83" i="11"/>
  <c r="Q83" i="11"/>
  <c r="R83" i="11"/>
  <c r="S83" i="11"/>
  <c r="T83" i="11"/>
  <c r="U83" i="11"/>
  <c r="V83" i="11"/>
  <c r="W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E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27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05" i="9"/>
  <c r="D25" i="9"/>
  <c r="D91" i="9"/>
  <c r="P96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15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61" i="9"/>
  <c r="E183" i="9"/>
  <c r="F183" i="9"/>
  <c r="G183" i="9"/>
  <c r="H183" i="9"/>
  <c r="I183" i="9"/>
  <c r="J183" i="9"/>
  <c r="K183" i="9"/>
  <c r="L183" i="9"/>
  <c r="M183" i="9"/>
  <c r="N183" i="9"/>
  <c r="O183" i="9"/>
  <c r="Q183" i="9"/>
  <c r="R183" i="9"/>
  <c r="S183" i="9"/>
  <c r="T183" i="9"/>
  <c r="U183" i="9"/>
  <c r="V183" i="9"/>
  <c r="W183" i="9"/>
  <c r="E184" i="9"/>
  <c r="F184" i="9"/>
  <c r="G184" i="9"/>
  <c r="H184" i="9"/>
  <c r="I184" i="9"/>
  <c r="J184" i="9"/>
  <c r="K184" i="9"/>
  <c r="L184" i="9"/>
  <c r="M184" i="9"/>
  <c r="N184" i="9"/>
  <c r="O184" i="9"/>
  <c r="Q184" i="9"/>
  <c r="R184" i="9"/>
  <c r="S184" i="9"/>
  <c r="T184" i="9"/>
  <c r="U184" i="9"/>
  <c r="V184" i="9"/>
  <c r="W184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39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E96" i="9"/>
  <c r="F96" i="9"/>
  <c r="G96" i="9"/>
  <c r="H96" i="9"/>
  <c r="I96" i="9"/>
  <c r="J96" i="9"/>
  <c r="K96" i="9"/>
  <c r="L96" i="9"/>
  <c r="M96" i="9"/>
  <c r="N96" i="9"/>
  <c r="O96" i="9"/>
  <c r="Q96" i="9"/>
  <c r="R96" i="9"/>
  <c r="S96" i="9"/>
  <c r="T96" i="9"/>
  <c r="U96" i="9"/>
  <c r="V96" i="9"/>
  <c r="W96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E77" i="9"/>
  <c r="F77" i="9"/>
  <c r="G77" i="9"/>
  <c r="H77" i="9"/>
  <c r="J77" i="9"/>
  <c r="K77" i="9"/>
  <c r="L77" i="9"/>
  <c r="M77" i="9"/>
  <c r="N77" i="9"/>
  <c r="O77" i="9"/>
  <c r="Q77" i="9"/>
  <c r="R77" i="9"/>
  <c r="S77" i="9"/>
  <c r="T77" i="9"/>
  <c r="U77" i="9"/>
  <c r="V77" i="9"/>
  <c r="W77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E81" i="9"/>
  <c r="F81" i="9"/>
  <c r="G81" i="9"/>
  <c r="H81" i="9"/>
  <c r="J81" i="9"/>
  <c r="K81" i="9"/>
  <c r="L81" i="9"/>
  <c r="M81" i="9"/>
  <c r="N81" i="9"/>
  <c r="O81" i="9"/>
  <c r="Q81" i="9"/>
  <c r="R81" i="9"/>
  <c r="S81" i="9"/>
  <c r="T81" i="9"/>
  <c r="U81" i="9"/>
  <c r="V81" i="9"/>
  <c r="W81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L76" i="5"/>
  <c r="AD85" i="5"/>
  <c r="AD25" i="5" s="1"/>
  <c r="M59" i="5"/>
  <c r="AE25" i="5" s="1"/>
  <c r="R84" i="5"/>
  <c r="Q86" i="5"/>
  <c r="S77" i="5"/>
  <c r="M58" i="5"/>
  <c r="M68" i="5"/>
  <c r="M67" i="5"/>
  <c r="M66" i="5"/>
  <c r="M65" i="5"/>
  <c r="M64" i="5"/>
  <c r="M63" i="5"/>
  <c r="M62" i="5"/>
  <c r="M61" i="5"/>
  <c r="M60" i="5"/>
  <c r="M49" i="5"/>
  <c r="M50" i="5"/>
  <c r="M51" i="5"/>
  <c r="M52" i="5"/>
  <c r="M53" i="5"/>
  <c r="M54" i="5"/>
  <c r="M55" i="5"/>
  <c r="M56" i="5"/>
  <c r="M57" i="5"/>
  <c r="Q23" i="5" l="1"/>
  <c r="Q25" i="5"/>
  <c r="E25" i="9"/>
  <c r="L15" i="5"/>
  <c r="D47" i="9"/>
  <c r="T59" i="5"/>
  <c r="J34" i="5"/>
  <c r="J33" i="5"/>
  <c r="J32" i="5"/>
  <c r="J31" i="5"/>
  <c r="J29" i="5"/>
  <c r="J28" i="5"/>
  <c r="J27" i="5"/>
  <c r="J26" i="5"/>
  <c r="J23" i="5"/>
  <c r="J22" i="5"/>
  <c r="J21" i="5"/>
  <c r="J20" i="5"/>
  <c r="J19" i="5"/>
  <c r="J18" i="5"/>
  <c r="J17" i="5"/>
  <c r="J16" i="5"/>
  <c r="J15" i="5"/>
  <c r="J78" i="5"/>
  <c r="J75" i="5"/>
  <c r="J84" i="5"/>
  <c r="H62" i="1"/>
  <c r="H61" i="1"/>
  <c r="H60" i="1"/>
  <c r="H59" i="1"/>
  <c r="H58" i="1"/>
  <c r="H57" i="1"/>
  <c r="H56" i="1"/>
  <c r="H55" i="1"/>
  <c r="H52" i="1"/>
  <c r="H50" i="1"/>
  <c r="H48" i="1"/>
  <c r="H45" i="1"/>
  <c r="H90" i="1"/>
  <c r="H89" i="1"/>
  <c r="H88" i="1"/>
  <c r="H73" i="1"/>
  <c r="E90" i="11" l="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D109" i="11"/>
  <c r="D108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90" i="11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K44" i="1"/>
  <c r="J46" i="1"/>
  <c r="J44" i="1"/>
  <c r="K50" i="1"/>
  <c r="K46" i="1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U25" i="9"/>
  <c r="V25" i="9"/>
  <c r="W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AE76" i="5"/>
  <c r="AE84" i="5"/>
  <c r="AE85" i="5"/>
  <c r="AE92" i="5"/>
  <c r="AD78" i="5"/>
  <c r="AD80" i="5"/>
  <c r="AD84" i="5"/>
  <c r="AD86" i="5"/>
  <c r="AD94" i="5"/>
  <c r="AC76" i="5"/>
  <c r="AC84" i="5"/>
  <c r="AC85" i="5"/>
  <c r="AC92" i="5"/>
  <c r="AB78" i="5"/>
  <c r="AB80" i="5"/>
  <c r="AB84" i="5"/>
  <c r="AB85" i="5"/>
  <c r="AB86" i="5"/>
  <c r="AB94" i="5"/>
  <c r="AA76" i="5"/>
  <c r="AA84" i="5"/>
  <c r="AA85" i="5"/>
  <c r="AA92" i="5"/>
  <c r="Z78" i="5"/>
  <c r="Z80" i="5"/>
  <c r="Z84" i="5"/>
  <c r="Z85" i="5"/>
  <c r="Z86" i="5"/>
  <c r="Z94" i="5"/>
  <c r="Y94" i="5"/>
  <c r="Y81" i="5"/>
  <c r="Y83" i="5"/>
  <c r="Y84" i="5"/>
  <c r="Y85" i="5"/>
  <c r="Y89" i="5"/>
  <c r="Y91" i="5"/>
  <c r="X78" i="5"/>
  <c r="X80" i="5"/>
  <c r="X84" i="5"/>
  <c r="X85" i="5"/>
  <c r="X86" i="5"/>
  <c r="X94" i="5"/>
  <c r="W76" i="5"/>
  <c r="W84" i="5"/>
  <c r="W85" i="5"/>
  <c r="W92" i="5"/>
  <c r="V78" i="5"/>
  <c r="V80" i="5"/>
  <c r="V84" i="5"/>
  <c r="V85" i="5"/>
  <c r="V86" i="5"/>
  <c r="V94" i="5"/>
  <c r="U76" i="5"/>
  <c r="U84" i="5"/>
  <c r="U85" i="5"/>
  <c r="U92" i="5"/>
  <c r="T78" i="5"/>
  <c r="T80" i="5"/>
  <c r="T84" i="5"/>
  <c r="T85" i="5"/>
  <c r="T86" i="5"/>
  <c r="T94" i="5"/>
  <c r="S76" i="5"/>
  <c r="S84" i="5"/>
  <c r="S85" i="5"/>
  <c r="S92" i="5"/>
  <c r="R78" i="5"/>
  <c r="R80" i="5"/>
  <c r="R85" i="5"/>
  <c r="R86" i="5"/>
  <c r="R94" i="5"/>
  <c r="Q76" i="5"/>
  <c r="Q84" i="5"/>
  <c r="Q85" i="5"/>
  <c r="Q92" i="5"/>
  <c r="P78" i="5"/>
  <c r="P80" i="5"/>
  <c r="P84" i="5"/>
  <c r="P85" i="5"/>
  <c r="P86" i="5"/>
  <c r="P94" i="5"/>
  <c r="O76" i="5"/>
  <c r="O84" i="5"/>
  <c r="O85" i="5"/>
  <c r="O92" i="5"/>
  <c r="N78" i="5"/>
  <c r="N80" i="5"/>
  <c r="N84" i="5"/>
  <c r="N85" i="5"/>
  <c r="N86" i="5"/>
  <c r="N94" i="5"/>
  <c r="M16" i="5"/>
  <c r="L78" i="5"/>
  <c r="L18" i="5" s="1"/>
  <c r="L79" i="5"/>
  <c r="L19" i="5" s="1"/>
  <c r="L81" i="5"/>
  <c r="L21" i="5" s="1"/>
  <c r="L84" i="5"/>
  <c r="L24" i="5" s="1"/>
  <c r="L85" i="5"/>
  <c r="L25" i="5" s="1"/>
  <c r="L86" i="5"/>
  <c r="L26" i="5" s="1"/>
  <c r="L87" i="5"/>
  <c r="L27" i="5" s="1"/>
  <c r="L89" i="5"/>
  <c r="L29" i="5" s="1"/>
  <c r="L94" i="5"/>
  <c r="L34" i="5" s="1"/>
  <c r="L16" i="5"/>
  <c r="K45" i="1"/>
  <c r="K51" i="1"/>
  <c r="K52" i="1"/>
  <c r="K53" i="1"/>
  <c r="K55" i="1"/>
  <c r="K54" i="1"/>
  <c r="K56" i="1"/>
  <c r="K57" i="1"/>
  <c r="K58" i="1"/>
  <c r="K59" i="1"/>
  <c r="K60" i="1"/>
  <c r="K61" i="1"/>
  <c r="K62" i="1"/>
  <c r="AB60" i="5"/>
  <c r="AB59" i="5"/>
  <c r="AB58" i="5"/>
  <c r="AB57" i="5"/>
  <c r="AB56" i="5"/>
  <c r="AB55" i="5"/>
  <c r="AA60" i="5"/>
  <c r="AA59" i="5"/>
  <c r="AA58" i="5"/>
  <c r="AA57" i="5"/>
  <c r="AA56" i="5"/>
  <c r="AA55" i="5"/>
  <c r="Z60" i="5"/>
  <c r="Z59" i="5"/>
  <c r="Z58" i="5"/>
  <c r="Z57" i="5"/>
  <c r="Z56" i="5"/>
  <c r="Z55" i="5"/>
  <c r="Y60" i="5"/>
  <c r="Y59" i="5"/>
  <c r="Y58" i="5"/>
  <c r="Y57" i="5"/>
  <c r="Y56" i="5"/>
  <c r="Y55" i="5"/>
  <c r="X60" i="5"/>
  <c r="X59" i="5"/>
  <c r="X58" i="5"/>
  <c r="X57" i="5"/>
  <c r="X56" i="5"/>
  <c r="X55" i="5"/>
  <c r="W60" i="5"/>
  <c r="W59" i="5"/>
  <c r="W58" i="5"/>
  <c r="W57" i="5"/>
  <c r="W56" i="5"/>
  <c r="W55" i="5"/>
  <c r="AB51" i="5"/>
  <c r="AA51" i="5"/>
  <c r="W51" i="5"/>
  <c r="AB50" i="5"/>
  <c r="AA50" i="5"/>
  <c r="Z50" i="5"/>
  <c r="Y50" i="5"/>
  <c r="X50" i="5"/>
  <c r="W50" i="5"/>
  <c r="P36" i="1"/>
  <c r="R36" i="1"/>
  <c r="T36" i="1"/>
  <c r="S66" i="1"/>
  <c r="T66" i="1"/>
  <c r="U66" i="1"/>
  <c r="Q36" i="1"/>
  <c r="Q35" i="1"/>
  <c r="T40" i="1"/>
  <c r="P35" i="1"/>
  <c r="AC66" i="1"/>
  <c r="AB66" i="1"/>
  <c r="AA66" i="1"/>
  <c r="Z66" i="1"/>
  <c r="Y66" i="1"/>
  <c r="X66" i="1"/>
  <c r="W66" i="1"/>
  <c r="S68" i="1"/>
  <c r="J68" i="1"/>
  <c r="K68" i="1"/>
  <c r="L68" i="1"/>
  <c r="M68" i="1"/>
  <c r="N68" i="1"/>
  <c r="O68" i="1"/>
  <c r="P68" i="1"/>
  <c r="Q68" i="1"/>
  <c r="R68" i="1"/>
  <c r="AC68" i="1"/>
  <c r="AB68" i="1"/>
  <c r="AA68" i="1"/>
  <c r="Z68" i="1"/>
  <c r="Y68" i="1"/>
  <c r="X68" i="1"/>
  <c r="V68" i="1"/>
  <c r="U68" i="1"/>
  <c r="V66" i="1" s="1"/>
  <c r="V40" i="1" s="1"/>
  <c r="N66" i="1"/>
  <c r="L66" i="1"/>
  <c r="K66" i="1"/>
  <c r="J66" i="1"/>
  <c r="L40" i="1"/>
  <c r="M66" i="1"/>
  <c r="O66" i="1"/>
  <c r="P66" i="1"/>
  <c r="Q66" i="1"/>
  <c r="Q40" i="1" s="1"/>
  <c r="R66" i="1"/>
  <c r="X40" i="1"/>
  <c r="U40" i="1"/>
  <c r="K40" i="1"/>
  <c r="J40" i="1"/>
  <c r="S40" i="1"/>
  <c r="S53" i="1" s="1"/>
  <c r="S81" i="1" s="1"/>
  <c r="AB40" i="1"/>
  <c r="AB62" i="1" s="1"/>
  <c r="AB90" i="1" s="1"/>
  <c r="AA40" i="1"/>
  <c r="AA53" i="1" s="1"/>
  <c r="AA81" i="1" s="1"/>
  <c r="O40" i="1"/>
  <c r="N40" i="1"/>
  <c r="N53" i="1" s="1"/>
  <c r="N81" i="1" s="1"/>
  <c r="M40" i="1"/>
  <c r="P40" i="1"/>
  <c r="R40" i="1"/>
  <c r="Z40" i="1"/>
  <c r="N45" i="1"/>
  <c r="P49" i="5"/>
  <c r="W13" i="1"/>
  <c r="W17" i="1"/>
  <c r="AE75" i="5"/>
  <c r="AF85" i="5"/>
  <c r="AF84" i="5"/>
  <c r="AF78" i="5"/>
  <c r="J76" i="5"/>
  <c r="Y76" i="5" s="1"/>
  <c r="J77" i="5"/>
  <c r="AE77" i="5" s="1"/>
  <c r="J79" i="5"/>
  <c r="AE79" i="5" s="1"/>
  <c r="J80" i="5"/>
  <c r="AE80" i="5" s="1"/>
  <c r="J81" i="5"/>
  <c r="AD81" i="5" s="1"/>
  <c r="J82" i="5"/>
  <c r="L82" i="5" s="1"/>
  <c r="L22" i="5" s="1"/>
  <c r="J83" i="5"/>
  <c r="L83" i="5" s="1"/>
  <c r="L23" i="5" s="1"/>
  <c r="J94" i="5"/>
  <c r="AE94" i="5" s="1"/>
  <c r="J93" i="5"/>
  <c r="J92" i="5"/>
  <c r="Y92" i="5" s="1"/>
  <c r="J91" i="5"/>
  <c r="L91" i="5" s="1"/>
  <c r="L31" i="5" s="1"/>
  <c r="J90" i="5"/>
  <c r="L90" i="5" s="1"/>
  <c r="L30" i="5" s="1"/>
  <c r="J89" i="5"/>
  <c r="AD89" i="5" s="1"/>
  <c r="J88" i="5"/>
  <c r="Z88" i="5" s="1"/>
  <c r="J87" i="5"/>
  <c r="AE87" i="5" s="1"/>
  <c r="J86" i="5"/>
  <c r="AE86" i="5" s="1"/>
  <c r="R68" i="5"/>
  <c r="R64" i="5"/>
  <c r="R62" i="5"/>
  <c r="R61" i="5"/>
  <c r="R59" i="5"/>
  <c r="R58" i="5"/>
  <c r="R55" i="5"/>
  <c r="R54" i="5"/>
  <c r="R50" i="5"/>
  <c r="R49" i="5"/>
  <c r="P50" i="5"/>
  <c r="P51" i="5"/>
  <c r="R51" i="5" s="1"/>
  <c r="P52" i="5"/>
  <c r="R52" i="5" s="1"/>
  <c r="P53" i="5"/>
  <c r="R53" i="5" s="1"/>
  <c r="P55" i="5"/>
  <c r="P56" i="5"/>
  <c r="R56" i="5" s="1"/>
  <c r="P57" i="5"/>
  <c r="R57" i="5" s="1"/>
  <c r="P68" i="5"/>
  <c r="P67" i="5"/>
  <c r="R67" i="5" s="1"/>
  <c r="P66" i="5"/>
  <c r="R66" i="5" s="1"/>
  <c r="P65" i="5"/>
  <c r="R65" i="5" s="1"/>
  <c r="P64" i="5"/>
  <c r="P63" i="5"/>
  <c r="R63" i="5" s="1"/>
  <c r="P62" i="5"/>
  <c r="P61" i="5"/>
  <c r="R60" i="5"/>
  <c r="E58" i="5"/>
  <c r="F12" i="5"/>
  <c r="F42" i="5"/>
  <c r="F78" i="5"/>
  <c r="D78" i="5"/>
  <c r="C78" i="5"/>
  <c r="B80" i="5"/>
  <c r="B88" i="5"/>
  <c r="B86" i="5"/>
  <c r="B82" i="5"/>
  <c r="G78" i="5"/>
  <c r="F17" i="5"/>
  <c r="F18" i="5"/>
  <c r="F19" i="5"/>
  <c r="F21" i="5"/>
  <c r="F22" i="5"/>
  <c r="F23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43" i="5"/>
  <c r="F44" i="5"/>
  <c r="D45" i="5"/>
  <c r="E45" i="5"/>
  <c r="F53" i="5"/>
  <c r="F56" i="5"/>
  <c r="F66" i="5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N88" i="5" l="1"/>
  <c r="V88" i="5"/>
  <c r="X88" i="5"/>
  <c r="AD88" i="5"/>
  <c r="AF80" i="5"/>
  <c r="L88" i="5"/>
  <c r="L28" i="5" s="1"/>
  <c r="L80" i="5"/>
  <c r="L20" i="5" s="1"/>
  <c r="N75" i="5"/>
  <c r="N87" i="5"/>
  <c r="N79" i="5"/>
  <c r="O91" i="5"/>
  <c r="O83" i="5"/>
  <c r="P75" i="5"/>
  <c r="P87" i="5"/>
  <c r="P79" i="5"/>
  <c r="Q91" i="5"/>
  <c r="Q83" i="5"/>
  <c r="R75" i="5"/>
  <c r="R87" i="5"/>
  <c r="R79" i="5"/>
  <c r="S91" i="5"/>
  <c r="S83" i="5"/>
  <c r="T75" i="5"/>
  <c r="T87" i="5"/>
  <c r="T79" i="5"/>
  <c r="U91" i="5"/>
  <c r="U83" i="5"/>
  <c r="V75" i="5"/>
  <c r="V87" i="5"/>
  <c r="V79" i="5"/>
  <c r="W91" i="5"/>
  <c r="W83" i="5"/>
  <c r="X75" i="5"/>
  <c r="X87" i="5"/>
  <c r="X79" i="5"/>
  <c r="Y90" i="5"/>
  <c r="Y82" i="5"/>
  <c r="Z75" i="5"/>
  <c r="Z87" i="5"/>
  <c r="Z79" i="5"/>
  <c r="AA91" i="5"/>
  <c r="AA83" i="5"/>
  <c r="AB75" i="5"/>
  <c r="AB87" i="5"/>
  <c r="AB79" i="5"/>
  <c r="AC91" i="5"/>
  <c r="AC83" i="5"/>
  <c r="AD75" i="5"/>
  <c r="AD87" i="5"/>
  <c r="AD79" i="5"/>
  <c r="AE91" i="5"/>
  <c r="AE83" i="5"/>
  <c r="AC82" i="5"/>
  <c r="AE90" i="5"/>
  <c r="N93" i="5"/>
  <c r="N77" i="5"/>
  <c r="O89" i="5"/>
  <c r="O81" i="5"/>
  <c r="P93" i="5"/>
  <c r="P77" i="5"/>
  <c r="Q89" i="5"/>
  <c r="Q81" i="5"/>
  <c r="R93" i="5"/>
  <c r="R77" i="5"/>
  <c r="S89" i="5"/>
  <c r="S81" i="5"/>
  <c r="T93" i="5"/>
  <c r="T77" i="5"/>
  <c r="U89" i="5"/>
  <c r="U81" i="5"/>
  <c r="V93" i="5"/>
  <c r="V77" i="5"/>
  <c r="W89" i="5"/>
  <c r="W81" i="5"/>
  <c r="X93" i="5"/>
  <c r="X77" i="5"/>
  <c r="Y88" i="5"/>
  <c r="Y80" i="5"/>
  <c r="Z93" i="5"/>
  <c r="Z77" i="5"/>
  <c r="AA89" i="5"/>
  <c r="AA81" i="5"/>
  <c r="AB93" i="5"/>
  <c r="AB77" i="5"/>
  <c r="AC89" i="5"/>
  <c r="AC81" i="5"/>
  <c r="AD93" i="5"/>
  <c r="AD77" i="5"/>
  <c r="AE89" i="5"/>
  <c r="AE81" i="5"/>
  <c r="R88" i="5"/>
  <c r="T88" i="5"/>
  <c r="AB88" i="5"/>
  <c r="W82" i="5"/>
  <c r="AA82" i="5"/>
  <c r="AC90" i="5"/>
  <c r="AF87" i="5"/>
  <c r="L93" i="5"/>
  <c r="L33" i="5" s="1"/>
  <c r="L77" i="5"/>
  <c r="L17" i="5" s="1"/>
  <c r="N92" i="5"/>
  <c r="N76" i="5"/>
  <c r="O88" i="5"/>
  <c r="O80" i="5"/>
  <c r="P92" i="5"/>
  <c r="P76" i="5"/>
  <c r="Q88" i="5"/>
  <c r="Q80" i="5"/>
  <c r="R92" i="5"/>
  <c r="R76" i="5"/>
  <c r="S88" i="5"/>
  <c r="S80" i="5"/>
  <c r="T92" i="5"/>
  <c r="T76" i="5"/>
  <c r="U88" i="5"/>
  <c r="U80" i="5"/>
  <c r="V92" i="5"/>
  <c r="V76" i="5"/>
  <c r="W88" i="5"/>
  <c r="W80" i="5"/>
  <c r="X92" i="5"/>
  <c r="X76" i="5"/>
  <c r="Y87" i="5"/>
  <c r="Y79" i="5"/>
  <c r="Z92" i="5"/>
  <c r="Z76" i="5"/>
  <c r="AA88" i="5"/>
  <c r="AA80" i="5"/>
  <c r="AB92" i="5"/>
  <c r="AB76" i="5"/>
  <c r="AC88" i="5"/>
  <c r="AC80" i="5"/>
  <c r="AD92" i="5"/>
  <c r="AD76" i="5"/>
  <c r="AE88" i="5"/>
  <c r="L92" i="5"/>
  <c r="L32" i="5" s="1"/>
  <c r="M15" i="5"/>
  <c r="N91" i="5"/>
  <c r="N83" i="5"/>
  <c r="N23" i="5" s="1"/>
  <c r="O75" i="5"/>
  <c r="O15" i="5" s="1"/>
  <c r="O87" i="5"/>
  <c r="O79" i="5"/>
  <c r="P91" i="5"/>
  <c r="P83" i="5"/>
  <c r="Q75" i="5"/>
  <c r="Q87" i="5"/>
  <c r="Q79" i="5"/>
  <c r="R91" i="5"/>
  <c r="R83" i="5"/>
  <c r="S75" i="5"/>
  <c r="S87" i="5"/>
  <c r="S79" i="5"/>
  <c r="T91" i="5"/>
  <c r="T83" i="5"/>
  <c r="U75" i="5"/>
  <c r="U87" i="5"/>
  <c r="U79" i="5"/>
  <c r="V91" i="5"/>
  <c r="V83" i="5"/>
  <c r="W75" i="5"/>
  <c r="W87" i="5"/>
  <c r="W79" i="5"/>
  <c r="X91" i="5"/>
  <c r="X83" i="5"/>
  <c r="Y75" i="5"/>
  <c r="Y86" i="5"/>
  <c r="Y78" i="5"/>
  <c r="Z91" i="5"/>
  <c r="Z83" i="5"/>
  <c r="AA75" i="5"/>
  <c r="AA87" i="5"/>
  <c r="AA79" i="5"/>
  <c r="AB91" i="5"/>
  <c r="AB83" i="5"/>
  <c r="AC75" i="5"/>
  <c r="AC87" i="5"/>
  <c r="AC79" i="5"/>
  <c r="AD91" i="5"/>
  <c r="AD83" i="5"/>
  <c r="P88" i="5"/>
  <c r="O90" i="5"/>
  <c r="Q90" i="5"/>
  <c r="S90" i="5"/>
  <c r="U82" i="5"/>
  <c r="W90" i="5"/>
  <c r="AE82" i="5"/>
  <c r="N90" i="5"/>
  <c r="N82" i="5"/>
  <c r="O94" i="5"/>
  <c r="O86" i="5"/>
  <c r="O78" i="5"/>
  <c r="P90" i="5"/>
  <c r="P82" i="5"/>
  <c r="Q94" i="5"/>
  <c r="Q78" i="5"/>
  <c r="R90" i="5"/>
  <c r="R82" i="5"/>
  <c r="S94" i="5"/>
  <c r="S86" i="5"/>
  <c r="S78" i="5"/>
  <c r="T90" i="5"/>
  <c r="T82" i="5"/>
  <c r="U94" i="5"/>
  <c r="U86" i="5"/>
  <c r="U78" i="5"/>
  <c r="V90" i="5"/>
  <c r="V82" i="5"/>
  <c r="W94" i="5"/>
  <c r="W86" i="5"/>
  <c r="W78" i="5"/>
  <c r="X90" i="5"/>
  <c r="X82" i="5"/>
  <c r="Y93" i="5"/>
  <c r="Y77" i="5"/>
  <c r="Z90" i="5"/>
  <c r="Z82" i="5"/>
  <c r="AA94" i="5"/>
  <c r="AA86" i="5"/>
  <c r="AA78" i="5"/>
  <c r="AB90" i="5"/>
  <c r="AB82" i="5"/>
  <c r="AC94" i="5"/>
  <c r="AC86" i="5"/>
  <c r="AC78" i="5"/>
  <c r="AD90" i="5"/>
  <c r="AD82" i="5"/>
  <c r="AE78" i="5"/>
  <c r="O82" i="5"/>
  <c r="Q82" i="5"/>
  <c r="S82" i="5"/>
  <c r="U90" i="5"/>
  <c r="AA90" i="5"/>
  <c r="AF76" i="5"/>
  <c r="N89" i="5"/>
  <c r="N81" i="5"/>
  <c r="O93" i="5"/>
  <c r="O77" i="5"/>
  <c r="P89" i="5"/>
  <c r="P81" i="5"/>
  <c r="Q93" i="5"/>
  <c r="Q77" i="5"/>
  <c r="R89" i="5"/>
  <c r="R81" i="5"/>
  <c r="S93" i="5"/>
  <c r="T89" i="5"/>
  <c r="T81" i="5"/>
  <c r="U93" i="5"/>
  <c r="U77" i="5"/>
  <c r="V89" i="5"/>
  <c r="V81" i="5"/>
  <c r="W93" i="5"/>
  <c r="W77" i="5"/>
  <c r="X89" i="5"/>
  <c r="X81" i="5"/>
  <c r="Z89" i="5"/>
  <c r="Z81" i="5"/>
  <c r="AA93" i="5"/>
  <c r="AA77" i="5"/>
  <c r="AB89" i="5"/>
  <c r="AB81" i="5"/>
  <c r="AC93" i="5"/>
  <c r="AC77" i="5"/>
  <c r="AE93" i="5"/>
  <c r="O61" i="1"/>
  <c r="K47" i="1"/>
  <c r="K48" i="1"/>
  <c r="K43" i="1"/>
  <c r="K49" i="1"/>
  <c r="K77" i="1" s="1"/>
  <c r="F45" i="5"/>
  <c r="AF90" i="5"/>
  <c r="AF91" i="5"/>
  <c r="AF92" i="5"/>
  <c r="E48" i="5"/>
  <c r="AF86" i="5"/>
  <c r="AF94" i="5"/>
  <c r="AF89" i="5"/>
  <c r="AF93" i="5"/>
  <c r="AF77" i="5"/>
  <c r="AF79" i="5"/>
  <c r="AF81" i="5"/>
  <c r="AF83" i="5"/>
  <c r="AF75" i="5"/>
  <c r="E39" i="5"/>
  <c r="AF88" i="5"/>
  <c r="AF82" i="5"/>
  <c r="Q59" i="1"/>
  <c r="Q87" i="1" s="1"/>
  <c r="U35" i="1"/>
  <c r="T35" i="1"/>
  <c r="S35" i="1"/>
  <c r="X43" i="1"/>
  <c r="X71" i="1" s="1"/>
  <c r="Z48" i="1"/>
  <c r="Z76" i="1" s="1"/>
  <c r="R35" i="1"/>
  <c r="X46" i="1"/>
  <c r="X74" i="1" s="1"/>
  <c r="X58" i="1"/>
  <c r="X86" i="1" s="1"/>
  <c r="L45" i="1"/>
  <c r="AC40" i="1"/>
  <c r="AC53" i="1" s="1"/>
  <c r="AC81" i="1" s="1"/>
  <c r="W40" i="1"/>
  <c r="Q61" i="1"/>
  <c r="Q89" i="1" s="1"/>
  <c r="AA61" i="1"/>
  <c r="AA89" i="1" s="1"/>
  <c r="N49" i="1"/>
  <c r="N77" i="1" s="1"/>
  <c r="N60" i="1"/>
  <c r="AB61" i="1"/>
  <c r="AB89" i="1" s="1"/>
  <c r="S54" i="1"/>
  <c r="AC55" i="1"/>
  <c r="AC83" i="1" s="1"/>
  <c r="AC54" i="1"/>
  <c r="AC82" i="1" s="1"/>
  <c r="AC61" i="1"/>
  <c r="AC89" i="1" s="1"/>
  <c r="AC75" i="1"/>
  <c r="AB45" i="1"/>
  <c r="AB73" i="1" s="1"/>
  <c r="AB51" i="1"/>
  <c r="AB79" i="1" s="1"/>
  <c r="AB47" i="1"/>
  <c r="AB75" i="1" s="1"/>
  <c r="AB60" i="1"/>
  <c r="AB88" i="1" s="1"/>
  <c r="AA60" i="1"/>
  <c r="AA88" i="1" s="1"/>
  <c r="AA62" i="1"/>
  <c r="AA90" i="1" s="1"/>
  <c r="Z58" i="1"/>
  <c r="Z86" i="1" s="1"/>
  <c r="Z61" i="1"/>
  <c r="Z89" i="1" s="1"/>
  <c r="Z53" i="1"/>
  <c r="Z81" i="1" s="1"/>
  <c r="Z62" i="1"/>
  <c r="Z90" i="1" s="1"/>
  <c r="Z46" i="1"/>
  <c r="Z74" i="1" s="1"/>
  <c r="Z60" i="1"/>
  <c r="Z88" i="1" s="1"/>
  <c r="Y40" i="1"/>
  <c r="X50" i="1"/>
  <c r="X78" i="1" s="1"/>
  <c r="X61" i="1"/>
  <c r="X89" i="1" s="1"/>
  <c r="X62" i="1"/>
  <c r="X90" i="1" s="1"/>
  <c r="X60" i="1"/>
  <c r="X88" i="1" s="1"/>
  <c r="V55" i="1"/>
  <c r="V83" i="1" s="1"/>
  <c r="V45" i="1"/>
  <c r="V54" i="1"/>
  <c r="V62" i="1"/>
  <c r="V59" i="1"/>
  <c r="V61" i="1"/>
  <c r="V89" i="1" s="1"/>
  <c r="V60" i="1"/>
  <c r="V47" i="1"/>
  <c r="V49" i="1"/>
  <c r="V77" i="1" s="1"/>
  <c r="U53" i="1"/>
  <c r="U62" i="1"/>
  <c r="U57" i="1"/>
  <c r="U85" i="1" s="1"/>
  <c r="U50" i="1"/>
  <c r="U45" i="1"/>
  <c r="U61" i="1"/>
  <c r="U47" i="1"/>
  <c r="U75" i="1" s="1"/>
  <c r="U60" i="1"/>
  <c r="U55" i="1"/>
  <c r="U54" i="1"/>
  <c r="U49" i="1"/>
  <c r="T53" i="1"/>
  <c r="T81" i="1" s="1"/>
  <c r="T55" i="1"/>
  <c r="T45" i="1"/>
  <c r="T62" i="1"/>
  <c r="T60" i="1"/>
  <c r="T51" i="1"/>
  <c r="T79" i="1" s="1"/>
  <c r="T61" i="1"/>
  <c r="T89" i="1" s="1"/>
  <c r="T49" i="1"/>
  <c r="S61" i="1"/>
  <c r="S52" i="1"/>
  <c r="S80" i="1" s="1"/>
  <c r="S62" i="1"/>
  <c r="S46" i="1"/>
  <c r="S43" i="1"/>
  <c r="S60" i="1"/>
  <c r="S88" i="1" s="1"/>
  <c r="R55" i="1"/>
  <c r="R83" i="1" s="1"/>
  <c r="R50" i="1"/>
  <c r="R78" i="1" s="1"/>
  <c r="R61" i="1"/>
  <c r="R43" i="1"/>
  <c r="R62" i="1"/>
  <c r="R60" i="1"/>
  <c r="R53" i="1"/>
  <c r="R81" i="1" s="1"/>
  <c r="Q58" i="1"/>
  <c r="Q60" i="1"/>
  <c r="Q53" i="1"/>
  <c r="Q81" i="1" s="1"/>
  <c r="Q55" i="1"/>
  <c r="Q51" i="1"/>
  <c r="Q79" i="1" s="1"/>
  <c r="Q62" i="1"/>
  <c r="Q45" i="1"/>
  <c r="Q52" i="1"/>
  <c r="Q80" i="1" s="1"/>
  <c r="P46" i="1"/>
  <c r="P74" i="1" s="1"/>
  <c r="P61" i="1"/>
  <c r="P53" i="1"/>
  <c r="P81" i="1" s="1"/>
  <c r="P50" i="1"/>
  <c r="P78" i="1" s="1"/>
  <c r="P62" i="1"/>
  <c r="P60" i="1"/>
  <c r="P88" i="1" s="1"/>
  <c r="P54" i="1"/>
  <c r="O59" i="1"/>
  <c r="O51" i="1"/>
  <c r="O79" i="1" s="1"/>
  <c r="O45" i="1"/>
  <c r="O60" i="1"/>
  <c r="O55" i="1"/>
  <c r="O53" i="1"/>
  <c r="O81" i="1" s="1"/>
  <c r="O62" i="1"/>
  <c r="N51" i="1"/>
  <c r="N79" i="1" s="1"/>
  <c r="N61" i="1"/>
  <c r="N62" i="1"/>
  <c r="N47" i="1"/>
  <c r="N75" i="1" s="1"/>
  <c r="M53" i="1"/>
  <c r="M81" i="1" s="1"/>
  <c r="M49" i="1"/>
  <c r="M50" i="1"/>
  <c r="M62" i="1"/>
  <c r="M61" i="1"/>
  <c r="M89" i="1" s="1"/>
  <c r="M60" i="1"/>
  <c r="M54" i="1"/>
  <c r="M46" i="1"/>
  <c r="L79" i="1"/>
  <c r="L47" i="1"/>
  <c r="L81" i="1"/>
  <c r="L89" i="1"/>
  <c r="K89" i="1"/>
  <c r="K79" i="1"/>
  <c r="J53" i="1"/>
  <c r="J81" i="1" s="1"/>
  <c r="J62" i="1"/>
  <c r="J60" i="1"/>
  <c r="J61" i="1"/>
  <c r="J89" i="1" s="1"/>
  <c r="AC59" i="1"/>
  <c r="AC87" i="1" s="1"/>
  <c r="AC45" i="1"/>
  <c r="AC73" i="1" s="1"/>
  <c r="AC46" i="1"/>
  <c r="AC74" i="1" s="1"/>
  <c r="AB59" i="1"/>
  <c r="AB87" i="1" s="1"/>
  <c r="AB49" i="1"/>
  <c r="AB77" i="1" s="1"/>
  <c r="AB53" i="1"/>
  <c r="AB81" i="1" s="1"/>
  <c r="AB55" i="1"/>
  <c r="AB83" i="1" s="1"/>
  <c r="Z45" i="1"/>
  <c r="Z73" i="1" s="1"/>
  <c r="Z56" i="1"/>
  <c r="Z84" i="1" s="1"/>
  <c r="Z54" i="1"/>
  <c r="Z82" i="1" s="1"/>
  <c r="Z52" i="1"/>
  <c r="Z80" i="1" s="1"/>
  <c r="Z55" i="1"/>
  <c r="Z83" i="1" s="1"/>
  <c r="Z59" i="1"/>
  <c r="Z87" i="1" s="1"/>
  <c r="Z50" i="1"/>
  <c r="Z78" i="1" s="1"/>
  <c r="Y46" i="1"/>
  <c r="Y74" i="1" s="1"/>
  <c r="X52" i="1"/>
  <c r="X80" i="1" s="1"/>
  <c r="X53" i="1"/>
  <c r="X81" i="1" s="1"/>
  <c r="X54" i="1"/>
  <c r="X82" i="1" s="1"/>
  <c r="X56" i="1"/>
  <c r="X84" i="1" s="1"/>
  <c r="V50" i="1"/>
  <c r="V78" i="1" s="1"/>
  <c r="V51" i="1"/>
  <c r="V79" i="1" s="1"/>
  <c r="V53" i="1"/>
  <c r="V81" i="1" s="1"/>
  <c r="V46" i="1"/>
  <c r="U51" i="1"/>
  <c r="U79" i="1" s="1"/>
  <c r="U59" i="1"/>
  <c r="U46" i="1"/>
  <c r="T59" i="1"/>
  <c r="S50" i="1"/>
  <c r="R45" i="1"/>
  <c r="R58" i="1"/>
  <c r="R86" i="1" s="1"/>
  <c r="R52" i="1"/>
  <c r="R80" i="1" s="1"/>
  <c r="R46" i="1"/>
  <c r="R54" i="1"/>
  <c r="R59" i="1"/>
  <c r="R56" i="1"/>
  <c r="Q46" i="1"/>
  <c r="Q74" i="1" s="1"/>
  <c r="Q50" i="1"/>
  <c r="Q78" i="1" s="1"/>
  <c r="Q54" i="1"/>
  <c r="P52" i="1"/>
  <c r="P58" i="1"/>
  <c r="P56" i="1"/>
  <c r="P84" i="1" s="1"/>
  <c r="P43" i="1"/>
  <c r="N46" i="1"/>
  <c r="N59" i="1"/>
  <c r="N50" i="1"/>
  <c r="N78" i="1" s="1"/>
  <c r="N55" i="1"/>
  <c r="N57" i="1"/>
  <c r="N85" i="1" s="1"/>
  <c r="M45" i="1"/>
  <c r="M51" i="1"/>
  <c r="M79" i="1" s="1"/>
  <c r="M55" i="1"/>
  <c r="M59" i="1"/>
  <c r="L44" i="1"/>
  <c r="K81" i="1"/>
  <c r="R48" i="1"/>
  <c r="R76" i="1" s="1"/>
  <c r="T57" i="1"/>
  <c r="T85" i="1" s="1"/>
  <c r="O47" i="1"/>
  <c r="J47" i="1"/>
  <c r="P47" i="1"/>
  <c r="X47" i="1"/>
  <c r="X75" i="1" s="1"/>
  <c r="Q47" i="1"/>
  <c r="Q75" i="1" s="1"/>
  <c r="R47" i="1"/>
  <c r="Z47" i="1"/>
  <c r="Z75" i="1" s="1"/>
  <c r="S47" i="1"/>
  <c r="AA75" i="1"/>
  <c r="S56" i="1"/>
  <c r="S84" i="1" s="1"/>
  <c r="AA56" i="1"/>
  <c r="AA84" i="1" s="1"/>
  <c r="L84" i="1"/>
  <c r="T56" i="1"/>
  <c r="T84" i="1" s="1"/>
  <c r="AB56" i="1"/>
  <c r="AB84" i="1" s="1"/>
  <c r="M56" i="1"/>
  <c r="U56" i="1"/>
  <c r="U84" i="1" s="1"/>
  <c r="AC56" i="1"/>
  <c r="AC84" i="1" s="1"/>
  <c r="N56" i="1"/>
  <c r="N84" i="1" s="1"/>
  <c r="V56" i="1"/>
  <c r="V84" i="1" s="1"/>
  <c r="J56" i="1"/>
  <c r="J84" i="1" s="1"/>
  <c r="O56" i="1"/>
  <c r="O84" i="1" s="1"/>
  <c r="T47" i="1"/>
  <c r="Q56" i="1"/>
  <c r="Q84" i="1" s="1"/>
  <c r="S48" i="1"/>
  <c r="AA48" i="1"/>
  <c r="AA76" i="1" s="1"/>
  <c r="L48" i="1"/>
  <c r="T48" i="1"/>
  <c r="T76" i="1" s="1"/>
  <c r="AB48" i="1"/>
  <c r="AB76" i="1" s="1"/>
  <c r="M48" i="1"/>
  <c r="M76" i="1" s="1"/>
  <c r="U48" i="1"/>
  <c r="U76" i="1" s="1"/>
  <c r="AC48" i="1"/>
  <c r="AC76" i="1" s="1"/>
  <c r="N48" i="1"/>
  <c r="V48" i="1"/>
  <c r="V76" i="1" s="1"/>
  <c r="O48" i="1"/>
  <c r="O76" i="1" s="1"/>
  <c r="J48" i="1"/>
  <c r="J76" i="1" s="1"/>
  <c r="P48" i="1"/>
  <c r="P76" i="1" s="1"/>
  <c r="O57" i="1"/>
  <c r="O85" i="1" s="1"/>
  <c r="J57" i="1"/>
  <c r="J85" i="1" s="1"/>
  <c r="P57" i="1"/>
  <c r="P85" i="1" s="1"/>
  <c r="X57" i="1"/>
  <c r="X85" i="1" s="1"/>
  <c r="Q57" i="1"/>
  <c r="Q85" i="1" s="1"/>
  <c r="Y57" i="1"/>
  <c r="Y85" i="1" s="1"/>
  <c r="R57" i="1"/>
  <c r="R85" i="1" s="1"/>
  <c r="Z57" i="1"/>
  <c r="Z85" i="1" s="1"/>
  <c r="S57" i="1"/>
  <c r="S85" i="1" s="1"/>
  <c r="AA57" i="1"/>
  <c r="AA85" i="1" s="1"/>
  <c r="M57" i="1"/>
  <c r="M85" i="1" s="1"/>
  <c r="O49" i="1"/>
  <c r="J49" i="1"/>
  <c r="P49" i="1"/>
  <c r="X49" i="1"/>
  <c r="Q49" i="1"/>
  <c r="Q77" i="1" s="1"/>
  <c r="R49" i="1"/>
  <c r="Z49" i="1"/>
  <c r="Z77" i="1" s="1"/>
  <c r="S49" i="1"/>
  <c r="AA49" i="1"/>
  <c r="AA77" i="1" s="1"/>
  <c r="S58" i="1"/>
  <c r="AA58" i="1"/>
  <c r="AA86" i="1" s="1"/>
  <c r="T58" i="1"/>
  <c r="AB58" i="1"/>
  <c r="AB86" i="1" s="1"/>
  <c r="M58" i="1"/>
  <c r="U58" i="1"/>
  <c r="AC58" i="1"/>
  <c r="AC86" i="1" s="1"/>
  <c r="N58" i="1"/>
  <c r="V58" i="1"/>
  <c r="O58" i="1"/>
  <c r="J58" i="1"/>
  <c r="J86" i="1" s="1"/>
  <c r="M47" i="1"/>
  <c r="M75" i="1" s="1"/>
  <c r="K85" i="1"/>
  <c r="L85" i="1"/>
  <c r="AC57" i="1"/>
  <c r="O89" i="1"/>
  <c r="N73" i="1"/>
  <c r="AB57" i="1"/>
  <c r="AB85" i="1" s="1"/>
  <c r="V57" i="1"/>
  <c r="V85" i="1" s="1"/>
  <c r="AA45" i="1"/>
  <c r="AA73" i="1" s="1"/>
  <c r="S45" i="1"/>
  <c r="O46" i="1"/>
  <c r="J50" i="1"/>
  <c r="J78" i="1" s="1"/>
  <c r="O50" i="1"/>
  <c r="O78" i="1" s="1"/>
  <c r="AA51" i="1"/>
  <c r="AA79" i="1" s="1"/>
  <c r="S51" i="1"/>
  <c r="J52" i="1"/>
  <c r="J80" i="1" s="1"/>
  <c r="O52" i="1"/>
  <c r="O80" i="1" s="1"/>
  <c r="J54" i="1"/>
  <c r="J82" i="1" s="1"/>
  <c r="O54" i="1"/>
  <c r="AA55" i="1"/>
  <c r="AA83" i="1" s="1"/>
  <c r="S55" i="1"/>
  <c r="AA59" i="1"/>
  <c r="AA87" i="1" s="1"/>
  <c r="S59" i="1"/>
  <c r="Z51" i="1"/>
  <c r="Z79" i="1" s="1"/>
  <c r="R51" i="1"/>
  <c r="R79" i="1" s="1"/>
  <c r="K80" i="1"/>
  <c r="V52" i="1"/>
  <c r="V80" i="1" s="1"/>
  <c r="N52" i="1"/>
  <c r="N80" i="1" s="1"/>
  <c r="N54" i="1"/>
  <c r="U52" i="1"/>
  <c r="U80" i="1" s="1"/>
  <c r="M52" i="1"/>
  <c r="M80" i="1" s="1"/>
  <c r="V44" i="1"/>
  <c r="V72" i="1" s="1"/>
  <c r="X45" i="1"/>
  <c r="X73" i="1" s="1"/>
  <c r="P45" i="1"/>
  <c r="AB46" i="1"/>
  <c r="AB74" i="1" s="1"/>
  <c r="T46" i="1"/>
  <c r="L46" i="1"/>
  <c r="AB50" i="1"/>
  <c r="AB78" i="1" s="1"/>
  <c r="T50" i="1"/>
  <c r="T78" i="1" s="1"/>
  <c r="L78" i="1"/>
  <c r="X51" i="1"/>
  <c r="X79" i="1" s="1"/>
  <c r="P51" i="1"/>
  <c r="P79" i="1" s="1"/>
  <c r="AB52" i="1"/>
  <c r="AB80" i="1" s="1"/>
  <c r="T52" i="1"/>
  <c r="T80" i="1" s="1"/>
  <c r="L80" i="1"/>
  <c r="AB54" i="1"/>
  <c r="AB82" i="1" s="1"/>
  <c r="T54" i="1"/>
  <c r="T82" i="1" s="1"/>
  <c r="X55" i="1"/>
  <c r="X83" i="1" s="1"/>
  <c r="P55" i="1"/>
  <c r="X59" i="1"/>
  <c r="X87" i="1" s="1"/>
  <c r="P59" i="1"/>
  <c r="P87" i="1" s="1"/>
  <c r="AA43" i="1"/>
  <c r="AA71" i="1" s="1"/>
  <c r="J45" i="1"/>
  <c r="AA46" i="1"/>
  <c r="AA74" i="1" s="1"/>
  <c r="AA50" i="1"/>
  <c r="AA78" i="1" s="1"/>
  <c r="J51" i="1"/>
  <c r="J79" i="1" s="1"/>
  <c r="AA52" i="1"/>
  <c r="AA80" i="1" s="1"/>
  <c r="AA54" i="1"/>
  <c r="AA82" i="1" s="1"/>
  <c r="J55" i="1"/>
  <c r="J59" i="1"/>
  <c r="Z43" i="1"/>
  <c r="Z71" i="1" s="1"/>
  <c r="AC44" i="1"/>
  <c r="AC72" i="1" s="1"/>
  <c r="L43" i="1"/>
  <c r="L71" i="1" s="1"/>
  <c r="AA44" i="1"/>
  <c r="AA72" i="1" s="1"/>
  <c r="S44" i="1"/>
  <c r="S72" i="1" s="1"/>
  <c r="Q43" i="1"/>
  <c r="Q71" i="1" s="1"/>
  <c r="T88" i="1"/>
  <c r="V43" i="1"/>
  <c r="V71" i="1" s="1"/>
  <c r="M43" i="1"/>
  <c r="Z44" i="1"/>
  <c r="Z72" i="1" s="1"/>
  <c r="R44" i="1"/>
  <c r="R72" i="1" s="1"/>
  <c r="Q44" i="1"/>
  <c r="Q72" i="1" s="1"/>
  <c r="E25" i="1"/>
  <c r="K15" i="1" s="1"/>
  <c r="K29" i="1" s="1"/>
  <c r="U43" i="1"/>
  <c r="N43" i="1"/>
  <c r="N71" i="1" s="1"/>
  <c r="AB43" i="1"/>
  <c r="AB71" i="1" s="1"/>
  <c r="T43" i="1"/>
  <c r="T71" i="1" s="1"/>
  <c r="O43" i="1"/>
  <c r="O71" i="1" s="1"/>
  <c r="X44" i="1"/>
  <c r="P44" i="1"/>
  <c r="O44" i="1"/>
  <c r="N44" i="1"/>
  <c r="N72" i="1" s="1"/>
  <c r="M44" i="1"/>
  <c r="M72" i="1" s="1"/>
  <c r="U44" i="1"/>
  <c r="U72" i="1" s="1"/>
  <c r="AB44" i="1"/>
  <c r="T44" i="1"/>
  <c r="D46" i="5"/>
  <c r="F46" i="5" s="1"/>
  <c r="O17" i="1"/>
  <c r="O31" i="1" s="1"/>
  <c r="M16" i="1"/>
  <c r="M30" i="1" s="1"/>
  <c r="P14" i="1"/>
  <c r="P28" i="1" s="1"/>
  <c r="L15" i="1"/>
  <c r="L29" i="1" s="1"/>
  <c r="T15" i="1"/>
  <c r="T29" i="1" s="1"/>
  <c r="Q17" i="1"/>
  <c r="Q31" i="1" s="1"/>
  <c r="M9" i="1"/>
  <c r="M23" i="1" s="1"/>
  <c r="M11" i="1"/>
  <c r="M25" i="1" s="1"/>
  <c r="L12" i="1"/>
  <c r="L26" i="1" s="1"/>
  <c r="R7" i="1"/>
  <c r="R21" i="1" s="1"/>
  <c r="N9" i="1"/>
  <c r="N23" i="1" s="1"/>
  <c r="K10" i="1"/>
  <c r="K24" i="1" s="1"/>
  <c r="S10" i="1"/>
  <c r="S24" i="1" s="1"/>
  <c r="S17" i="1"/>
  <c r="S31" i="1" s="1"/>
  <c r="L14" i="1"/>
  <c r="L28" i="1" s="1"/>
  <c r="T14" i="1"/>
  <c r="T28" i="1" s="1"/>
  <c r="K7" i="1"/>
  <c r="K21" i="1" s="1"/>
  <c r="J16" i="1"/>
  <c r="J30" i="1" s="1"/>
  <c r="O8" i="1"/>
  <c r="O22" i="1" s="1"/>
  <c r="S8" i="1"/>
  <c r="S22" i="1" s="1"/>
  <c r="J17" i="1"/>
  <c r="J31" i="1" s="1"/>
  <c r="T17" i="1"/>
  <c r="T31" i="1" s="1"/>
  <c r="R16" i="1"/>
  <c r="R30" i="1" s="1"/>
  <c r="M14" i="1"/>
  <c r="M28" i="1" s="1"/>
  <c r="P13" i="1"/>
  <c r="P27" i="1" s="1"/>
  <c r="O10" i="1"/>
  <c r="O24" i="1" s="1"/>
  <c r="N8" i="1"/>
  <c r="N22" i="1" s="1"/>
  <c r="K16" i="1"/>
  <c r="K30" i="1" s="1"/>
  <c r="S16" i="1"/>
  <c r="S30" i="1" s="1"/>
  <c r="Q14" i="1"/>
  <c r="Q28" i="1" s="1"/>
  <c r="N17" i="1"/>
  <c r="N31" i="1" s="1"/>
  <c r="L16" i="1"/>
  <c r="L30" i="1" s="1"/>
  <c r="T16" i="1"/>
  <c r="T30" i="1" s="1"/>
  <c r="R12" i="1"/>
  <c r="R26" i="1" s="1"/>
  <c r="S12" i="1"/>
  <c r="S26" i="1" s="1"/>
  <c r="T12" i="1"/>
  <c r="T26" i="1" s="1"/>
  <c r="Q48" i="1" l="1"/>
  <c r="Q76" i="1" s="1"/>
  <c r="X48" i="1"/>
  <c r="X76" i="1" s="1"/>
  <c r="O73" i="1"/>
  <c r="W57" i="1"/>
  <c r="W85" i="1" s="1"/>
  <c r="W68" i="1"/>
  <c r="W43" i="1"/>
  <c r="W71" i="1" s="1"/>
  <c r="V82" i="1"/>
  <c r="W59" i="1"/>
  <c r="W87" i="1" s="1"/>
  <c r="W47" i="1"/>
  <c r="W75" i="1" s="1"/>
  <c r="W54" i="1"/>
  <c r="W82" i="1" s="1"/>
  <c r="W50" i="1"/>
  <c r="W78" i="1" s="1"/>
  <c r="W48" i="1"/>
  <c r="W76" i="1" s="1"/>
  <c r="W49" i="1"/>
  <c r="W77" i="1" s="1"/>
  <c r="W52" i="1"/>
  <c r="W80" i="1" s="1"/>
  <c r="W46" i="1"/>
  <c r="W74" i="1" s="1"/>
  <c r="W44" i="1"/>
  <c r="W72" i="1" s="1"/>
  <c r="W51" i="1"/>
  <c r="W79" i="1" s="1"/>
  <c r="AC43" i="1"/>
  <c r="W55" i="1"/>
  <c r="W83" i="1" s="1"/>
  <c r="W45" i="1"/>
  <c r="W73" i="1" s="1"/>
  <c r="W56" i="1"/>
  <c r="W84" i="1" s="1"/>
  <c r="AC49" i="1"/>
  <c r="AC77" i="1" s="1"/>
  <c r="Q83" i="1"/>
  <c r="W58" i="1"/>
  <c r="W86" i="1" s="1"/>
  <c r="AC50" i="1"/>
  <c r="AC78" i="1" s="1"/>
  <c r="AC62" i="1"/>
  <c r="AC90" i="1" s="1"/>
  <c r="T90" i="1"/>
  <c r="AC52" i="1"/>
  <c r="AC80" i="1" s="1"/>
  <c r="AC60" i="1"/>
  <c r="W53" i="1"/>
  <c r="W81" i="1" s="1"/>
  <c r="W60" i="1"/>
  <c r="W88" i="1" s="1"/>
  <c r="W62" i="1"/>
  <c r="W90" i="1" s="1"/>
  <c r="W61" i="1"/>
  <c r="W89" i="1" s="1"/>
  <c r="AC51" i="1"/>
  <c r="AC79" i="1" s="1"/>
  <c r="P71" i="1"/>
  <c r="Y55" i="1"/>
  <c r="Y83" i="1" s="1"/>
  <c r="Y61" i="1"/>
  <c r="Y89" i="1" s="1"/>
  <c r="Y45" i="1"/>
  <c r="Y73" i="1" s="1"/>
  <c r="Y62" i="1"/>
  <c r="Y90" i="1" s="1"/>
  <c r="Y59" i="1"/>
  <c r="Y87" i="1" s="1"/>
  <c r="Y52" i="1"/>
  <c r="Y80" i="1" s="1"/>
  <c r="Y60" i="1"/>
  <c r="Y88" i="1" s="1"/>
  <c r="Y58" i="1"/>
  <c r="Y86" i="1" s="1"/>
  <c r="Y51" i="1"/>
  <c r="Y79" i="1" s="1"/>
  <c r="Y56" i="1"/>
  <c r="Y84" i="1" s="1"/>
  <c r="Y50" i="1"/>
  <c r="Y78" i="1" s="1"/>
  <c r="Y54" i="1"/>
  <c r="Y82" i="1" s="1"/>
  <c r="Y44" i="1"/>
  <c r="Y72" i="1" s="1"/>
  <c r="Y48" i="1"/>
  <c r="Y76" i="1" s="1"/>
  <c r="Y47" i="1"/>
  <c r="Y75" i="1" s="1"/>
  <c r="Y49" i="1"/>
  <c r="Y77" i="1" s="1"/>
  <c r="Y43" i="1"/>
  <c r="Y71" i="1" s="1"/>
  <c r="Y53" i="1"/>
  <c r="Y81" i="1" s="1"/>
  <c r="V75" i="1"/>
  <c r="T77" i="1"/>
  <c r="L72" i="1"/>
  <c r="R84" i="1"/>
  <c r="N89" i="1"/>
  <c r="P8" i="1"/>
  <c r="P22" i="1" s="1"/>
  <c r="S11" i="1"/>
  <c r="S25" i="1" s="1"/>
  <c r="N86" i="1"/>
  <c r="Q90" i="1"/>
  <c r="S89" i="1"/>
  <c r="J90" i="1"/>
  <c r="M88" i="1"/>
  <c r="J88" i="1"/>
  <c r="O74" i="1"/>
  <c r="U74" i="1"/>
  <c r="M82" i="1"/>
  <c r="M74" i="1"/>
  <c r="S86" i="1"/>
  <c r="P77" i="1"/>
  <c r="T75" i="1"/>
  <c r="P75" i="1"/>
  <c r="K74" i="1"/>
  <c r="R71" i="1"/>
  <c r="Q12" i="1"/>
  <c r="Q26" i="1" s="1"/>
  <c r="R9" i="1"/>
  <c r="R23" i="1" s="1"/>
  <c r="N7" i="1"/>
  <c r="N21" i="1" s="1"/>
  <c r="T9" i="1"/>
  <c r="T23" i="1" s="1"/>
  <c r="O11" i="1"/>
  <c r="O25" i="1" s="1"/>
  <c r="K17" i="1"/>
  <c r="K31" i="1" s="1"/>
  <c r="J13" i="1"/>
  <c r="J27" i="1" s="1"/>
  <c r="Q7" i="1"/>
  <c r="Q21" i="1" s="1"/>
  <c r="T11" i="1"/>
  <c r="T25" i="1" s="1"/>
  <c r="T72" i="1"/>
  <c r="O72" i="1"/>
  <c r="U78" i="1"/>
  <c r="M78" i="1"/>
  <c r="K78" i="1"/>
  <c r="M71" i="1"/>
  <c r="Q88" i="1"/>
  <c r="N88" i="1"/>
  <c r="L74" i="1"/>
  <c r="U89" i="1"/>
  <c r="R89" i="1"/>
  <c r="S87" i="1"/>
  <c r="U83" i="1"/>
  <c r="M73" i="1"/>
  <c r="R90" i="1"/>
  <c r="K75" i="1"/>
  <c r="R73" i="1"/>
  <c r="R87" i="1"/>
  <c r="L73" i="1"/>
  <c r="K76" i="1"/>
  <c r="L76" i="1"/>
  <c r="V88" i="1"/>
  <c r="J75" i="1"/>
  <c r="K83" i="1"/>
  <c r="V73" i="1"/>
  <c r="M87" i="1"/>
  <c r="O87" i="1"/>
  <c r="Q86" i="1"/>
  <c r="P12" i="1"/>
  <c r="P26" i="1" s="1"/>
  <c r="Q9" i="1"/>
  <c r="Q23" i="1" s="1"/>
  <c r="K14" i="1"/>
  <c r="K28" i="1" s="1"/>
  <c r="K9" i="1"/>
  <c r="K23" i="1" s="1"/>
  <c r="P72" i="1"/>
  <c r="T74" i="1"/>
  <c r="U88" i="1"/>
  <c r="R88" i="1"/>
  <c r="J74" i="1"/>
  <c r="O90" i="1"/>
  <c r="L90" i="1"/>
  <c r="T8" i="1"/>
  <c r="T22" i="1" s="1"/>
  <c r="R11" i="1"/>
  <c r="R25" i="1" s="1"/>
  <c r="T10" i="1"/>
  <c r="T24" i="1" s="1"/>
  <c r="J9" i="1"/>
  <c r="J23" i="1" s="1"/>
  <c r="S13" i="1"/>
  <c r="S27" i="1" s="1"/>
  <c r="P82" i="1"/>
  <c r="U90" i="1"/>
  <c r="L88" i="1"/>
  <c r="Q73" i="1"/>
  <c r="M83" i="1"/>
  <c r="K73" i="1"/>
  <c r="U86" i="1"/>
  <c r="S77" i="1"/>
  <c r="U73" i="1"/>
  <c r="S75" i="1"/>
  <c r="P86" i="1"/>
  <c r="K87" i="1"/>
  <c r="O12" i="1"/>
  <c r="O26" i="1" s="1"/>
  <c r="M7" i="1"/>
  <c r="M21" i="1" s="1"/>
  <c r="N14" i="1"/>
  <c r="N28" i="1" s="1"/>
  <c r="N13" i="1"/>
  <c r="N27" i="1" s="1"/>
  <c r="R8" i="1"/>
  <c r="R22" i="1" s="1"/>
  <c r="L13" i="1"/>
  <c r="L27" i="1" s="1"/>
  <c r="N15" i="1"/>
  <c r="N29" i="1" s="1"/>
  <c r="R14" i="1"/>
  <c r="R28" i="1" s="1"/>
  <c r="M8" i="1"/>
  <c r="M22" i="1" s="1"/>
  <c r="U71" i="1"/>
  <c r="J87" i="1"/>
  <c r="K88" i="1"/>
  <c r="S83" i="1"/>
  <c r="O88" i="1"/>
  <c r="S78" i="1"/>
  <c r="U82" i="1"/>
  <c r="M86" i="1"/>
  <c r="O77" i="1"/>
  <c r="N76" i="1"/>
  <c r="S76" i="1"/>
  <c r="T87" i="1"/>
  <c r="K84" i="1"/>
  <c r="M84" i="1"/>
  <c r="O75" i="1"/>
  <c r="O83" i="1"/>
  <c r="N83" i="1"/>
  <c r="L8" i="1"/>
  <c r="L22" i="1" s="1"/>
  <c r="O13" i="1"/>
  <c r="O27" i="1" s="1"/>
  <c r="L7" i="1"/>
  <c r="L21" i="1" s="1"/>
  <c r="K8" i="1"/>
  <c r="K22" i="1" s="1"/>
  <c r="S7" i="1"/>
  <c r="S21" i="1" s="1"/>
  <c r="J8" i="1"/>
  <c r="J22" i="1" s="1"/>
  <c r="P16" i="1"/>
  <c r="P30" i="1" s="1"/>
  <c r="O16" i="1"/>
  <c r="O30" i="1" s="1"/>
  <c r="T7" i="1"/>
  <c r="T21" i="1" s="1"/>
  <c r="V74" i="1"/>
  <c r="N74" i="1"/>
  <c r="P83" i="1"/>
  <c r="P73" i="1"/>
  <c r="N82" i="1"/>
  <c r="V90" i="1"/>
  <c r="Q82" i="1"/>
  <c r="U77" i="1"/>
  <c r="R77" i="1"/>
  <c r="M77" i="1"/>
  <c r="R75" i="1"/>
  <c r="S74" i="1"/>
  <c r="L75" i="1"/>
  <c r="T83" i="1"/>
  <c r="J83" i="1"/>
  <c r="J73" i="1"/>
  <c r="O82" i="1"/>
  <c r="K72" i="1"/>
  <c r="K82" i="1"/>
  <c r="S82" i="1"/>
  <c r="L77" i="1"/>
  <c r="O86" i="1"/>
  <c r="T86" i="1"/>
  <c r="S90" i="1"/>
  <c r="T73" i="1"/>
  <c r="J72" i="1"/>
  <c r="V87" i="1"/>
  <c r="L82" i="1"/>
  <c r="L83" i="1"/>
  <c r="R82" i="1"/>
  <c r="N90" i="1"/>
  <c r="K86" i="1"/>
  <c r="L86" i="1"/>
  <c r="P90" i="1"/>
  <c r="R74" i="1"/>
  <c r="U87" i="1"/>
  <c r="L9" i="1"/>
  <c r="L23" i="1" s="1"/>
  <c r="P10" i="1"/>
  <c r="P24" i="1" s="1"/>
  <c r="S15" i="1"/>
  <c r="S29" i="1" s="1"/>
  <c r="P7" i="1"/>
  <c r="P21" i="1" s="1"/>
  <c r="Q10" i="1"/>
  <c r="Q24" i="1" s="1"/>
  <c r="Q15" i="1"/>
  <c r="Q29" i="1" s="1"/>
  <c r="Q11" i="1"/>
  <c r="Q25" i="1" s="1"/>
  <c r="P15" i="1"/>
  <c r="P29" i="1" s="1"/>
  <c r="J11" i="1"/>
  <c r="J25" i="1" s="1"/>
  <c r="N12" i="1"/>
  <c r="N26" i="1" s="1"/>
  <c r="Q13" i="1"/>
  <c r="Q27" i="1" s="1"/>
  <c r="L11" i="1"/>
  <c r="L25" i="1" s="1"/>
  <c r="Q8" i="1"/>
  <c r="Q22" i="1" s="1"/>
  <c r="R17" i="1"/>
  <c r="R31" i="1" s="1"/>
  <c r="K13" i="1"/>
  <c r="K27" i="1" s="1"/>
  <c r="T13" i="1"/>
  <c r="T27" i="1" s="1"/>
  <c r="S9" i="1"/>
  <c r="S23" i="1" s="1"/>
  <c r="E28" i="1"/>
  <c r="E29" i="1" s="1"/>
  <c r="J12" i="1"/>
  <c r="J26" i="1" s="1"/>
  <c r="J7" i="1"/>
  <c r="J21" i="1" s="1"/>
  <c r="K12" i="1"/>
  <c r="K26" i="1" s="1"/>
  <c r="O14" i="1"/>
  <c r="O28" i="1" s="1"/>
  <c r="J14" i="1"/>
  <c r="J28" i="1" s="1"/>
  <c r="M17" i="1"/>
  <c r="M31" i="1" s="1"/>
  <c r="J10" i="1"/>
  <c r="J24" i="1" s="1"/>
  <c r="L17" i="1"/>
  <c r="L31" i="1" s="1"/>
  <c r="P11" i="1"/>
  <c r="P25" i="1" s="1"/>
  <c r="L10" i="1"/>
  <c r="L24" i="1" s="1"/>
  <c r="O15" i="1"/>
  <c r="O29" i="1" s="1"/>
  <c r="M12" i="1"/>
  <c r="M26" i="1" s="1"/>
  <c r="R13" i="1"/>
  <c r="R27" i="1" s="1"/>
  <c r="R10" i="1"/>
  <c r="R24" i="1" s="1"/>
  <c r="J15" i="1"/>
  <c r="J29" i="1" s="1"/>
  <c r="N16" i="1"/>
  <c r="N30" i="1" s="1"/>
  <c r="O7" i="1"/>
  <c r="O21" i="1" s="1"/>
  <c r="R15" i="1"/>
  <c r="R29" i="1" s="1"/>
  <c r="N10" i="1"/>
  <c r="N24" i="1" s="1"/>
  <c r="P9" i="1"/>
  <c r="P23" i="1" s="1"/>
  <c r="K11" i="1"/>
  <c r="K25" i="1" s="1"/>
  <c r="M10" i="1"/>
  <c r="M24" i="1" s="1"/>
  <c r="O9" i="1"/>
  <c r="O23" i="1" s="1"/>
  <c r="Q16" i="1"/>
  <c r="Q30" i="1" s="1"/>
  <c r="N11" i="1"/>
  <c r="N25" i="1" s="1"/>
  <c r="S14" i="1"/>
  <c r="S28" i="1" s="1"/>
  <c r="M15" i="1"/>
  <c r="M29" i="1" s="1"/>
  <c r="P17" i="1"/>
  <c r="P31" i="1" s="1"/>
  <c r="M13" i="1"/>
  <c r="M27" i="1" s="1"/>
  <c r="E26" i="1"/>
  <c r="F48" i="5"/>
  <c r="D86" i="5" s="1"/>
  <c r="G86" i="5" l="1"/>
  <c r="E82" i="5"/>
  <c r="D84" i="5"/>
  <c r="F84" i="5"/>
  <c r="C86" i="5"/>
  <c r="E86" i="5"/>
  <c r="E88" i="5"/>
  <c r="G84" i="5"/>
  <c r="F86" i="5"/>
  <c r="G88" i="5"/>
  <c r="F88" i="5"/>
  <c r="G82" i="5"/>
  <c r="F80" i="5"/>
  <c r="C82" i="5"/>
  <c r="C80" i="5"/>
  <c r="C88" i="5"/>
  <c r="G80" i="5"/>
  <c r="D54" i="5"/>
  <c r="F54" i="5" s="1"/>
  <c r="F59" i="5" s="1"/>
  <c r="F50" i="5"/>
  <c r="D88" i="5"/>
  <c r="E80" i="5"/>
  <c r="F82" i="5"/>
  <c r="C84" i="5"/>
  <c r="D82" i="5"/>
  <c r="E84" i="5"/>
  <c r="F62" i="5" l="1"/>
  <c r="O16" i="5" l="1"/>
  <c r="AE16" i="5"/>
  <c r="T50" i="5"/>
  <c r="Y16" i="5"/>
  <c r="AF16" i="5"/>
  <c r="N16" i="5"/>
  <c r="X16" i="5"/>
  <c r="P16" i="5"/>
  <c r="W16" i="5"/>
  <c r="Q16" i="5"/>
  <c r="AB16" i="5"/>
  <c r="U16" i="5"/>
  <c r="R16" i="5"/>
  <c r="AA16" i="5"/>
  <c r="V16" i="5"/>
  <c r="T16" i="5"/>
  <c r="S16" i="5"/>
  <c r="AC16" i="5"/>
  <c r="Z16" i="5"/>
  <c r="AD16" i="5"/>
  <c r="T49" i="5"/>
  <c r="V15" i="5"/>
  <c r="P15" i="5"/>
  <c r="AB15" i="5"/>
  <c r="U15" i="5"/>
  <c r="AA15" i="5"/>
  <c r="AC15" i="5"/>
  <c r="AF15" i="5"/>
  <c r="N15" i="5"/>
  <c r="Q15" i="5"/>
  <c r="T15" i="5"/>
  <c r="W15" i="5"/>
  <c r="X15" i="5"/>
  <c r="Z15" i="5"/>
  <c r="AD15" i="5"/>
  <c r="S15" i="5"/>
  <c r="Y15" i="5"/>
  <c r="AE15" i="5"/>
  <c r="R15" i="5"/>
  <c r="T54" i="5"/>
  <c r="P20" i="5"/>
  <c r="AF20" i="5"/>
  <c r="R20" i="5"/>
  <c r="S20" i="5"/>
  <c r="X20" i="5"/>
  <c r="Z20" i="5"/>
  <c r="AD20" i="5"/>
  <c r="Y20" i="5"/>
  <c r="AE20" i="5"/>
  <c r="AC20" i="5"/>
  <c r="W20" i="5"/>
  <c r="Q20" i="5"/>
  <c r="AA20" i="5"/>
  <c r="AB20" i="5"/>
  <c r="M20" i="5"/>
  <c r="O20" i="5"/>
  <c r="U20" i="5"/>
  <c r="V20" i="5"/>
  <c r="N20" i="5"/>
  <c r="T20" i="5"/>
  <c r="AB24" i="5"/>
  <c r="N24" i="5"/>
  <c r="AD24" i="5"/>
  <c r="M24" i="5"/>
  <c r="AC24" i="5"/>
  <c r="V24" i="5"/>
  <c r="S24" i="5"/>
  <c r="R24" i="5"/>
  <c r="AE24" i="5"/>
  <c r="AF24" i="5"/>
  <c r="T58" i="5"/>
  <c r="X24" i="5"/>
  <c r="AA24" i="5"/>
  <c r="P24" i="5"/>
  <c r="O24" i="5"/>
  <c r="T24" i="5"/>
  <c r="U24" i="5"/>
  <c r="Y24" i="5"/>
  <c r="W24" i="5"/>
  <c r="Z24" i="5"/>
  <c r="Q24" i="5"/>
  <c r="T62" i="5"/>
  <c r="T28" i="5"/>
  <c r="S28" i="5"/>
  <c r="AA28" i="5"/>
  <c r="U28" i="5"/>
  <c r="W28" i="5"/>
  <c r="AD28" i="5"/>
  <c r="AE28" i="5"/>
  <c r="N28" i="5"/>
  <c r="AB28" i="5"/>
  <c r="P28" i="5"/>
  <c r="Y28" i="5"/>
  <c r="O28" i="5"/>
  <c r="AC28" i="5"/>
  <c r="X28" i="5"/>
  <c r="Q28" i="5"/>
  <c r="AF28" i="5"/>
  <c r="R28" i="5"/>
  <c r="M28" i="5"/>
  <c r="V28" i="5"/>
  <c r="Z28" i="5"/>
  <c r="T17" i="5"/>
  <c r="T51" i="5"/>
  <c r="U17" i="5"/>
  <c r="AB17" i="5"/>
  <c r="V17" i="5"/>
  <c r="AD17" i="5"/>
  <c r="N17" i="5"/>
  <c r="AC17" i="5"/>
  <c r="AA17" i="5"/>
  <c r="X17" i="5"/>
  <c r="O17" i="5"/>
  <c r="R17" i="5"/>
  <c r="Q17" i="5"/>
  <c r="M17" i="5"/>
  <c r="Z17" i="5"/>
  <c r="W17" i="5"/>
  <c r="AE17" i="5"/>
  <c r="P17" i="5"/>
  <c r="AF17" i="5"/>
  <c r="S17" i="5"/>
  <c r="Y17" i="5"/>
  <c r="Q31" i="5"/>
  <c r="T65" i="5"/>
  <c r="M31" i="5"/>
  <c r="W31" i="5"/>
  <c r="AE31" i="5"/>
  <c r="U31" i="5"/>
  <c r="P31" i="5"/>
  <c r="AB31" i="5"/>
  <c r="AA31" i="5"/>
  <c r="AD31" i="5"/>
  <c r="N31" i="5"/>
  <c r="O31" i="5"/>
  <c r="X31" i="5"/>
  <c r="R31" i="5"/>
  <c r="S31" i="5"/>
  <c r="Y31" i="5"/>
  <c r="AC31" i="5"/>
  <c r="V31" i="5"/>
  <c r="Z31" i="5"/>
  <c r="AF31" i="5"/>
  <c r="T31" i="5"/>
  <c r="N19" i="5"/>
  <c r="T53" i="5"/>
  <c r="AD19" i="5"/>
  <c r="V19" i="5"/>
  <c r="O19" i="5"/>
  <c r="U19" i="5"/>
  <c r="S19" i="5"/>
  <c r="Q19" i="5"/>
  <c r="M19" i="5"/>
  <c r="X19" i="5"/>
  <c r="AE19" i="5"/>
  <c r="P19" i="5"/>
  <c r="Y19" i="5"/>
  <c r="AF19" i="5"/>
  <c r="R19" i="5"/>
  <c r="AC19" i="5"/>
  <c r="W19" i="5"/>
  <c r="Z19" i="5"/>
  <c r="AB19" i="5"/>
  <c r="AA19" i="5"/>
  <c r="T19" i="5"/>
  <c r="X33" i="5"/>
  <c r="T67" i="5"/>
  <c r="Y33" i="5"/>
  <c r="W33" i="5"/>
  <c r="V33" i="5"/>
  <c r="U33" i="5"/>
  <c r="AA33" i="5"/>
  <c r="AB33" i="5"/>
  <c r="Q33" i="5"/>
  <c r="P33" i="5"/>
  <c r="AE33" i="5"/>
  <c r="AF33" i="5"/>
  <c r="S33" i="5"/>
  <c r="AD33" i="5"/>
  <c r="R33" i="5"/>
  <c r="T33" i="5"/>
  <c r="N33" i="5"/>
  <c r="M33" i="5"/>
  <c r="AC33" i="5"/>
  <c r="O33" i="5"/>
  <c r="Z33" i="5"/>
  <c r="AC30" i="5"/>
  <c r="T64" i="5"/>
  <c r="AA30" i="5"/>
  <c r="X30" i="5"/>
  <c r="O30" i="5"/>
  <c r="Y30" i="5"/>
  <c r="W30" i="5"/>
  <c r="U30" i="5"/>
  <c r="Z30" i="5"/>
  <c r="AF30" i="5"/>
  <c r="S30" i="5"/>
  <c r="P30" i="5"/>
  <c r="AD30" i="5"/>
  <c r="N30" i="5"/>
  <c r="V30" i="5"/>
  <c r="AB30" i="5"/>
  <c r="AE30" i="5"/>
  <c r="Q30" i="5"/>
  <c r="M30" i="5"/>
  <c r="T30" i="5"/>
  <c r="R30" i="5"/>
  <c r="T57" i="5"/>
  <c r="Z23" i="5"/>
  <c r="Y23" i="5"/>
  <c r="X23" i="5"/>
  <c r="T23" i="5"/>
  <c r="M23" i="5"/>
  <c r="R23" i="5"/>
  <c r="W23" i="5"/>
  <c r="S23" i="5"/>
  <c r="P23" i="5"/>
  <c r="U23" i="5"/>
  <c r="AA23" i="5"/>
  <c r="AD23" i="5"/>
  <c r="AC23" i="5"/>
  <c r="V23" i="5"/>
  <c r="AF23" i="5"/>
  <c r="AB23" i="5"/>
  <c r="AE23" i="5"/>
  <c r="O23" i="5"/>
  <c r="T60" i="5"/>
  <c r="AC26" i="5"/>
  <c r="AB26" i="5"/>
  <c r="U26" i="5"/>
  <c r="AA26" i="5"/>
  <c r="W26" i="5"/>
  <c r="Y26" i="5"/>
  <c r="T26" i="5"/>
  <c r="Z26" i="5"/>
  <c r="Q26" i="5"/>
  <c r="V26" i="5"/>
  <c r="R26" i="5"/>
  <c r="S26" i="5"/>
  <c r="M26" i="5"/>
  <c r="O26" i="5"/>
  <c r="P26" i="5"/>
  <c r="X26" i="5"/>
  <c r="N26" i="5"/>
  <c r="AE26" i="5"/>
  <c r="AD26" i="5"/>
  <c r="AF26" i="5"/>
  <c r="T55" i="5"/>
  <c r="Z21" i="5"/>
  <c r="Y21" i="5"/>
  <c r="S21" i="5"/>
  <c r="AC21" i="5"/>
  <c r="W21" i="5"/>
  <c r="AA21" i="5"/>
  <c r="P21" i="5"/>
  <c r="M21" i="5"/>
  <c r="T21" i="5"/>
  <c r="AE21" i="5"/>
  <c r="X21" i="5"/>
  <c r="AD21" i="5"/>
  <c r="AB21" i="5"/>
  <c r="AF21" i="5"/>
  <c r="N21" i="5"/>
  <c r="O21" i="5"/>
  <c r="V21" i="5"/>
  <c r="R21" i="5"/>
  <c r="Q21" i="5"/>
  <c r="U21" i="5"/>
  <c r="N25" i="5"/>
  <c r="R25" i="5"/>
  <c r="X25" i="5"/>
  <c r="Y25" i="5"/>
  <c r="Z25" i="5"/>
  <c r="V25" i="5"/>
  <c r="P25" i="5"/>
  <c r="W25" i="5"/>
  <c r="AA25" i="5"/>
  <c r="M25" i="5"/>
  <c r="U25" i="5"/>
  <c r="O25" i="5"/>
  <c r="AB25" i="5"/>
  <c r="AF25" i="5"/>
  <c r="S25" i="5"/>
  <c r="AC25" i="5"/>
  <c r="T52" i="5"/>
  <c r="AF18" i="5"/>
  <c r="Q18" i="5"/>
  <c r="X18" i="5"/>
  <c r="O18" i="5"/>
  <c r="P18" i="5"/>
  <c r="AE18" i="5"/>
  <c r="Y18" i="5"/>
  <c r="W18" i="5"/>
  <c r="R18" i="5"/>
  <c r="Z18" i="5"/>
  <c r="AB18" i="5"/>
  <c r="M18" i="5"/>
  <c r="AD18" i="5"/>
  <c r="AC18" i="5"/>
  <c r="T18" i="5"/>
  <c r="AA18" i="5"/>
  <c r="N18" i="5"/>
  <c r="U18" i="5"/>
  <c r="V18" i="5"/>
  <c r="S18" i="5"/>
  <c r="U29" i="5"/>
  <c r="T63" i="5"/>
  <c r="R29" i="5"/>
  <c r="X29" i="5"/>
  <c r="S29" i="5"/>
  <c r="Y29" i="5"/>
  <c r="P29" i="5"/>
  <c r="W29" i="5"/>
  <c r="O29" i="5"/>
  <c r="AA29" i="5"/>
  <c r="Z29" i="5"/>
  <c r="V29" i="5"/>
  <c r="AE29" i="5"/>
  <c r="AF29" i="5"/>
  <c r="AB29" i="5"/>
  <c r="AC29" i="5"/>
  <c r="M29" i="5"/>
  <c r="N29" i="5"/>
  <c r="Q29" i="5"/>
  <c r="T29" i="5"/>
  <c r="AD29" i="5"/>
  <c r="P27" i="5"/>
  <c r="AF27" i="5"/>
  <c r="M27" i="5"/>
  <c r="X27" i="5"/>
  <c r="T61" i="5"/>
  <c r="AE27" i="5"/>
  <c r="O27" i="5"/>
  <c r="Q27" i="5"/>
  <c r="AA27" i="5"/>
  <c r="V27" i="5"/>
  <c r="AB27" i="5"/>
  <c r="AC27" i="5"/>
  <c r="W27" i="5"/>
  <c r="N27" i="5"/>
  <c r="Y27" i="5"/>
  <c r="U27" i="5"/>
  <c r="S27" i="5"/>
  <c r="Z27" i="5"/>
  <c r="AD27" i="5"/>
  <c r="T27" i="5"/>
  <c r="R27" i="5"/>
  <c r="U32" i="5"/>
  <c r="T32" i="5"/>
  <c r="S32" i="5"/>
  <c r="T66" i="5"/>
  <c r="AB32" i="5"/>
  <c r="AE32" i="5"/>
  <c r="O32" i="5"/>
  <c r="AC32" i="5"/>
  <c r="AF32" i="5"/>
  <c r="AA32" i="5"/>
  <c r="AD32" i="5"/>
  <c r="Y32" i="5"/>
  <c r="P32" i="5"/>
  <c r="Q32" i="5"/>
  <c r="Z32" i="5"/>
  <c r="X32" i="5"/>
  <c r="N32" i="5"/>
  <c r="W32" i="5"/>
  <c r="V32" i="5"/>
  <c r="M32" i="5"/>
  <c r="R32" i="5"/>
  <c r="AC34" i="5"/>
  <c r="AA34" i="5"/>
  <c r="AB34" i="5"/>
  <c r="T68" i="5"/>
  <c r="U34" i="5"/>
  <c r="W34" i="5"/>
  <c r="Y34" i="5"/>
  <c r="T34" i="5"/>
  <c r="Q34" i="5"/>
  <c r="P34" i="5"/>
  <c r="M34" i="5"/>
  <c r="S34" i="5"/>
  <c r="AD34" i="5"/>
  <c r="Z34" i="5"/>
  <c r="AF34" i="5"/>
  <c r="V34" i="5"/>
  <c r="R34" i="5"/>
  <c r="N34" i="5"/>
  <c r="AE34" i="5"/>
  <c r="O34" i="5"/>
  <c r="X34" i="5"/>
  <c r="T22" i="5"/>
  <c r="T56" i="5"/>
  <c r="U22" i="5"/>
  <c r="V22" i="5"/>
  <c r="AB22" i="5"/>
  <c r="Z22" i="5"/>
  <c r="AA22" i="5"/>
  <c r="AE22" i="5"/>
  <c r="X22" i="5"/>
  <c r="Y22" i="5"/>
  <c r="AD22" i="5"/>
  <c r="P22" i="5"/>
  <c r="AC22" i="5"/>
  <c r="R22" i="5"/>
  <c r="N22" i="5"/>
  <c r="AF22" i="5"/>
  <c r="O22" i="5"/>
  <c r="S22" i="5"/>
  <c r="W22" i="5"/>
  <c r="M22" i="5"/>
  <c r="Q22" i="5"/>
  <c r="F64" i="5"/>
  <c r="F6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tc={67873511-6C75-4A71-9F30-DBB3C3FD7E6F}</author>
  </authors>
  <commentList>
    <comment ref="A33" authorId="0" shapeId="0" xr:uid="{67873511-6C75-4A71-9F30-DBB3C3FD7E6F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https://nam11.safelinks.protection.outlook.com/?url=https%3A%2F%2Fwww.aces.edu%2Fblog%2Ftopics%2Ffarm-management%2Fenterprise-budgets-for-horticulture-crops%2F&amp;data=05%7C02%7Cnzm0082%40auburn.edu%7C76a45f0697074fa240a308dc1209ee45%7Cccb6deedbd294b388979d72780f62d3b%7C0%7C0%7C638405081056580328%7CUnknown%7CTWFpbGZsb3d8eyJWIjoiMC4wLjAwMDAiLCJQIjoiV2luMzIiLCJBTiI6Ik1haWwiLCJXVCI6Mn0%3D%7C3000%7C%7C%7C&amp;sdata=lAwqJSzR2eW7d8758bc%2BWbXhvOlvIgdW3CJVje7yVoE%3D&amp;reserved=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DA2C7E-91CF-4FC4-A8D0-DEC3C29DCEB2}" name="Query - Page001" description="Connection to the 'Page001' query in the workbook." type="100" refreshedVersion="8" minRefreshableVersion="5">
    <extLst>
      <ext xmlns:x15="http://schemas.microsoft.com/office/spreadsheetml/2010/11/main" uri="{DE250136-89BD-433C-8126-D09CA5730AF9}">
        <x15:connection id="b5af7ba2-dc51-424d-9bcd-1bf5d7b510f4"/>
      </ext>
    </extLst>
  </connection>
  <connection id="2" xr16:uid="{AEBFE81A-DB7F-4405-B005-FF5D553E3C22}" name="Query - Page002" description="Connection to the 'Page002' query in the workbook." type="100" refreshedVersion="8" minRefreshableVersion="5">
    <extLst>
      <ext xmlns:x15="http://schemas.microsoft.com/office/spreadsheetml/2010/11/main" uri="{DE250136-89BD-433C-8126-D09CA5730AF9}">
        <x15:connection id="a58788b0-6cfc-49b1-bc57-04ef1f44ad47"/>
      </ext>
    </extLst>
  </connection>
  <connection id="3" xr16:uid="{FFB5ED16-2C64-451C-BE29-D99F202D0EC6}" name="Query - Page003" description="Connection to the 'Page003' query in the workbook." type="100" refreshedVersion="8" minRefreshableVersion="5">
    <extLst>
      <ext xmlns:x15="http://schemas.microsoft.com/office/spreadsheetml/2010/11/main" uri="{DE250136-89BD-433C-8126-D09CA5730AF9}">
        <x15:connection id="1b89251b-f521-4734-a227-a09cef9ca174"/>
      </ext>
    </extLst>
  </connection>
  <connection id="4" xr16:uid="{282FA080-1CF8-4F35-87AA-78374B822A47}" name="Query - Page004" description="Connection to the 'Page004' query in the workbook." type="100" refreshedVersion="8" minRefreshableVersion="5">
    <extLst>
      <ext xmlns:x15="http://schemas.microsoft.com/office/spreadsheetml/2010/11/main" uri="{DE250136-89BD-433C-8126-D09CA5730AF9}">
        <x15:connection id="e0ecde46-68a9-41bf-9ea5-4ed70d8088ea"/>
      </ext>
    </extLst>
  </connection>
  <connection id="5" xr16:uid="{FC65DE5F-0ADE-478E-A8FE-B146346D4B73}" name="Query - Page005" description="Connection to the 'Page005' query in the workbook." type="100" refreshedVersion="8" minRefreshableVersion="5">
    <extLst>
      <ext xmlns:x15="http://schemas.microsoft.com/office/spreadsheetml/2010/11/main" uri="{DE250136-89BD-433C-8126-D09CA5730AF9}">
        <x15:connection id="4d4d59aa-0a45-4553-809d-cfbe662e67bf"/>
      </ext>
    </extLst>
  </connection>
  <connection id="6" xr16:uid="{119CE4CE-F7F6-48FC-A445-E5BA4D02577F}" name="Query - Page006" description="Connection to the 'Page006' query in the workbook." type="100" refreshedVersion="8" minRefreshableVersion="5">
    <extLst>
      <ext xmlns:x15="http://schemas.microsoft.com/office/spreadsheetml/2010/11/main" uri="{DE250136-89BD-433C-8126-D09CA5730AF9}">
        <x15:connection id="6565fca0-b227-449a-a9fd-bce1771f8b3d"/>
      </ext>
    </extLst>
  </connection>
  <connection id="7" xr16:uid="{87E7113B-F052-4135-A0D3-2B2104CAAEF7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acad8fb4-de0a-46c2-9a7b-ec2e7c4284ab"/>
      </ext>
    </extLst>
  </connection>
  <connection id="8" xr16:uid="{B1047A1A-05ED-45F5-BE3E-43F44F6519FC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743dae27-2538-4ac5-9038-4f9d58aac4e7"/>
      </ext>
    </extLst>
  </connection>
  <connection id="9" xr16:uid="{343C215A-568A-4779-AD3E-1DFBA739278B}" name="Query - Table003 (Page 1)" description="Connection to the 'Table003 (Page 1)' query in the workbook." type="100" refreshedVersion="8" minRefreshableVersion="5">
    <extLst>
      <ext xmlns:x15="http://schemas.microsoft.com/office/spreadsheetml/2010/11/main" uri="{DE250136-89BD-433C-8126-D09CA5730AF9}">
        <x15:connection id="e7f04830-7b19-48a9-9868-8ad416c24e3b"/>
      </ext>
    </extLst>
  </connection>
  <connection id="10" xr16:uid="{A08F2C80-6D51-446A-8D6C-F61228D0D2BE}" name="Query - Table004 (Page 2)" description="Connection to the 'Table004 (Page 2)' query in the workbook." type="100" refreshedVersion="8" minRefreshableVersion="5">
    <extLst>
      <ext xmlns:x15="http://schemas.microsoft.com/office/spreadsheetml/2010/11/main" uri="{DE250136-89BD-433C-8126-D09CA5730AF9}">
        <x15:connection id="05f9e492-7497-4127-b73a-019167186f79"/>
      </ext>
    </extLst>
  </connection>
  <connection id="11" xr16:uid="{E028CF09-2BBD-4339-A272-8C0E75787D7B}" name="Query - Table005 (Page 2)" description="Connection to the 'Table005 (Page 2)' query in the workbook." type="100" refreshedVersion="8" minRefreshableVersion="5">
    <extLst>
      <ext xmlns:x15="http://schemas.microsoft.com/office/spreadsheetml/2010/11/main" uri="{DE250136-89BD-433C-8126-D09CA5730AF9}">
        <x15:connection id="1fa8f1a6-e129-451b-a65f-90e76b7fa79b"/>
      </ext>
    </extLst>
  </connection>
  <connection id="12" xr16:uid="{2091E4EB-0B95-47F2-9485-42CB77B2E5D7}" name="Query - Table006 (Page 3)" description="Connection to the 'Table006 (Page 3)' query in the workbook." type="100" refreshedVersion="8" minRefreshableVersion="5">
    <extLst>
      <ext xmlns:x15="http://schemas.microsoft.com/office/spreadsheetml/2010/11/main" uri="{DE250136-89BD-433C-8126-D09CA5730AF9}">
        <x15:connection id="ff071eea-7528-48f1-a89b-1041d5e87086"/>
      </ext>
    </extLst>
  </connection>
  <connection id="13" xr16:uid="{5D25A7D0-E886-49D9-A1B3-ABCA78F2313C}" name="Query - Table007 (Page 4)" description="Connection to the 'Table007 (Page 4)' query in the workbook." type="100" refreshedVersion="8" minRefreshableVersion="5">
    <extLst>
      <ext xmlns:x15="http://schemas.microsoft.com/office/spreadsheetml/2010/11/main" uri="{DE250136-89BD-433C-8126-D09CA5730AF9}">
        <x15:connection id="fdf2f3b5-ca96-4eeb-80b9-35ee3b289e21"/>
      </ext>
    </extLst>
  </connection>
  <connection id="14" xr16:uid="{493CA3F0-24E6-4F54-A6DE-D34BDD866357}" name="Query - Table008 (Page 5)" description="Connection to the 'Table008 (Page 5)' query in the workbook." type="100" refreshedVersion="8" minRefreshableVersion="5">
    <extLst>
      <ext xmlns:x15="http://schemas.microsoft.com/office/spreadsheetml/2010/11/main" uri="{DE250136-89BD-433C-8126-D09CA5730AF9}">
        <x15:connection id="570b9683-d334-40b7-a572-2319a685ac6c"/>
      </ext>
    </extLst>
  </connection>
  <connection id="15" xr16:uid="{37FF93C5-752F-4081-9F05-2D582A242DA2}" name="Query - Table009 (Page 5)" description="Connection to the 'Table009 (Page 5)' query in the workbook." type="100" refreshedVersion="8" minRefreshableVersion="5">
    <extLst>
      <ext xmlns:x15="http://schemas.microsoft.com/office/spreadsheetml/2010/11/main" uri="{DE250136-89BD-433C-8126-D09CA5730AF9}">
        <x15:connection id="59e4af02-80d1-45d3-b90a-a10d4ab0bfb8"/>
      </ext>
    </extLst>
  </connection>
  <connection id="16" xr16:uid="{E2C1DE06-226A-456E-924C-A7827E8D3018}" name="Query - Table010 (Page 6)" description="Connection to the 'Table010 (Page 6)' query in the workbook." type="100" refreshedVersion="8" minRefreshableVersion="5">
    <extLst>
      <ext xmlns:x15="http://schemas.microsoft.com/office/spreadsheetml/2010/11/main" uri="{DE250136-89BD-433C-8126-D09CA5730AF9}">
        <x15:connection id="6ee6c101-8565-4f7f-90d2-69f3ebf07bc4"/>
      </ext>
    </extLst>
  </connection>
  <connection id="17" xr16:uid="{437C9C76-9836-40DC-9E5A-DBDEC147A1F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<sst xmlns="http://schemas.openxmlformats.org/spreadsheetml/2006/main" count="260" uniqueCount="175">
  <si>
    <t xml:space="preserve">ITEM </t>
  </si>
  <si>
    <t>DIRECT EXPENSES</t>
  </si>
  <si>
    <t>Fertilizer</t>
  </si>
  <si>
    <t xml:space="preserve">acre 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</si>
  <si>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</si>
  <si>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</si>
  <si>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</si>
  <si>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</si>
  <si>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</si>
  <si>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</si>
  <si>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</si>
  <si>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</si>
  <si>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</si>
  <si>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</si>
  <si>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</si>
  <si>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</si>
  <si>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</si>
  <si>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</si>
  <si>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</si>
  <si>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Returns above direct expenses</t>
  </si>
  <si>
    <t>Total fixed expenses</t>
  </si>
  <si>
    <t>Total Specified Expenses</t>
  </si>
  <si>
    <t>Returns Above total specified Expenses</t>
  </si>
  <si>
    <t xml:space="preserve">Strawberries </t>
  </si>
  <si>
    <t xml:space="preserve">percent </t>
  </si>
  <si>
    <t xml:space="preserve">Yield </t>
  </si>
  <si>
    <t xml:space="preserve">Unit </t>
  </si>
  <si>
    <t>4 qt</t>
  </si>
  <si>
    <t>seed/ plants</t>
  </si>
  <si>
    <t>Labor cost =</t>
  </si>
  <si>
    <t>bucket cost =</t>
  </si>
  <si>
    <t>total bucket harvested/ hour=</t>
  </si>
  <si>
    <t>labour cost at 3075</t>
  </si>
  <si>
    <t>AMOUT ($)</t>
  </si>
  <si>
    <t>PRICE ($)</t>
  </si>
  <si>
    <t>QUANTITY</t>
  </si>
  <si>
    <t xml:space="preserve">UNIT </t>
  </si>
  <si>
    <t>TOTAL DIRECT EXPENSES</t>
  </si>
  <si>
    <t>INCOME</t>
  </si>
  <si>
    <t>TOTAL INCOME</t>
  </si>
  <si>
    <r>
      <rPr>
        <b/>
        <sz val="11"/>
        <color theme="1"/>
        <rFont val="Calibri"/>
        <family val="2"/>
        <scheme val="minor"/>
      </rPr>
      <t>Note: cosst of production estimate are based on 2018 input prices</t>
    </r>
    <r>
      <rPr>
        <sz val="11"/>
        <color theme="1"/>
        <rFont val="Calibri"/>
        <family val="2"/>
        <scheme val="minor"/>
      </rPr>
      <t>.</t>
    </r>
  </si>
  <si>
    <r>
      <t>Returns at Breakeven prices given below without fixed cost</t>
    </r>
    <r>
      <rPr>
        <sz val="11"/>
        <color rgb="FF000000"/>
        <rFont val="Calibri"/>
        <family val="2"/>
        <scheme val="minor"/>
      </rPr>
      <t xml:space="preserve"> </t>
    </r>
  </si>
  <si>
    <t xml:space="preserve">Strawberry, Fresh market irrigated, 6 ft spacing, 16 gpm, 7260 ft of drip tape, Alabama, 2019 </t>
  </si>
  <si>
    <t>*2021  H2-A labor rates used when applicable</t>
  </si>
  <si>
    <t>RETURNS TO LAND AND CAPITAL</t>
  </si>
  <si>
    <t>HOURS</t>
  </si>
  <si>
    <t>OPERATOR LABOR</t>
  </si>
  <si>
    <t>RETURN TO OPERATOR LABOR, LAND, CAPITAL</t>
  </si>
  <si>
    <t>TOTAL COSTS</t>
  </si>
  <si>
    <t>TOTAL FIXED COSTS</t>
  </si>
  <si>
    <t>(DEPRECIATION, INTEREST, TAXES, INSURANCE)</t>
  </si>
  <si>
    <t>ACRE</t>
  </si>
  <si>
    <t>MACHINERY</t>
  </si>
  <si>
    <t>LAND OWNERSHIP</t>
  </si>
  <si>
    <t>DOLLARS</t>
  </si>
  <si>
    <t>MISC. OVERHEAD</t>
  </si>
  <si>
    <t>IRRIGATION DEPRECIATION</t>
  </si>
  <si>
    <t>FIXED COSTS</t>
  </si>
  <si>
    <t>INCOME ABOVE VARIABLE COSTS</t>
  </si>
  <si>
    <t>TOTAL VARIABLE COSTS</t>
  </si>
  <si>
    <t>INTEREST ON OPERATING CAPITAL</t>
  </si>
  <si>
    <t>BOX</t>
  </si>
  <si>
    <t>MARKETING</t>
  </si>
  <si>
    <t>EACH</t>
  </si>
  <si>
    <t>BUCKETS</t>
  </si>
  <si>
    <t>HARVEST BOXES</t>
  </si>
  <si>
    <t>HARVEST LABOR*</t>
  </si>
  <si>
    <t xml:space="preserve">POST HARVEST MACHINERY </t>
  </si>
  <si>
    <t>HARVEST:</t>
  </si>
  <si>
    <t>CROP INSURANCE</t>
  </si>
  <si>
    <t>LAND RENT</t>
  </si>
  <si>
    <t>IN.-ACRE</t>
  </si>
  <si>
    <t>RURAL WATER</t>
  </si>
  <si>
    <t>ROLL</t>
  </si>
  <si>
    <t>DRIP TAPE</t>
  </si>
  <si>
    <t>PLASTIC MULCH</t>
  </si>
  <si>
    <t>IRRIGATION SUPPLIES</t>
  </si>
  <si>
    <t>TWINE</t>
  </si>
  <si>
    <t>WOOD STAKES</t>
  </si>
  <si>
    <t>FUNGICIDES</t>
  </si>
  <si>
    <t>INSECTICIDES</t>
  </si>
  <si>
    <t>HERBICIDES</t>
  </si>
  <si>
    <t>MACHINERY (PRE-HARVEST)</t>
  </si>
  <si>
    <t>HOUR</t>
  </si>
  <si>
    <t>PRE-HARVEST LABOR</t>
  </si>
  <si>
    <t>LBS</t>
  </si>
  <si>
    <t xml:space="preserve">CALCIUM NITRATE   </t>
  </si>
  <si>
    <t>FERTIGATION</t>
  </si>
  <si>
    <t>UNIT</t>
  </si>
  <si>
    <t>POTASSIUM</t>
  </si>
  <si>
    <t>PHOSPHORUS</t>
  </si>
  <si>
    <t>NITROGEN</t>
  </si>
  <si>
    <t>FERTILIZER (BROADCAST)</t>
  </si>
  <si>
    <t>TON</t>
  </si>
  <si>
    <t>LIME</t>
  </si>
  <si>
    <t>TRANSPLANTS</t>
  </si>
  <si>
    <t>SOIL TEST</t>
  </si>
  <si>
    <t>PRE-HARVEST</t>
  </si>
  <si>
    <t>VARIABLE COSTS</t>
  </si>
  <si>
    <t>CARTON</t>
  </si>
  <si>
    <t>TOMATOES (25 lbs)</t>
  </si>
  <si>
    <t>TOTAL RECEIPTS</t>
  </si>
  <si>
    <t>YOUR FARM</t>
  </si>
  <si>
    <t>TOTAL PER ACRE</t>
  </si>
  <si>
    <t>COST PER UNIT</t>
  </si>
  <si>
    <t>ESTIMATED COSTS PER ACRE:</t>
  </si>
  <si>
    <t xml:space="preserve">Reminder: Your costs and returns will vary. The values listed are intended for use in planning. </t>
  </si>
  <si>
    <t>Note: To customize this budget, you can change the numbers in blue</t>
  </si>
  <si>
    <t xml:space="preserve"> IRRIGATED, PLASTICULTURE, HAND HARVESTED, FRESH MARKET</t>
  </si>
  <si>
    <t>TOMATOES</t>
  </si>
  <si>
    <t>ALABAMA 2021</t>
  </si>
  <si>
    <t>Enterprise Planning Budget Summary</t>
  </si>
  <si>
    <r>
      <rPr>
        <b/>
        <sz val="10"/>
        <color theme="8" tint="-0.499984740745262"/>
        <rFont val="Calibri (Body)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theme="8" tint="-0.499984740745262"/>
        <rFont val="Calibri (Body)"/>
      </rPr>
      <t>©</t>
    </r>
    <r>
      <rPr>
        <b/>
        <sz val="10"/>
        <color theme="8" tint="-0.499984740745262"/>
        <rFont val="Calibri (Body)"/>
      </rPr>
      <t xml:space="preserve"> 2021 by the Alabama Cooperative Extension System.</t>
    </r>
  </si>
  <si>
    <t>(+15%)</t>
  </si>
  <si>
    <t>(+10%)</t>
  </si>
  <si>
    <t>PROJECTED:</t>
  </si>
  <si>
    <t>(-10%)</t>
  </si>
  <si>
    <t>(-15%)</t>
  </si>
  <si>
    <t>PRICE PER BOX</t>
  </si>
  <si>
    <t>YIELD IN CARTONS</t>
  </si>
  <si>
    <t>INCOME ABOVE VARIBLE COSTS WITH VARYING PRICES AND YIELDS</t>
  </si>
  <si>
    <r>
      <rPr>
        <b/>
        <sz val="11"/>
        <color theme="1"/>
        <rFont val="Calibri"/>
        <family val="2"/>
        <scheme val="minor"/>
      </rPr>
      <t>Total cost</t>
    </r>
    <r>
      <rPr>
        <sz val="11"/>
        <color theme="1"/>
        <rFont val="Calibri"/>
        <family val="2"/>
        <scheme val="minor"/>
      </rPr>
      <t xml:space="preserve"> </t>
    </r>
  </si>
  <si>
    <t xml:space="preserve">Price </t>
  </si>
  <si>
    <t xml:space="preserve">yield </t>
  </si>
  <si>
    <t>Revenue</t>
  </si>
  <si>
    <t xml:space="preserve">Profit </t>
  </si>
  <si>
    <t>Tomato</t>
  </si>
  <si>
    <t>Tomato price</t>
  </si>
  <si>
    <t xml:space="preserve">Profit from Tomato </t>
  </si>
  <si>
    <r>
      <rPr>
        <b/>
        <sz val="11"/>
        <color theme="1"/>
        <rFont val="Calibri"/>
        <family val="2"/>
        <scheme val="minor"/>
      </rPr>
      <t>Revenue from tomato</t>
    </r>
    <r>
      <rPr>
        <sz val="11"/>
        <color theme="1"/>
        <rFont val="Calibri"/>
        <family val="2"/>
        <scheme val="minor"/>
      </rPr>
      <t xml:space="preserve"> </t>
    </r>
  </si>
  <si>
    <t xml:space="preserve">Preharvest </t>
  </si>
  <si>
    <t>post harvest macch</t>
  </si>
  <si>
    <t xml:space="preserve">Bucket </t>
  </si>
  <si>
    <t xml:space="preserve">marketing </t>
  </si>
  <si>
    <t xml:space="preserve">Total fixed cost </t>
  </si>
  <si>
    <t xml:space="preserve">total cost </t>
  </si>
  <si>
    <t xml:space="preserve">Strawberry price </t>
  </si>
  <si>
    <t>Combined profit from Solar and Tomato @ 100%</t>
  </si>
  <si>
    <t>yield</t>
  </si>
  <si>
    <t>price</t>
  </si>
  <si>
    <t>price 25%</t>
  </si>
  <si>
    <t>price 50%</t>
  </si>
  <si>
    <t>price 75%</t>
  </si>
  <si>
    <t>price 100%</t>
  </si>
  <si>
    <t>price 125%</t>
  </si>
  <si>
    <t>price 150%</t>
  </si>
  <si>
    <t>yield 25%</t>
  </si>
  <si>
    <t>yield 50%</t>
  </si>
  <si>
    <t>yield 75%</t>
  </si>
  <si>
    <t>yield 100%</t>
  </si>
  <si>
    <t>yield 125%</t>
  </si>
  <si>
    <t>yield 150%</t>
  </si>
  <si>
    <t>ppercentage</t>
  </si>
  <si>
    <r>
      <rPr>
        <b/>
        <sz val="11"/>
        <color theme="1"/>
        <rFont val="Calibri"/>
        <family val="2"/>
        <scheme val="minor"/>
      </rPr>
      <t>Combined profit from   solar and tomato @  90%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</si>
  <si>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80%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</si>
  <si>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70%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</si>
  <si>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60%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</si>
  <si>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50%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</si>
  <si>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40%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</si>
  <si>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30%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</si>
  <si>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20%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</si>
  <si>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Combined profit from   solar and tomato @  10%</t>
    </r>
    <r>
      <rPr>
        <sz val="11"/>
        <color theme="1"/>
        <rFont val="Calibri"/>
        <family val="2"/>
        <scheme val="minor"/>
      </rPr>
      <t xml:space="preserve"> </t>
    </r>
  </si>
  <si>
    <t>percentage</t>
  </si>
  <si>
    <t>combined profit sola and strawberry @ 90%</t>
  </si>
  <si>
    <t>combined profit sola and strawberry @ 100%</t>
  </si>
  <si>
    <t>combined profit sola and strawberry @ 80%</t>
  </si>
  <si>
    <t>combined profit sola and strawberry @ 70%</t>
  </si>
  <si>
    <t>combined profit sola and strawberry @ 60%</t>
  </si>
  <si>
    <t>combined profit sola and strawberry @ 50%</t>
  </si>
  <si>
    <t>combined profit sola and strawberry @ 40%</t>
  </si>
  <si>
    <t>combined profit sola and strawberry @ 30%</t>
  </si>
  <si>
    <t>combined profit sola and strawberry @ 20%</t>
  </si>
  <si>
    <t>combined profit sola and strawberry @ 10%</t>
  </si>
  <si>
    <t xml:space="preserve">AV profit </t>
  </si>
  <si>
    <t>AV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</si>
</sst>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.00"/>
    <numFmt numFmtId="166" formatCode="_([$$-409]* #,##0.00_);_([$$-409]* \(#,##0.00\);_([$$-409]* &quot;-&quot;??_);_(@_)"/>
    <numFmt numFmtId="167" formatCode="&quot;$&quot;#,##0.0"/>
    <numFmt numFmtId="168" formatCode="0.0"/>
    <numFmt numFmtId="169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6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8.5"/>
      <color theme="8" tint="-0.499984740745262"/>
      <name val="Calibri"/>
      <family val="2"/>
      <scheme val="minor"/>
    </font>
    <font>
      <b/>
      <sz val="10"/>
      <color theme="8" tint="-0.499984740745262"/>
      <name val="Calibri (Body)"/>
    </font>
    <font>
      <sz val="10"/>
      <color theme="8" tint="-0.499984740745262"/>
      <name val="Calibri (Body)"/>
    </font>
    <font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77">
    <xf numFmtId="0" fontId="0" fillId="0" borderId="0" xfId="0"/>
    <xf numFmtId="8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2" fillId="0" borderId="0" xfId="0" applyFont="1"/>
    <xf numFmtId="2" fontId="0" fillId="0" borderId="5" xfId="0" applyNumberFormat="1" applyBorder="1"/>
    <xf numFmtId="2" fontId="0" fillId="0" borderId="9" xfId="0" applyNumberFormat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4" fillId="0" borderId="0" xfId="0" applyFont="1"/>
    <xf numFmtId="164" fontId="0" fillId="0" borderId="9" xfId="0" applyNumberFormat="1" applyBorder="1"/>
    <xf numFmtId="0" fontId="5" fillId="0" borderId="5" xfId="0" applyFont="1" applyBorder="1"/>
    <xf numFmtId="0" fontId="5" fillId="0" borderId="8" xfId="0" applyFont="1" applyBorder="1"/>
    <xf numFmtId="0" fontId="5" fillId="0" borderId="10" xfId="0" applyFon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6" fillId="0" borderId="13" xfId="0" applyFont="1" applyBorder="1"/>
    <xf numFmtId="0" fontId="6" fillId="0" borderId="14" xfId="0" applyFont="1" applyBorder="1"/>
    <xf numFmtId="0" fontId="4" fillId="0" borderId="13" xfId="0" applyFont="1" applyBorder="1"/>
    <xf numFmtId="0" fontId="4" fillId="0" borderId="14" xfId="0" applyFont="1" applyBorder="1"/>
    <xf numFmtId="2" fontId="2" fillId="0" borderId="0" xfId="0" applyNumberFormat="1" applyFont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13" xfId="0" applyNumberFormat="1" applyBorder="1"/>
    <xf numFmtId="2" fontId="0" fillId="0" borderId="2" xfId="0" applyNumberFormat="1" applyBorder="1"/>
    <xf numFmtId="0" fontId="0" fillId="0" borderId="0" xfId="0" applyAlignment="1">
      <alignment wrapText="1"/>
    </xf>
    <xf numFmtId="0" fontId="0" fillId="0" borderId="5" xfId="0" applyBorder="1"/>
    <xf numFmtId="0" fontId="3" fillId="0" borderId="2" xfId="0" applyFont="1" applyBorder="1"/>
    <xf numFmtId="0" fontId="0" fillId="2" borderId="0" xfId="0" applyFill="1"/>
    <xf numFmtId="0" fontId="0" fillId="3" borderId="0" xfId="0" applyFill="1"/>
    <xf numFmtId="0" fontId="0" fillId="0" borderId="16" xfId="0" applyBorder="1"/>
    <xf numFmtId="165" fontId="0" fillId="0" borderId="16" xfId="0" applyNumberFormat="1" applyBorder="1"/>
    <xf numFmtId="4" fontId="0" fillId="0" borderId="16" xfId="0" applyNumberFormat="1" applyBorder="1"/>
    <xf numFmtId="0" fontId="3" fillId="0" borderId="16" xfId="0" applyFont="1" applyBorder="1"/>
    <xf numFmtId="165" fontId="0" fillId="0" borderId="0" xfId="0" applyNumberFormat="1"/>
    <xf numFmtId="4" fontId="0" fillId="0" borderId="0" xfId="0" applyNumberFormat="1"/>
    <xf numFmtId="165" fontId="11" fillId="0" borderId="0" xfId="0" applyNumberFormat="1" applyFont="1"/>
    <xf numFmtId="4" fontId="11" fillId="0" borderId="0" xfId="0" applyNumberFormat="1" applyFont="1"/>
    <xf numFmtId="0" fontId="0" fillId="0" borderId="17" xfId="0" applyBorder="1"/>
    <xf numFmtId="165" fontId="0" fillId="0" borderId="18" xfId="0" applyNumberFormat="1" applyBorder="1"/>
    <xf numFmtId="0" fontId="12" fillId="0" borderId="0" xfId="0" applyFont="1"/>
    <xf numFmtId="0" fontId="11" fillId="0" borderId="0" xfId="0" applyFont="1"/>
    <xf numFmtId="9" fontId="11" fillId="0" borderId="0" xfId="2" applyFont="1"/>
    <xf numFmtId="0" fontId="11" fillId="3" borderId="0" xfId="0" applyFont="1" applyFill="1"/>
    <xf numFmtId="165" fontId="11" fillId="0" borderId="16" xfId="0" applyNumberFormat="1" applyFont="1" applyBorder="1"/>
    <xf numFmtId="4" fontId="11" fillId="0" borderId="16" xfId="0" applyNumberFormat="1" applyFont="1" applyBorder="1"/>
    <xf numFmtId="165" fontId="13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5" fontId="0" fillId="3" borderId="0" xfId="0" applyNumberFormat="1" applyFill="1"/>
    <xf numFmtId="4" fontId="11" fillId="3" borderId="0" xfId="0" applyNumberFormat="1" applyFont="1" applyFill="1"/>
    <xf numFmtId="0" fontId="3" fillId="0" borderId="17" xfId="0" applyFont="1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166" fontId="0" fillId="0" borderId="12" xfId="0" applyNumberFormat="1" applyBorder="1"/>
    <xf numFmtId="166" fontId="0" fillId="0" borderId="11" xfId="0" applyNumberFormat="1" applyBorder="1"/>
    <xf numFmtId="0" fontId="0" fillId="0" borderId="19" xfId="0" applyBorder="1" applyAlignment="1">
      <alignment horizontal="center"/>
    </xf>
    <xf numFmtId="166" fontId="0" fillId="0" borderId="9" xfId="0" applyNumberFormat="1" applyBorder="1"/>
    <xf numFmtId="166" fontId="0" fillId="0" borderId="0" xfId="0" applyNumberFormat="1"/>
    <xf numFmtId="0" fontId="0" fillId="0" borderId="20" xfId="0" applyBorder="1" applyAlignment="1">
      <alignment horizontal="center"/>
    </xf>
    <xf numFmtId="166" fontId="17" fillId="0" borderId="0" xfId="0" applyNumberFormat="1" applyFont="1"/>
    <xf numFmtId="9" fontId="0" fillId="0" borderId="20" xfId="0" applyNumberFormat="1" applyBorder="1" applyAlignment="1">
      <alignment horizontal="left"/>
    </xf>
    <xf numFmtId="0" fontId="0" fillId="0" borderId="20" xfId="0" applyBorder="1" applyAlignment="1">
      <alignment horizontal="left"/>
    </xf>
    <xf numFmtId="166" fontId="0" fillId="0" borderId="21" xfId="0" applyNumberFormat="1" applyBorder="1"/>
    <xf numFmtId="166" fontId="0" fillId="0" borderId="22" xfId="1" applyNumberFormat="1" applyFont="1" applyBorder="1" applyAlignment="1">
      <alignment horizontal="left" indent="2"/>
    </xf>
    <xf numFmtId="166" fontId="0" fillId="0" borderId="17" xfId="1" applyNumberFormat="1" applyFont="1" applyBorder="1" applyAlignment="1">
      <alignment horizontal="left" indent="2"/>
    </xf>
    <xf numFmtId="0" fontId="0" fillId="0" borderId="23" xfId="0" applyBorder="1"/>
    <xf numFmtId="0" fontId="3" fillId="0" borderId="25" xfId="0" applyFont="1" applyBorder="1" applyAlignment="1">
      <alignment horizontal="center"/>
    </xf>
    <xf numFmtId="0" fontId="3" fillId="0" borderId="5" xfId="0" applyFont="1" applyBorder="1"/>
    <xf numFmtId="0" fontId="18" fillId="0" borderId="0" xfId="0" applyFont="1"/>
    <xf numFmtId="0" fontId="3" fillId="0" borderId="8" xfId="0" applyFont="1" applyBorder="1"/>
    <xf numFmtId="0" fontId="13" fillId="0" borderId="8" xfId="0" applyFont="1" applyBorder="1"/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165" fontId="11" fillId="2" borderId="0" xfId="0" applyNumberFormat="1" applyFont="1" applyFill="1"/>
    <xf numFmtId="165" fontId="0" fillId="2" borderId="18" xfId="0" applyNumberFormat="1" applyFill="1" applyBorder="1"/>
    <xf numFmtId="43" fontId="0" fillId="0" borderId="0" xfId="3" applyFont="1"/>
    <xf numFmtId="0" fontId="3" fillId="0" borderId="0" xfId="0" applyFont="1"/>
    <xf numFmtId="43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5" xfId="0" applyNumberFormat="1" applyBorder="1"/>
    <xf numFmtId="0" fontId="0" fillId="0" borderId="1" xfId="0" applyBorder="1"/>
    <xf numFmtId="0" fontId="0" fillId="0" borderId="2" xfId="0" applyBorder="1"/>
    <xf numFmtId="0" fontId="3" fillId="0" borderId="6" xfId="0" applyFont="1" applyBorder="1" applyAlignment="1">
      <alignment horizontal="center" vertical="center"/>
    </xf>
    <xf numFmtId="0" fontId="0" fillId="0" borderId="26" xfId="0" applyBorder="1"/>
    <xf numFmtId="9" fontId="2" fillId="0" borderId="14" xfId="0" applyNumberFormat="1" applyFont="1" applyBorder="1"/>
    <xf numFmtId="3" fontId="2" fillId="0" borderId="14" xfId="0" applyNumberFormat="1" applyFont="1" applyBorder="1"/>
    <xf numFmtId="165" fontId="0" fillId="0" borderId="26" xfId="0" applyNumberFormat="1" applyBorder="1"/>
    <xf numFmtId="0" fontId="4" fillId="2" borderId="14" xfId="0" applyFont="1" applyFill="1" applyBorder="1" applyAlignment="1">
      <alignment horizontal="center"/>
    </xf>
    <xf numFmtId="0" fontId="0" fillId="4" borderId="0" xfId="0" applyFill="1"/>
    <xf numFmtId="165" fontId="0" fillId="0" borderId="27" xfId="0" applyNumberFormat="1" applyBorder="1"/>
    <xf numFmtId="8" fontId="0" fillId="0" borderId="6" xfId="0" applyNumberFormat="1" applyBorder="1"/>
    <xf numFmtId="0" fontId="3" fillId="0" borderId="0" xfId="0" applyFont="1" applyAlignment="1">
      <alignment horizontal="center" vertical="center"/>
    </xf>
    <xf numFmtId="3" fontId="0" fillId="0" borderId="0" xfId="0" applyNumberFormat="1"/>
    <xf numFmtId="167" fontId="0" fillId="0" borderId="26" xfId="0" applyNumberFormat="1" applyBorder="1"/>
    <xf numFmtId="168" fontId="0" fillId="0" borderId="0" xfId="0" applyNumberFormat="1"/>
    <xf numFmtId="165" fontId="0" fillId="2" borderId="26" xfId="0" applyNumberFormat="1" applyFill="1" applyBorder="1"/>
    <xf numFmtId="0" fontId="0" fillId="2" borderId="14" xfId="0" applyFill="1" applyBorder="1"/>
    <xf numFmtId="0" fontId="0" fillId="2" borderId="8" xfId="0" applyFill="1" applyBorder="1"/>
    <xf numFmtId="169" fontId="0" fillId="0" borderId="0" xfId="3" applyNumberFormat="1" applyFont="1"/>
    <xf numFmtId="1" fontId="0" fillId="0" borderId="14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0" fontId="0" fillId="2" borderId="13" xfId="0" applyFill="1" applyBorder="1"/>
    <xf numFmtId="3" fontId="0" fillId="2" borderId="13" xfId="0" applyNumberFormat="1" applyFill="1" applyBorder="1"/>
    <xf numFmtId="0" fontId="0" fillId="5" borderId="14" xfId="0" applyFill="1" applyBorder="1"/>
    <xf numFmtId="169" fontId="0" fillId="3" borderId="0" xfId="3" applyNumberFormat="1" applyFont="1" applyFill="1"/>
    <xf numFmtId="43" fontId="0" fillId="3" borderId="0" xfId="3" applyFont="1" applyFill="1"/>
    <xf numFmtId="43" fontId="0" fillId="5" borderId="0" xfId="3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0033"/>
      <color rgb="FFFFCC66"/>
      <color rgb="FF663300"/>
      <color rgb="FFFF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933450</xdr:colOff>
      <xdr:row>2</xdr:row>
      <xdr:rowOff>161925</xdr:rowOff>
    </xdr:from>
    <xdr:ext cx="2092696" cy="598357"/>
    <xdr:pic>
      <xdr:nvPicPr>
        <xdr:cNvPr id="6" name="Picture 5">
          <a:extLst>
            <a:ext uri="{FF2B5EF4-FFF2-40B4-BE49-F238E27FC236}">
              <a16:creationId xmlns:a16="http://schemas.microsoft.com/office/drawing/2014/main" id="{B8E0957D-05B3-4BFE-83C5-D9149B150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552450"/>
          <a:ext cx="2092696" cy="598357"/>
        </a:xfrm>
        <a:prstGeom prst="rect">
          <a:avLst/>
        </a:prstGeom>
      </xdr:spPr>
    </xdr:pic>
    <xdr:clientData fLocksWithSheet="0"/>
  </xdr:oneCellAnchor>
  <xdr:oneCellAnchor>
    <xdr:from>
      <xdr:col>8</xdr:col>
      <xdr:colOff>2200922</xdr:colOff>
      <xdr:row>24</xdr:row>
      <xdr:rowOff>166457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994638E-3F3B-4101-9A93-31BCA9E09458}"/>
            </a:ext>
          </a:extLst>
        </xdr:cNvPr>
        <xdr:cNvSpPr txBox="1"/>
      </xdr:nvSpPr>
      <xdr:spPr>
        <a:xfrm>
          <a:off x="6715772" y="37192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2200922</xdr:colOff>
      <xdr:row>113</xdr:row>
      <xdr:rowOff>166457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9DE868-A557-4D73-99AE-38D239BD1B21}"/>
            </a:ext>
          </a:extLst>
        </xdr:cNvPr>
        <xdr:cNvSpPr txBox="1"/>
      </xdr:nvSpPr>
      <xdr:spPr>
        <a:xfrm>
          <a:off x="8744597" y="50051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0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EDFC23-0E24-50B0-2EA4-BA62B94A7CE3}"/>
            </a:ext>
          </a:extLst>
        </xdr:cNvPr>
        <xdr:cNvSpPr txBox="1"/>
      </xdr:nvSpPr>
      <xdr:spPr>
        <a:xfrm>
          <a:off x="933450" y="161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0</xdr:row>
      <xdr:rowOff>9525</xdr:rowOff>
    </xdr:from>
    <xdr:to>
      <xdr:col>14</xdr:col>
      <xdr:colOff>114300</xdr:colOff>
      <xdr:row>36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1D46B1-B166-928F-6782-ECA96656032F}"/>
            </a:ext>
          </a:extLst>
        </xdr:cNvPr>
        <xdr:cNvSpPr txBox="1"/>
      </xdr:nvSpPr>
      <xdr:spPr>
        <a:xfrm>
          <a:off x="0" y="9525"/>
          <a:ext cx="9944100" cy="7019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Given</a:t>
          </a:r>
          <a:r>
            <a:rPr lang="en-US" sz="1100" baseline="0"/>
            <a:t>: </a:t>
          </a:r>
        </a:p>
        <a:p>
          <a:r>
            <a:rPr lang="en-US" sz="1100" baseline="0"/>
            <a:t>Labor cost / hour = 10.95</a:t>
          </a:r>
        </a:p>
        <a:p>
          <a:r>
            <a:rPr lang="en-US" sz="1100" baseline="0"/>
            <a:t>Total number of hours worked = 9 hours </a:t>
          </a:r>
        </a:p>
        <a:p>
          <a:r>
            <a:rPr lang="en-US" sz="1100" baseline="0"/>
            <a:t>Total bucket produced from 9 hours of works = 358 buckets. </a:t>
          </a:r>
        </a:p>
        <a:p>
          <a:r>
            <a:rPr lang="en-US" sz="1100" baseline="0"/>
            <a:t>Total bucket produced in 1 hour = 358/9 = 40</a:t>
          </a:r>
        </a:p>
        <a:p>
          <a:r>
            <a:rPr lang="en-US" sz="1100" baseline="0"/>
            <a:t>Total cost of 1 bucket = 0.8</a:t>
          </a:r>
        </a:p>
        <a:p>
          <a:r>
            <a:rPr lang="en-US" sz="1100" baseline="0"/>
            <a:t>breakeven price per bucket = 3.40</a:t>
          </a:r>
        </a:p>
        <a:p>
          <a:endParaRPr lang="en-US" sz="1100" baseline="0"/>
        </a:p>
        <a:p>
          <a:r>
            <a:rPr lang="en-US" sz="1100" baseline="0"/>
            <a:t>what is the proft from 3075?</a:t>
          </a:r>
        </a:p>
        <a:p>
          <a:endParaRPr lang="en-US" sz="1100" baseline="0"/>
        </a:p>
        <a:p>
          <a:r>
            <a:rPr lang="en-US" sz="1100" baseline="0"/>
            <a:t>Formular: </a:t>
          </a:r>
        </a:p>
        <a:p>
          <a:r>
            <a:rPr lang="en-US" sz="1100" baseline="0"/>
            <a:t>Total cost = cost of labor + cost of bucket </a:t>
          </a:r>
        </a:p>
        <a:p>
          <a:r>
            <a:rPr lang="en-US" sz="1100" baseline="0"/>
            <a:t>Total Revenue = price of bucket * number of Bucket . </a:t>
          </a:r>
        </a:p>
        <a:p>
          <a:r>
            <a:rPr lang="en-US" sz="1100" baseline="0"/>
            <a:t>Total profit = Revenue - cost </a:t>
          </a:r>
        </a:p>
        <a:p>
          <a:endParaRPr lang="en-US" sz="1100" baseline="0"/>
        </a:p>
        <a:p>
          <a:r>
            <a:rPr lang="en-US" sz="1100" baseline="0"/>
            <a:t>Total direct expenses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13678.975</a:t>
          </a:r>
          <a:r>
            <a:rPr lang="en-US"/>
            <a:t> </a:t>
          </a:r>
          <a:endParaRPr lang="en-US" sz="1100" baseline="0"/>
        </a:p>
        <a:p>
          <a:r>
            <a:rPr lang="en-US" sz="1100"/>
            <a:t>Harvest</a:t>
          </a:r>
          <a:r>
            <a:rPr lang="en-US" sz="1100" baseline="0"/>
            <a:t> labor cost = 996.45</a:t>
          </a:r>
        </a:p>
        <a:p>
          <a:endParaRPr lang="en-US" sz="1100" baseline="0"/>
        </a:p>
        <a:p>
          <a:r>
            <a:rPr lang="en-US" sz="1100" baseline="0"/>
            <a:t>Calculations: </a:t>
          </a:r>
        </a:p>
        <a:p>
          <a:r>
            <a:rPr lang="en-US" sz="1100" baseline="0"/>
            <a:t>Total revenue = 3.40*3075</a:t>
          </a:r>
        </a:p>
        <a:p>
          <a:r>
            <a:rPr lang="en-US" sz="1100" baseline="0"/>
            <a:t>Yield at 100% = 3075.00</a:t>
          </a:r>
        </a:p>
        <a:p>
          <a:r>
            <a:rPr lang="en-US" sz="1100" baseline="0"/>
            <a:t>Bucket cost @ 100% = 3075*0.8 = 2460</a:t>
          </a:r>
        </a:p>
        <a:p>
          <a:r>
            <a:rPr lang="en-US" sz="1100" baseline="0"/>
            <a:t>cost of Bucket = 3075*  0.8</a:t>
          </a:r>
        </a:p>
        <a:p>
          <a:endParaRPr lang="en-US" sz="1100" baseline="0"/>
        </a:p>
        <a:p>
          <a:r>
            <a:rPr lang="en-US" sz="1100" baseline="0"/>
            <a:t>cost of Harvest labor = 10.95*(3075/40)</a:t>
          </a:r>
        </a:p>
        <a:p>
          <a:endParaRPr lang="en-US" sz="1100" baseline="0"/>
        </a:p>
        <a:p>
          <a:r>
            <a:rPr lang="en-US" sz="1100" baseline="0"/>
            <a:t>Total profit = (3.40*3075) - (13679.27-996.45+(3075*0.8)+(3075*0.8)+(10.95*(3075/40)))</a:t>
          </a:r>
        </a:p>
        <a:p>
          <a:endParaRPr lang="en-US" sz="1100" baseline="0"/>
        </a:p>
        <a:p>
          <a:r>
            <a:rPr lang="en-US" sz="1100" baseline="0"/>
            <a:t>say,  </a:t>
          </a:r>
        </a:p>
        <a:p>
          <a:r>
            <a:rPr lang="en-US" sz="1100" baseline="0"/>
            <a:t>Breakeven price per bucket = x  </a:t>
          </a:r>
        </a:p>
        <a:p>
          <a:r>
            <a:rPr lang="en-US" sz="1100" baseline="0"/>
            <a:t>total bucket Yield = y </a:t>
          </a:r>
        </a:p>
        <a:p>
          <a:endParaRPr lang="en-US" sz="1100" baseline="0"/>
        </a:p>
        <a:p>
          <a:r>
            <a:rPr lang="en-US" sz="1100" baseline="0"/>
            <a:t>then, </a:t>
          </a:r>
        </a:p>
        <a:p>
          <a:r>
            <a:rPr lang="en-US" sz="1100" baseline="0"/>
            <a:t>Total profit = (x*y)- (13687.27-996.45+(3075*0.8)+(y*0.8)+(10.95*(y/40)))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2200922</xdr:colOff>
      <xdr:row>16</xdr:row>
      <xdr:rowOff>166457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2FEF24-E6B9-F880-59EB-2C3724A7F135}"/>
            </a:ext>
          </a:extLst>
        </xdr:cNvPr>
        <xdr:cNvSpPr txBox="1"/>
      </xdr:nvSpPr>
      <xdr:spPr>
        <a:xfrm>
          <a:off x="2200922" y="104220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46238</xdr:colOff>
      <xdr:row>31</xdr:row>
      <xdr:rowOff>18496</xdr:rowOff>
    </xdr:from>
    <xdr:to>
      <xdr:col>5</xdr:col>
      <xdr:colOff>18495</xdr:colOff>
      <xdr:row>35</xdr:row>
      <xdr:rowOff>18495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A2CB91E-D1C1-4826-8B7B-0DD9FE1ABA74}"/>
            </a:ext>
          </a:extLst>
        </xdr:cNvPr>
        <xdr:cNvSpPr txBox="1"/>
      </xdr:nvSpPr>
      <xdr:spPr>
        <a:xfrm>
          <a:off x="3153422" y="7000413"/>
          <a:ext cx="2173180" cy="795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Obtained profit equation</a:t>
          </a:r>
          <a:r>
            <a:rPr lang="en-US" sz="1100" baseline="0"/>
            <a:t> using harvest labor cost and bucket cost, then substract total direct expenses excluding harvest labor cost.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sangbede2020@gmail.com" id="{3B0A6201-2C76-4483-A792-24792A5F76B7}" userId="8135da4974f454ba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3" dT="2024-02-08T22:27:42.97" personId="{3B0A6201-2C76-4483-A792-24792A5F76B7}" id="{67873511-6C75-4A71-9F30-DBB3C3FD7E6F}">
    <text>Source: https://nam11.safelinks.protection.outlook.com/?url=https%3A%2F%2Fwww.aces.edu%2Fblog%2Ftopics%2Ffarm-management%2Fenterprise-budgets-for-horticulture-crops%2F&amp;data=05%7C02%7Cnzm0082%40auburn.edu%7C76a45f0697074fa240a308dc1209ee45%7Cccb6deedbd294b388979d72780f62d3b%7C0%7C0%7C638405081056580328%7CUnknown%7CTWFpbGZsb3d8eyJWIjoiMC4wLjAwMDAiLCJQIjoiV2luMzIiLCJBTiI6Ik1haWwiLCJXVCI6Mn0%3D%7C3000%7C%7C%7C&amp;sdata=lAwqJSzR2eW7d8758bc%2BWbXhvOlvIgdW3CJVje7yVoE%3D&amp;reserved=0</text>
    <extLst>
      <x:ext xmlns:xltc2="http://schemas.microsoft.com/office/spreadsheetml/2020/threadedcomments2" uri="{F7C98A9C-CBB3-438F-8F68-D28B6AF4A901}">
        <xltc2:checksum>1832362546</xltc2:checksum>
        <xltc2:hyperlink startIndex="8" length="467" url="https://nam11.safelinks.protection.outlook.com/?url=https%3A%2F%2Fwww.aces.edu%2Fblog%2Ftopics%2Ffarm-management%2Fenterprise-budgets-for-horticulture-crops%2F&amp;data=05%7C02%7Cnzm0082%40auburn.edu%7C76a45f0697074fa240a308dc1209ee45%7Cccb6deedbd294b388979d72780f62d3b%7C0%7C0%7C638405081056580328%7CUnknown%7CTWFpbGZsb3d8eyJWIjoiMC4wLjAwMDAiLCJQIjoiV2luMzIiLCJBTiI6Ik1haWwiLCJXVCI6Mn0%3D%7C3000%7C%7C%7C&amp;sdata=lAwqJSzR2eW7d8758bc%2BWbXhvOlvIgdW3CJVje7yVoE%3D&amp;reserved=0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EE-4982-45E0-ADB2-4155F6CDA064}">
  <dimension ref="A2:AF123"/>
  <sheetViews>
    <sheetView topLeftCell="A29" workbookViewId="0">
      <selection activeCell="E39" sqref="E39"/>
    </sheetView>
  </sheetViews>
  <sheetFormatPr defaultRowHeight="15"/>
  <cols>
    <col min="1" max="1" width="17.28515625" customWidth="1"/>
    <col min="2" max="2" width="31.7109375" customWidth="1"/>
    <col min="3" max="3" width="11.7109375" customWidth="1"/>
    <col min="4" max="4" width="12.42578125" customWidth="1"/>
    <col min="5" max="5" width="14.5703125" customWidth="1"/>
    <col min="6" max="6" width="12.140625" customWidth="1"/>
    <col min="7" max="7" width="13" customWidth="1"/>
    <col min="9" max="9" width="9.140625" customWidth="1"/>
    <col min="10" max="10" width="10.140625" bestFit="1" customWidth="1"/>
    <col min="12" max="20" width="12.7109375" bestFit="1" customWidth="1"/>
    <col min="21" max="27" width="11.140625" bestFit="1" customWidth="1"/>
    <col min="28" max="32" width="10.85546875" bestFit="1" customWidth="1"/>
  </cols>
  <sheetData>
    <row r="2" spans="1:32" ht="15.75" thickBot="1"/>
    <row r="3" spans="1:32">
      <c r="A3" s="66" t="s">
        <v>111</v>
      </c>
      <c r="B3" s="4"/>
      <c r="C3" s="4"/>
      <c r="D3" s="4"/>
      <c r="E3" s="4"/>
      <c r="F3" s="4" t="s">
        <v>110</v>
      </c>
      <c r="G3" s="4"/>
      <c r="H3" s="5"/>
    </row>
    <row r="4" spans="1:32">
      <c r="A4" s="6"/>
      <c r="H4" s="7"/>
    </row>
    <row r="5" spans="1:32">
      <c r="A5" s="110" t="s">
        <v>109</v>
      </c>
      <c r="B5" t="s">
        <v>108</v>
      </c>
      <c r="H5" s="7"/>
    </row>
    <row r="6" spans="1:32">
      <c r="A6" s="111" t="s">
        <v>107</v>
      </c>
      <c r="H6" s="7"/>
    </row>
    <row r="7" spans="1:32" ht="15.75" thickBot="1">
      <c r="A7" s="8" t="s">
        <v>106</v>
      </c>
      <c r="B7" s="9"/>
      <c r="C7" s="9"/>
      <c r="D7" s="9"/>
      <c r="E7" s="9"/>
      <c r="F7" s="9"/>
      <c r="G7" s="9"/>
      <c r="H7" s="10"/>
    </row>
    <row r="8" spans="1:32" ht="15.75" thickBot="1"/>
    <row r="9" spans="1:32" ht="15.75" thickBot="1">
      <c r="A9" s="67" t="s">
        <v>105</v>
      </c>
      <c r="B9" s="3"/>
    </row>
    <row r="10" spans="1:32" ht="30">
      <c r="A10" s="65"/>
      <c r="B10" s="65"/>
      <c r="C10" s="93" t="s">
        <v>88</v>
      </c>
      <c r="D10" s="93" t="s">
        <v>35</v>
      </c>
      <c r="E10" s="93" t="s">
        <v>104</v>
      </c>
      <c r="F10" s="93" t="s">
        <v>103</v>
      </c>
      <c r="G10" s="92" t="s">
        <v>102</v>
      </c>
      <c r="H10" s="65"/>
      <c r="I10" s="156" t="s">
        <v>128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</row>
    <row r="11" spans="1:32" ht="15.75" thickBot="1">
      <c r="A11" s="80" t="s">
        <v>101</v>
      </c>
      <c r="D11" s="75"/>
      <c r="E11" s="74"/>
      <c r="F11" s="7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>
        <v>120</v>
      </c>
      <c r="U11" s="124">
        <v>110</v>
      </c>
      <c r="V11" s="124">
        <v>100</v>
      </c>
    </row>
    <row r="12" spans="1:32" ht="15.75" thickBot="1">
      <c r="B12" t="s">
        <v>100</v>
      </c>
      <c r="C12" t="s">
        <v>99</v>
      </c>
      <c r="D12" s="77">
        <v>1360</v>
      </c>
      <c r="E12" s="76">
        <v>20</v>
      </c>
      <c r="F12" s="74">
        <f>D12*E12</f>
        <v>27200</v>
      </c>
      <c r="G12" s="78"/>
      <c r="I12" s="164" t="s">
        <v>127</v>
      </c>
      <c r="J12" s="165"/>
      <c r="K12" s="165"/>
      <c r="L12" s="4">
        <v>40</v>
      </c>
      <c r="M12" s="4">
        <v>38</v>
      </c>
      <c r="N12" s="4">
        <v>36</v>
      </c>
      <c r="O12" s="4">
        <v>34</v>
      </c>
      <c r="P12" s="4">
        <v>32</v>
      </c>
      <c r="Q12" s="4">
        <v>30</v>
      </c>
      <c r="R12" s="4">
        <v>28</v>
      </c>
      <c r="S12" s="4">
        <v>26</v>
      </c>
      <c r="T12" s="4">
        <v>24</v>
      </c>
      <c r="U12" s="4">
        <v>22</v>
      </c>
      <c r="V12" s="4">
        <v>20</v>
      </c>
      <c r="W12" s="4">
        <v>18</v>
      </c>
      <c r="X12" s="4">
        <v>16</v>
      </c>
      <c r="Y12" s="4">
        <v>14</v>
      </c>
      <c r="Z12" s="4">
        <v>12</v>
      </c>
      <c r="AA12" s="4">
        <v>10</v>
      </c>
      <c r="AB12" s="4">
        <v>8</v>
      </c>
      <c r="AC12" s="4">
        <v>6</v>
      </c>
      <c r="AD12" s="4">
        <v>4</v>
      </c>
      <c r="AE12" s="4">
        <v>2</v>
      </c>
      <c r="AF12" s="5">
        <v>0</v>
      </c>
    </row>
    <row r="13" spans="1:32" ht="15.75" thickBot="1">
      <c r="D13" s="77"/>
      <c r="E13" s="74"/>
      <c r="F13" s="74"/>
      <c r="I13" s="128"/>
      <c r="J13" s="128"/>
      <c r="K13" s="129"/>
      <c r="L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</row>
    <row r="14" spans="1:32" ht="15.75" thickBot="1">
      <c r="A14" s="69"/>
      <c r="B14" s="69"/>
      <c r="C14" s="69"/>
      <c r="D14" s="91"/>
      <c r="E14" s="90"/>
      <c r="F14" s="90"/>
      <c r="G14" s="69"/>
      <c r="I14" s="50" t="s">
        <v>24</v>
      </c>
      <c r="J14" s="50" t="s">
        <v>25</v>
      </c>
      <c r="K14" s="130" t="s">
        <v>26</v>
      </c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</row>
    <row r="15" spans="1:32">
      <c r="A15" t="s">
        <v>98</v>
      </c>
      <c r="D15" s="77"/>
      <c r="E15" s="74"/>
      <c r="F15" s="74"/>
      <c r="I15" s="125">
        <v>2</v>
      </c>
      <c r="J15" s="11">
        <f t="shared" ref="J15:J34" si="0">J75</f>
        <v>10880</v>
      </c>
      <c r="K15" s="66">
        <v>4</v>
      </c>
      <c r="L15" s="134">
        <f>L75-M49</f>
        <v>1674698.81064</v>
      </c>
      <c r="M15" s="134">
        <f>M75-M49</f>
        <v>1587658.81064</v>
      </c>
      <c r="N15" s="134">
        <f>N75-M49</f>
        <v>1500618.81064</v>
      </c>
      <c r="O15" s="134">
        <f>O75-M49</f>
        <v>1413578.81064</v>
      </c>
      <c r="P15" s="134">
        <f>P75-M49</f>
        <v>1326538.81064</v>
      </c>
      <c r="Q15" s="134">
        <f>Q75-M49</f>
        <v>1239498.81064</v>
      </c>
      <c r="R15" s="134">
        <f>R75-M49</f>
        <v>1152458.81064</v>
      </c>
      <c r="S15" s="134">
        <f>S75-M49</f>
        <v>1065418.81064</v>
      </c>
      <c r="T15" s="134">
        <f>T75-M49</f>
        <v>978378.81064000004</v>
      </c>
      <c r="U15" s="134">
        <f>U75-M49</f>
        <v>891338.81064000004</v>
      </c>
      <c r="V15" s="134">
        <f>V75-M49</f>
        <v>804298.81064000004</v>
      </c>
      <c r="W15" s="134">
        <f>W75-M49</f>
        <v>717258.81064000004</v>
      </c>
      <c r="X15" s="134">
        <f>X75-M49</f>
        <v>630218.81064000004</v>
      </c>
      <c r="Y15" s="134">
        <f>Y75-M49</f>
        <v>543178.81064000004</v>
      </c>
      <c r="Z15" s="134">
        <f>Z75-M49</f>
        <v>456138.81063999998</v>
      </c>
      <c r="AA15" s="134">
        <f>AA75-M49</f>
        <v>369098.81063999998</v>
      </c>
      <c r="AB15" s="134">
        <f>AB75-M49</f>
        <v>282058.81063999998</v>
      </c>
      <c r="AC15" s="134">
        <f>AC75-M49</f>
        <v>195018.81063999998</v>
      </c>
      <c r="AD15" s="134">
        <f>AD75-M49</f>
        <v>107978.81064</v>
      </c>
      <c r="AE15" s="134">
        <f>AE75-M49</f>
        <v>20938.810639999996</v>
      </c>
      <c r="AF15" s="134">
        <f>AF75-M49</f>
        <v>-66101.189360000004</v>
      </c>
    </row>
    <row r="16" spans="1:32" ht="15.75" thickBot="1">
      <c r="B16" s="80" t="s">
        <v>97</v>
      </c>
      <c r="D16" s="77"/>
      <c r="E16" s="74"/>
      <c r="F16" s="74"/>
      <c r="I16" s="126">
        <v>1.9</v>
      </c>
      <c r="J16" s="12">
        <f t="shared" si="0"/>
        <v>10336</v>
      </c>
      <c r="K16" s="6">
        <v>4</v>
      </c>
      <c r="L16" s="134">
        <f t="shared" ref="L16:L34" si="1">L76-M50</f>
        <v>1590450.81064</v>
      </c>
      <c r="M16" s="134">
        <f>M76-M50</f>
        <v>1507762.81064</v>
      </c>
      <c r="N16" s="134">
        <f>N76-M50</f>
        <v>1425074.81064</v>
      </c>
      <c r="O16" s="134">
        <f>O76-M50</f>
        <v>1342386.81064</v>
      </c>
      <c r="P16" s="134">
        <f>P76-M50</f>
        <v>1259698.81064</v>
      </c>
      <c r="Q16" s="134">
        <f>Q76-M50</f>
        <v>1177010.81064</v>
      </c>
      <c r="R16" s="134">
        <f>R76-M50</f>
        <v>1094322.81064</v>
      </c>
      <c r="S16" s="134">
        <f>S76-M50</f>
        <v>1011634.81064</v>
      </c>
      <c r="T16" s="134">
        <f>T76-M50</f>
        <v>928946.81064000004</v>
      </c>
      <c r="U16" s="134">
        <f>U76-M50</f>
        <v>846258.81064000004</v>
      </c>
      <c r="V16" s="134">
        <f>V76-M50</f>
        <v>763570.81064000004</v>
      </c>
      <c r="W16" s="134">
        <f>W76-M50</f>
        <v>680882.81064000004</v>
      </c>
      <c r="X16" s="134">
        <f>X76-M50</f>
        <v>598194.81064000004</v>
      </c>
      <c r="Y16" s="134">
        <f>Y76-M50</f>
        <v>515506.81063999998</v>
      </c>
      <c r="Z16" s="134">
        <f>Z76-M50</f>
        <v>432818.81063999998</v>
      </c>
      <c r="AA16" s="134">
        <f>AA76-M50</f>
        <v>350130.81063999998</v>
      </c>
      <c r="AB16" s="134">
        <f>AB76-M50</f>
        <v>267442.81063999998</v>
      </c>
      <c r="AC16" s="134">
        <f>AC76-M50</f>
        <v>184754.81063999998</v>
      </c>
      <c r="AD16" s="134">
        <f>AD76-M50</f>
        <v>102066.81064</v>
      </c>
      <c r="AE16" s="134">
        <f>AE76-M50</f>
        <v>19378.810639999996</v>
      </c>
      <c r="AF16" s="134">
        <f>AF76-M50</f>
        <v>-63309.189360000004</v>
      </c>
    </row>
    <row r="17" spans="2:32">
      <c r="B17" t="s">
        <v>96</v>
      </c>
      <c r="C17" t="s">
        <v>51</v>
      </c>
      <c r="D17" s="77">
        <v>1</v>
      </c>
      <c r="E17" s="76">
        <v>7</v>
      </c>
      <c r="F17" s="74">
        <f>D17*E17</f>
        <v>7</v>
      </c>
      <c r="G17" s="78"/>
      <c r="I17" s="126">
        <v>1.8</v>
      </c>
      <c r="J17" s="11">
        <f t="shared" si="0"/>
        <v>9792</v>
      </c>
      <c r="K17" s="6">
        <v>4</v>
      </c>
      <c r="L17" s="134">
        <f t="shared" si="1"/>
        <v>1506202.81064</v>
      </c>
      <c r="M17" s="134">
        <f t="shared" ref="M17:M34" si="2">M77-M51</f>
        <v>1427866.81064</v>
      </c>
      <c r="N17" s="134">
        <f t="shared" ref="N17:N34" si="3">N77-M51</f>
        <v>1349530.81064</v>
      </c>
      <c r="O17" s="134">
        <f t="shared" ref="O17:O34" si="4">O77-M51</f>
        <v>1271194.81064</v>
      </c>
      <c r="P17" s="134">
        <f t="shared" ref="P17:P34" si="5">P77-M51</f>
        <v>1192858.81064</v>
      </c>
      <c r="Q17" s="134">
        <f t="shared" ref="Q17:Q34" si="6">Q77-M51</f>
        <v>1114522.81064</v>
      </c>
      <c r="R17" s="134">
        <f t="shared" ref="R17:R34" si="7">R77-M51</f>
        <v>1036186.81064</v>
      </c>
      <c r="S17" s="134">
        <f t="shared" ref="S17:S34" si="8">S77-M51</f>
        <v>957850.81064000004</v>
      </c>
      <c r="T17" s="134">
        <f t="shared" ref="T17:T34" si="9">T77-M51</f>
        <v>879514.81064000004</v>
      </c>
      <c r="U17" s="134">
        <f t="shared" ref="U17:U34" si="10">U77-M51</f>
        <v>801178.81064000004</v>
      </c>
      <c r="V17" s="134">
        <f t="shared" ref="V17:V34" si="11">V77-M51</f>
        <v>722842.81064000004</v>
      </c>
      <c r="W17" s="134">
        <f t="shared" ref="W17:W34" si="12">W77-M51</f>
        <v>644506.81064000004</v>
      </c>
      <c r="X17" s="134">
        <f t="shared" ref="X17:X34" si="13">X77-M51</f>
        <v>566170.81064000004</v>
      </c>
      <c r="Y17" s="134">
        <f t="shared" ref="Y17:Y34" si="14">Y77-M51</f>
        <v>487834.81063999998</v>
      </c>
      <c r="Z17" s="134">
        <f t="shared" ref="Z17:Z34" si="15">Z77-M51</f>
        <v>409498.81063999998</v>
      </c>
      <c r="AA17" s="134">
        <f t="shared" ref="AA17:AA34" si="16">AA77-M51</f>
        <v>331162.81063999998</v>
      </c>
      <c r="AB17" s="134">
        <f t="shared" ref="AB17:AB34" si="17">AB77-M51</f>
        <v>252826.81063999998</v>
      </c>
      <c r="AC17" s="134">
        <f t="shared" ref="AC17:AC34" si="18">AC77-M51</f>
        <v>174490.81063999998</v>
      </c>
      <c r="AD17" s="134">
        <f t="shared" ref="AD17:AD34" si="19">AD77-M51</f>
        <v>96154.810639999996</v>
      </c>
      <c r="AE17" s="134">
        <f t="shared" ref="AE17:AE34" si="20">AE77-M51</f>
        <v>17818.810639999996</v>
      </c>
      <c r="AF17" s="134">
        <f t="shared" ref="AF17:AF34" si="21">AF77-M51</f>
        <v>-60517.189360000004</v>
      </c>
    </row>
    <row r="18" spans="2:32" ht="15.75" thickBot="1">
      <c r="B18" t="s">
        <v>95</v>
      </c>
      <c r="C18" t="s">
        <v>51</v>
      </c>
      <c r="D18" s="77">
        <v>1</v>
      </c>
      <c r="E18" s="76">
        <v>365</v>
      </c>
      <c r="F18" s="74">
        <f>D18*E18</f>
        <v>365</v>
      </c>
      <c r="G18" s="70"/>
      <c r="I18" s="126">
        <v>1.7</v>
      </c>
      <c r="J18" s="12">
        <f t="shared" si="0"/>
        <v>9248</v>
      </c>
      <c r="K18" s="6">
        <v>4</v>
      </c>
      <c r="L18" s="134">
        <f t="shared" si="1"/>
        <v>1421954.81064</v>
      </c>
      <c r="M18" s="134">
        <f t="shared" si="2"/>
        <v>1347970.81064</v>
      </c>
      <c r="N18" s="134">
        <f t="shared" si="3"/>
        <v>1273986.81064</v>
      </c>
      <c r="O18" s="134">
        <f t="shared" si="4"/>
        <v>1200002.81064</v>
      </c>
      <c r="P18" s="134">
        <f t="shared" si="5"/>
        <v>1126018.81064</v>
      </c>
      <c r="Q18" s="134">
        <f t="shared" si="6"/>
        <v>1052034.81064</v>
      </c>
      <c r="R18" s="134">
        <f t="shared" si="7"/>
        <v>978050.81064000004</v>
      </c>
      <c r="S18" s="134">
        <f t="shared" si="8"/>
        <v>904066.81064000004</v>
      </c>
      <c r="T18" s="134">
        <f t="shared" si="9"/>
        <v>830082.81064000004</v>
      </c>
      <c r="U18" s="134">
        <f t="shared" si="10"/>
        <v>756098.81064000004</v>
      </c>
      <c r="V18" s="134">
        <f t="shared" si="11"/>
        <v>682114.81064000004</v>
      </c>
      <c r="W18" s="134">
        <f t="shared" si="12"/>
        <v>608130.81064000004</v>
      </c>
      <c r="X18" s="134">
        <f t="shared" si="13"/>
        <v>534146.81064000004</v>
      </c>
      <c r="Y18" s="134">
        <f t="shared" si="14"/>
        <v>460162.81063999998</v>
      </c>
      <c r="Z18" s="134">
        <f t="shared" si="15"/>
        <v>386178.81063999998</v>
      </c>
      <c r="AA18" s="134">
        <f t="shared" si="16"/>
        <v>312194.81063999998</v>
      </c>
      <c r="AB18" s="134">
        <f t="shared" si="17"/>
        <v>238210.81063999998</v>
      </c>
      <c r="AC18" s="134">
        <f t="shared" si="18"/>
        <v>164226.81063999998</v>
      </c>
      <c r="AD18" s="134">
        <f t="shared" si="19"/>
        <v>90242.810639999996</v>
      </c>
      <c r="AE18" s="134">
        <f t="shared" si="20"/>
        <v>16258.810639999996</v>
      </c>
      <c r="AF18" s="134">
        <f t="shared" si="21"/>
        <v>-57725.189360000004</v>
      </c>
    </row>
    <row r="19" spans="2:32">
      <c r="B19" t="s">
        <v>94</v>
      </c>
      <c r="C19" t="s">
        <v>93</v>
      </c>
      <c r="D19" s="77">
        <v>1</v>
      </c>
      <c r="E19" s="76">
        <v>40</v>
      </c>
      <c r="F19" s="74">
        <f>D19*E19</f>
        <v>40</v>
      </c>
      <c r="G19" s="70"/>
      <c r="I19" s="126">
        <v>1.6</v>
      </c>
      <c r="J19" s="11">
        <f t="shared" si="0"/>
        <v>8704</v>
      </c>
      <c r="K19" s="6">
        <v>4</v>
      </c>
      <c r="L19" s="134">
        <f t="shared" si="1"/>
        <v>1337706.81064</v>
      </c>
      <c r="M19" s="134">
        <f t="shared" si="2"/>
        <v>1268074.81064</v>
      </c>
      <c r="N19" s="134">
        <f t="shared" si="3"/>
        <v>1198442.81064</v>
      </c>
      <c r="O19" s="134">
        <f t="shared" si="4"/>
        <v>1128810.81064</v>
      </c>
      <c r="P19" s="134">
        <f t="shared" si="5"/>
        <v>1059178.81064</v>
      </c>
      <c r="Q19" s="134">
        <f t="shared" si="6"/>
        <v>989546.81064000004</v>
      </c>
      <c r="R19" s="134">
        <f t="shared" si="7"/>
        <v>919914.81064000004</v>
      </c>
      <c r="S19" s="134">
        <f t="shared" si="8"/>
        <v>850282.81064000004</v>
      </c>
      <c r="T19" s="134">
        <f t="shared" si="9"/>
        <v>780650.81064000004</v>
      </c>
      <c r="U19" s="134">
        <f t="shared" si="10"/>
        <v>711018.81064000004</v>
      </c>
      <c r="V19" s="134">
        <f t="shared" si="11"/>
        <v>641386.81064000004</v>
      </c>
      <c r="W19" s="134">
        <f t="shared" si="12"/>
        <v>571754.81064000004</v>
      </c>
      <c r="X19" s="134">
        <f t="shared" si="13"/>
        <v>502122.81063999998</v>
      </c>
      <c r="Y19" s="134">
        <f t="shared" si="14"/>
        <v>432490.81063999998</v>
      </c>
      <c r="Z19" s="134">
        <f t="shared" si="15"/>
        <v>362858.81063999998</v>
      </c>
      <c r="AA19" s="134">
        <f t="shared" si="16"/>
        <v>293226.81063999998</v>
      </c>
      <c r="AB19" s="134">
        <f t="shared" si="17"/>
        <v>223594.81063999998</v>
      </c>
      <c r="AC19" s="134">
        <f t="shared" si="18"/>
        <v>153962.81063999998</v>
      </c>
      <c r="AD19" s="134">
        <f t="shared" si="19"/>
        <v>84330.810639999996</v>
      </c>
      <c r="AE19" s="134">
        <f t="shared" si="20"/>
        <v>14698.810639999996</v>
      </c>
      <c r="AF19" s="134">
        <f t="shared" si="21"/>
        <v>-54933.189360000004</v>
      </c>
    </row>
    <row r="20" spans="2:32" ht="15.75" thickBot="1">
      <c r="B20" t="s">
        <v>92</v>
      </c>
      <c r="D20" s="77"/>
      <c r="E20" s="76"/>
      <c r="F20" s="74"/>
      <c r="I20" s="126">
        <v>1.5</v>
      </c>
      <c r="J20" s="144">
        <f t="shared" si="0"/>
        <v>8160</v>
      </c>
      <c r="K20" s="6">
        <v>4</v>
      </c>
      <c r="L20" s="134">
        <f t="shared" si="1"/>
        <v>1253458.81064</v>
      </c>
      <c r="M20" s="134">
        <f t="shared" si="2"/>
        <v>1188178.81064</v>
      </c>
      <c r="N20" s="134">
        <f t="shared" si="3"/>
        <v>1122898.81064</v>
      </c>
      <c r="O20" s="134">
        <f t="shared" si="4"/>
        <v>1057618.81064</v>
      </c>
      <c r="P20" s="134">
        <f t="shared" si="5"/>
        <v>992338.81064000004</v>
      </c>
      <c r="Q20" s="143">
        <f t="shared" si="6"/>
        <v>927058.81064000004</v>
      </c>
      <c r="R20" s="134">
        <f t="shared" si="7"/>
        <v>861778.81064000004</v>
      </c>
      <c r="S20" s="134">
        <f t="shared" si="8"/>
        <v>796498.81064000004</v>
      </c>
      <c r="T20" s="143">
        <f t="shared" si="9"/>
        <v>731218.81064000004</v>
      </c>
      <c r="U20" s="134">
        <f t="shared" si="10"/>
        <v>665938.81064000004</v>
      </c>
      <c r="V20" s="143">
        <f t="shared" si="11"/>
        <v>600658.81064000004</v>
      </c>
      <c r="W20" s="134">
        <f t="shared" si="12"/>
        <v>535378.81064000004</v>
      </c>
      <c r="X20" s="143">
        <f t="shared" si="13"/>
        <v>470098.81063999998</v>
      </c>
      <c r="Y20" s="134">
        <f t="shared" si="14"/>
        <v>404818.81063999998</v>
      </c>
      <c r="Z20" s="134">
        <f t="shared" si="15"/>
        <v>339538.81063999998</v>
      </c>
      <c r="AA20" s="143">
        <f t="shared" si="16"/>
        <v>274258.81063999998</v>
      </c>
      <c r="AB20" s="134">
        <f t="shared" si="17"/>
        <v>208978.81063999998</v>
      </c>
      <c r="AC20" s="134">
        <f t="shared" si="18"/>
        <v>143698.81063999998</v>
      </c>
      <c r="AD20" s="134">
        <f t="shared" si="19"/>
        <v>78418.810639999996</v>
      </c>
      <c r="AE20" s="134">
        <f t="shared" si="20"/>
        <v>13138.810639999996</v>
      </c>
      <c r="AF20" s="134">
        <f t="shared" si="21"/>
        <v>-52141.189360000004</v>
      </c>
    </row>
    <row r="21" spans="2:32">
      <c r="B21" s="89" t="s">
        <v>91</v>
      </c>
      <c r="C21" t="s">
        <v>88</v>
      </c>
      <c r="D21" s="77">
        <v>117</v>
      </c>
      <c r="E21" s="76">
        <v>0.43</v>
      </c>
      <c r="F21" s="74">
        <f>D21*E21</f>
        <v>50.31</v>
      </c>
      <c r="G21" s="78"/>
      <c r="I21" s="126">
        <v>1.4</v>
      </c>
      <c r="J21" s="11">
        <f t="shared" si="0"/>
        <v>7615.9999999999991</v>
      </c>
      <c r="K21" s="6">
        <v>4</v>
      </c>
      <c r="L21" s="134">
        <f t="shared" si="1"/>
        <v>1169210.8106399998</v>
      </c>
      <c r="M21" s="134">
        <f t="shared" si="2"/>
        <v>1108282.8106399998</v>
      </c>
      <c r="N21" s="134">
        <f t="shared" si="3"/>
        <v>1047354.8106399998</v>
      </c>
      <c r="O21" s="134">
        <f t="shared" si="4"/>
        <v>986426.81063999992</v>
      </c>
      <c r="P21" s="134">
        <f t="shared" si="5"/>
        <v>925498.81063999992</v>
      </c>
      <c r="Q21" s="134">
        <f t="shared" si="6"/>
        <v>864570.81063999992</v>
      </c>
      <c r="R21" s="134">
        <f t="shared" si="7"/>
        <v>803642.81063999992</v>
      </c>
      <c r="S21" s="134">
        <f t="shared" si="8"/>
        <v>742714.81063999992</v>
      </c>
      <c r="T21" s="134">
        <f t="shared" si="9"/>
        <v>681786.81063999992</v>
      </c>
      <c r="U21" s="134">
        <f t="shared" si="10"/>
        <v>620858.81063999992</v>
      </c>
      <c r="V21" s="134">
        <f t="shared" si="11"/>
        <v>559930.81063999992</v>
      </c>
      <c r="W21" s="134">
        <f t="shared" si="12"/>
        <v>499002.81063999987</v>
      </c>
      <c r="X21" s="134">
        <f t="shared" si="13"/>
        <v>438074.81063999992</v>
      </c>
      <c r="Y21" s="134">
        <f t="shared" si="14"/>
        <v>377146.81063999992</v>
      </c>
      <c r="Z21" s="134">
        <f t="shared" si="15"/>
        <v>316218.81063999992</v>
      </c>
      <c r="AA21" s="134">
        <f t="shared" si="16"/>
        <v>255290.81063999992</v>
      </c>
      <c r="AB21" s="134">
        <f t="shared" si="17"/>
        <v>194362.81063999998</v>
      </c>
      <c r="AC21" s="134">
        <f t="shared" si="18"/>
        <v>133434.81063999998</v>
      </c>
      <c r="AD21" s="134">
        <f t="shared" si="19"/>
        <v>72506.810639999982</v>
      </c>
      <c r="AE21" s="134">
        <f t="shared" si="20"/>
        <v>11578.810639999989</v>
      </c>
      <c r="AF21" s="134">
        <f t="shared" si="21"/>
        <v>-49349.189360000004</v>
      </c>
    </row>
    <row r="22" spans="2:32" ht="15.75" thickBot="1">
      <c r="B22" s="89" t="s">
        <v>90</v>
      </c>
      <c r="C22" t="s">
        <v>88</v>
      </c>
      <c r="D22" s="77">
        <v>275</v>
      </c>
      <c r="E22" s="76">
        <v>0.38</v>
      </c>
      <c r="F22" s="74">
        <f>D22*E22</f>
        <v>104.5</v>
      </c>
      <c r="G22" s="78"/>
      <c r="I22" s="126">
        <v>1.3</v>
      </c>
      <c r="J22" s="12">
        <f t="shared" si="0"/>
        <v>7072</v>
      </c>
      <c r="K22" s="6">
        <v>4</v>
      </c>
      <c r="L22" s="134">
        <f t="shared" si="1"/>
        <v>1084962.81064</v>
      </c>
      <c r="M22" s="134">
        <f t="shared" si="2"/>
        <v>1028386.81064</v>
      </c>
      <c r="N22" s="134">
        <f t="shared" si="3"/>
        <v>971810.81064000004</v>
      </c>
      <c r="O22" s="134">
        <f t="shared" si="4"/>
        <v>915234.81064000004</v>
      </c>
      <c r="P22" s="134">
        <f t="shared" si="5"/>
        <v>858658.81064000004</v>
      </c>
      <c r="Q22" s="134">
        <f t="shared" si="6"/>
        <v>802082.81064000004</v>
      </c>
      <c r="R22" s="134">
        <f t="shared" si="7"/>
        <v>745506.81064000004</v>
      </c>
      <c r="S22" s="134">
        <f t="shared" si="8"/>
        <v>688930.81064000004</v>
      </c>
      <c r="T22" s="134">
        <f t="shared" si="9"/>
        <v>632354.81064000004</v>
      </c>
      <c r="U22" s="134">
        <f t="shared" si="10"/>
        <v>575778.81064000004</v>
      </c>
      <c r="V22" s="134">
        <f t="shared" si="11"/>
        <v>519202.81063999998</v>
      </c>
      <c r="W22" s="134">
        <f t="shared" si="12"/>
        <v>462626.81063999998</v>
      </c>
      <c r="X22" s="134">
        <f t="shared" si="13"/>
        <v>406050.81063999998</v>
      </c>
      <c r="Y22" s="134">
        <f t="shared" si="14"/>
        <v>349474.81063999998</v>
      </c>
      <c r="Z22" s="134">
        <f t="shared" si="15"/>
        <v>292898.81063999998</v>
      </c>
      <c r="AA22" s="134">
        <f t="shared" si="16"/>
        <v>236322.81063999998</v>
      </c>
      <c r="AB22" s="134">
        <f t="shared" si="17"/>
        <v>179746.81063999998</v>
      </c>
      <c r="AC22" s="134">
        <f t="shared" si="18"/>
        <v>123170.81064</v>
      </c>
      <c r="AD22" s="134">
        <f t="shared" si="19"/>
        <v>66594.810639999996</v>
      </c>
      <c r="AE22" s="134">
        <f t="shared" si="20"/>
        <v>10018.810639999996</v>
      </c>
      <c r="AF22" s="134">
        <f t="shared" si="21"/>
        <v>-46557.189360000004</v>
      </c>
    </row>
    <row r="23" spans="2:32">
      <c r="B23" s="89" t="s">
        <v>89</v>
      </c>
      <c r="C23" t="s">
        <v>88</v>
      </c>
      <c r="D23" s="77">
        <v>220</v>
      </c>
      <c r="E23" s="76">
        <v>0.33</v>
      </c>
      <c r="F23" s="74">
        <f>D23*E23</f>
        <v>72.600000000000009</v>
      </c>
      <c r="I23" s="126">
        <v>1.2</v>
      </c>
      <c r="J23" s="150">
        <f t="shared" si="0"/>
        <v>6528</v>
      </c>
      <c r="K23" s="6">
        <v>4</v>
      </c>
      <c r="L23" s="134">
        <f t="shared" si="1"/>
        <v>1000714.81064</v>
      </c>
      <c r="M23" s="134">
        <f t="shared" si="2"/>
        <v>948490.81064000004</v>
      </c>
      <c r="N23" s="134">
        <f>N83-M57</f>
        <v>896266.81064000004</v>
      </c>
      <c r="O23" s="134">
        <f t="shared" si="4"/>
        <v>844042.81064000004</v>
      </c>
      <c r="P23" s="134">
        <f t="shared" si="5"/>
        <v>791818.81064000004</v>
      </c>
      <c r="Q23" s="143">
        <f>Q83-M57</f>
        <v>739594.81064000004</v>
      </c>
      <c r="R23" s="134">
        <f t="shared" si="7"/>
        <v>687370.81064000004</v>
      </c>
      <c r="S23" s="134">
        <f t="shared" si="8"/>
        <v>635146.81064000004</v>
      </c>
      <c r="T23" s="143">
        <f t="shared" si="9"/>
        <v>582922.81064000004</v>
      </c>
      <c r="U23" s="134">
        <f t="shared" si="10"/>
        <v>530698.81064000004</v>
      </c>
      <c r="V23" s="143">
        <f t="shared" si="11"/>
        <v>478474.81063999998</v>
      </c>
      <c r="W23" s="134">
        <f t="shared" si="12"/>
        <v>426250.81063999998</v>
      </c>
      <c r="X23" s="143">
        <f t="shared" si="13"/>
        <v>374026.81063999998</v>
      </c>
      <c r="Y23" s="134">
        <f t="shared" si="14"/>
        <v>321802.81063999998</v>
      </c>
      <c r="Z23" s="134">
        <f t="shared" si="15"/>
        <v>269578.81063999998</v>
      </c>
      <c r="AA23" s="143">
        <f t="shared" si="16"/>
        <v>217354.81063999998</v>
      </c>
      <c r="AB23" s="134">
        <f t="shared" si="17"/>
        <v>165130.81063999998</v>
      </c>
      <c r="AC23" s="134">
        <f t="shared" si="18"/>
        <v>112906.81064</v>
      </c>
      <c r="AD23" s="134">
        <f t="shared" si="19"/>
        <v>60682.810639999996</v>
      </c>
      <c r="AE23" s="134">
        <f t="shared" si="20"/>
        <v>8458.8106399999961</v>
      </c>
      <c r="AF23" s="134">
        <f t="shared" si="21"/>
        <v>-43765.189360000004</v>
      </c>
    </row>
    <row r="24" spans="2:32" ht="15.75" thickBot="1">
      <c r="B24" s="88" t="s">
        <v>87</v>
      </c>
      <c r="D24" s="77"/>
      <c r="E24" s="76"/>
      <c r="F24" s="74"/>
      <c r="I24" s="126">
        <v>1.1000000000000001</v>
      </c>
      <c r="J24" s="12">
        <f t="shared" si="0"/>
        <v>5984.0000000000009</v>
      </c>
      <c r="K24" s="6">
        <v>4</v>
      </c>
      <c r="L24" s="134">
        <f t="shared" si="1"/>
        <v>916466.81064000016</v>
      </c>
      <c r="M24" s="134">
        <f t="shared" si="2"/>
        <v>868594.81064000016</v>
      </c>
      <c r="N24" s="134">
        <f t="shared" si="3"/>
        <v>820722.81064000016</v>
      </c>
      <c r="O24" s="134">
        <f t="shared" si="4"/>
        <v>772850.81064000016</v>
      </c>
      <c r="P24" s="134">
        <f t="shared" si="5"/>
        <v>724978.81064000016</v>
      </c>
      <c r="Q24" s="134">
        <f t="shared" si="6"/>
        <v>677106.81064000016</v>
      </c>
      <c r="R24" s="134">
        <f t="shared" si="7"/>
        <v>629234.81064000016</v>
      </c>
      <c r="S24" s="134">
        <f t="shared" si="8"/>
        <v>581362.81064000016</v>
      </c>
      <c r="T24" s="134">
        <f t="shared" si="9"/>
        <v>533490.81064000016</v>
      </c>
      <c r="U24" s="134">
        <f t="shared" si="10"/>
        <v>485618.8106400001</v>
      </c>
      <c r="V24" s="134">
        <f t="shared" si="11"/>
        <v>437746.81064000004</v>
      </c>
      <c r="W24" s="134">
        <f t="shared" si="12"/>
        <v>389874.81064000004</v>
      </c>
      <c r="X24" s="134">
        <f t="shared" si="13"/>
        <v>342002.81064000004</v>
      </c>
      <c r="Y24" s="134">
        <f t="shared" si="14"/>
        <v>294130.81064000004</v>
      </c>
      <c r="Z24" s="134">
        <f t="shared" si="15"/>
        <v>246258.81064000004</v>
      </c>
      <c r="AA24" s="134">
        <f t="shared" si="16"/>
        <v>198386.81064000004</v>
      </c>
      <c r="AB24" s="134">
        <f t="shared" si="17"/>
        <v>150514.81064000004</v>
      </c>
      <c r="AC24" s="134">
        <f t="shared" si="18"/>
        <v>102642.81064000003</v>
      </c>
      <c r="AD24" s="134">
        <f t="shared" si="19"/>
        <v>54770.810640000011</v>
      </c>
      <c r="AE24" s="134">
        <f t="shared" si="20"/>
        <v>6898.8106400000033</v>
      </c>
      <c r="AF24" s="134">
        <f t="shared" si="21"/>
        <v>-40973.189360000004</v>
      </c>
    </row>
    <row r="25" spans="2:32">
      <c r="B25" s="87" t="s">
        <v>86</v>
      </c>
      <c r="C25" t="s">
        <v>85</v>
      </c>
      <c r="D25" s="77">
        <v>360</v>
      </c>
      <c r="E25" s="76">
        <v>0.54</v>
      </c>
      <c r="F25" s="74">
        <f t="shared" ref="F25:F38" si="22">D25*E25</f>
        <v>194.4</v>
      </c>
      <c r="G25" s="78"/>
      <c r="I25" s="126">
        <v>1</v>
      </c>
      <c r="J25" s="151">
        <f t="shared" si="0"/>
        <v>5440</v>
      </c>
      <c r="K25" s="6">
        <v>4</v>
      </c>
      <c r="L25" s="134">
        <f t="shared" si="1"/>
        <v>832218.81064000004</v>
      </c>
      <c r="M25" s="134">
        <f t="shared" si="2"/>
        <v>788698.81064000004</v>
      </c>
      <c r="N25" s="134">
        <f t="shared" si="3"/>
        <v>745178.81064000004</v>
      </c>
      <c r="O25" s="134">
        <f t="shared" si="4"/>
        <v>701658.81064000004</v>
      </c>
      <c r="P25" s="134">
        <f t="shared" si="5"/>
        <v>658138.81064000004</v>
      </c>
      <c r="Q25" s="143">
        <f>Q85-M59</f>
        <v>614618.81064000004</v>
      </c>
      <c r="R25" s="134">
        <f t="shared" si="7"/>
        <v>571098.81064000004</v>
      </c>
      <c r="S25" s="134">
        <f t="shared" si="8"/>
        <v>527578.81064000004</v>
      </c>
      <c r="T25" s="143">
        <f t="shared" si="9"/>
        <v>484058.81063999998</v>
      </c>
      <c r="U25" s="134">
        <f t="shared" si="10"/>
        <v>440538.81063999998</v>
      </c>
      <c r="V25" s="143">
        <f t="shared" si="11"/>
        <v>397018.81063999998</v>
      </c>
      <c r="W25" s="134">
        <f t="shared" si="12"/>
        <v>353498.81063999998</v>
      </c>
      <c r="X25" s="143">
        <f t="shared" si="13"/>
        <v>309978.81063999998</v>
      </c>
      <c r="Y25" s="134">
        <f t="shared" si="14"/>
        <v>266458.81063999998</v>
      </c>
      <c r="Z25" s="134">
        <f t="shared" si="15"/>
        <v>222938.81063999998</v>
      </c>
      <c r="AA25" s="143">
        <f t="shared" si="16"/>
        <v>179418.81063999998</v>
      </c>
      <c r="AB25" s="134">
        <f t="shared" si="17"/>
        <v>135898.81063999998</v>
      </c>
      <c r="AC25" s="134">
        <f t="shared" si="18"/>
        <v>92378.810639999996</v>
      </c>
      <c r="AD25" s="134">
        <f>AD85-M59</f>
        <v>48858.810639999996</v>
      </c>
      <c r="AE25" s="134">
        <f>AE85-M59</f>
        <v>5338.8106399999961</v>
      </c>
      <c r="AF25" s="134">
        <f t="shared" si="21"/>
        <v>-38181.189360000004</v>
      </c>
    </row>
    <row r="26" spans="2:32" ht="15.75" thickBot="1">
      <c r="B26" t="s">
        <v>84</v>
      </c>
      <c r="C26" t="s">
        <v>83</v>
      </c>
      <c r="D26" s="77">
        <v>35</v>
      </c>
      <c r="E26" s="76">
        <v>98</v>
      </c>
      <c r="F26" s="74">
        <f t="shared" si="22"/>
        <v>3430</v>
      </c>
      <c r="G26" s="70"/>
      <c r="I26" s="126">
        <v>0.9</v>
      </c>
      <c r="J26" s="12">
        <f t="shared" si="0"/>
        <v>4896</v>
      </c>
      <c r="K26" s="6">
        <v>4</v>
      </c>
      <c r="L26" s="134">
        <f t="shared" si="1"/>
        <v>747970.81064000004</v>
      </c>
      <c r="M26" s="134">
        <f t="shared" si="2"/>
        <v>708802.81064000004</v>
      </c>
      <c r="N26" s="134">
        <f t="shared" si="3"/>
        <v>669634.81064000004</v>
      </c>
      <c r="O26" s="134">
        <f t="shared" si="4"/>
        <v>630466.81064000004</v>
      </c>
      <c r="P26" s="134">
        <f t="shared" si="5"/>
        <v>591298.81064000004</v>
      </c>
      <c r="Q26" s="134">
        <f t="shared" si="6"/>
        <v>552130.81064000004</v>
      </c>
      <c r="R26" s="134">
        <f t="shared" si="7"/>
        <v>512962.81063999998</v>
      </c>
      <c r="S26" s="134">
        <f t="shared" si="8"/>
        <v>473794.81063999998</v>
      </c>
      <c r="T26" s="134">
        <f t="shared" si="9"/>
        <v>434626.81063999998</v>
      </c>
      <c r="U26" s="134">
        <f t="shared" si="10"/>
        <v>395458.81063999998</v>
      </c>
      <c r="V26" s="134">
        <f t="shared" si="11"/>
        <v>356290.81063999998</v>
      </c>
      <c r="W26" s="134">
        <f t="shared" si="12"/>
        <v>317122.81063999998</v>
      </c>
      <c r="X26" s="134">
        <f t="shared" si="13"/>
        <v>277954.81063999998</v>
      </c>
      <c r="Y26" s="134">
        <f t="shared" si="14"/>
        <v>238786.81063999998</v>
      </c>
      <c r="Z26" s="134">
        <f t="shared" si="15"/>
        <v>199618.81063999998</v>
      </c>
      <c r="AA26" s="134">
        <f t="shared" si="16"/>
        <v>160450.81063999998</v>
      </c>
      <c r="AB26" s="134">
        <f t="shared" si="17"/>
        <v>121282.81064</v>
      </c>
      <c r="AC26" s="134">
        <f t="shared" si="18"/>
        <v>82114.810639999996</v>
      </c>
      <c r="AD26" s="134">
        <f t="shared" si="19"/>
        <v>42946.810639999996</v>
      </c>
      <c r="AE26" s="134">
        <f t="shared" si="20"/>
        <v>3778.8106399999961</v>
      </c>
      <c r="AF26" s="134">
        <f t="shared" si="21"/>
        <v>-35389.189360000004</v>
      </c>
    </row>
    <row r="27" spans="2:32">
      <c r="B27" t="s">
        <v>82</v>
      </c>
      <c r="C27" t="s">
        <v>51</v>
      </c>
      <c r="D27" s="77">
        <v>1</v>
      </c>
      <c r="E27" s="76">
        <v>55.13</v>
      </c>
      <c r="F27" s="74">
        <f t="shared" si="22"/>
        <v>55.13</v>
      </c>
      <c r="G27" s="78"/>
      <c r="I27" s="126">
        <v>0.8</v>
      </c>
      <c r="J27" s="150">
        <f t="shared" si="0"/>
        <v>4352</v>
      </c>
      <c r="K27" s="145">
        <v>4</v>
      </c>
      <c r="L27" s="134">
        <f t="shared" si="1"/>
        <v>663722.81064000004</v>
      </c>
      <c r="M27" s="134">
        <f t="shared" si="2"/>
        <v>628906.81064000004</v>
      </c>
      <c r="N27" s="134">
        <f t="shared" si="3"/>
        <v>594090.81064000004</v>
      </c>
      <c r="O27" s="134">
        <f t="shared" si="4"/>
        <v>559274.81064000004</v>
      </c>
      <c r="P27" s="134">
        <f t="shared" si="5"/>
        <v>524458.81064000004</v>
      </c>
      <c r="Q27" s="143">
        <f t="shared" si="6"/>
        <v>489642.81063999998</v>
      </c>
      <c r="R27" s="134">
        <f t="shared" si="7"/>
        <v>454826.81063999998</v>
      </c>
      <c r="S27" s="134">
        <f t="shared" si="8"/>
        <v>420010.81063999998</v>
      </c>
      <c r="T27" s="143">
        <f t="shared" si="9"/>
        <v>385194.81063999998</v>
      </c>
      <c r="U27" s="134">
        <f t="shared" si="10"/>
        <v>350378.81063999998</v>
      </c>
      <c r="V27" s="143">
        <f t="shared" si="11"/>
        <v>315562.81063999998</v>
      </c>
      <c r="W27" s="134">
        <f t="shared" si="12"/>
        <v>280746.81063999998</v>
      </c>
      <c r="X27" s="143">
        <f t="shared" si="13"/>
        <v>245930.81064000001</v>
      </c>
      <c r="Y27" s="134">
        <f t="shared" si="14"/>
        <v>211114.81064000001</v>
      </c>
      <c r="Z27" s="134">
        <f t="shared" si="15"/>
        <v>176298.81064000001</v>
      </c>
      <c r="AA27" s="143">
        <f t="shared" si="16"/>
        <v>141482.81064000001</v>
      </c>
      <c r="AB27" s="134">
        <f t="shared" si="17"/>
        <v>106666.81064</v>
      </c>
      <c r="AC27" s="134">
        <f t="shared" si="18"/>
        <v>71850.810639999996</v>
      </c>
      <c r="AD27" s="134">
        <f t="shared" si="19"/>
        <v>37034.810639999996</v>
      </c>
      <c r="AE27" s="134">
        <f t="shared" si="20"/>
        <v>2218.8106399999997</v>
      </c>
      <c r="AF27" s="134">
        <f t="shared" si="21"/>
        <v>-32597.18936</v>
      </c>
    </row>
    <row r="28" spans="2:32" ht="15.75" thickBot="1">
      <c r="B28" t="s">
        <v>81</v>
      </c>
      <c r="C28" t="s">
        <v>51</v>
      </c>
      <c r="D28" s="77">
        <v>1</v>
      </c>
      <c r="E28" s="76">
        <v>11.75</v>
      </c>
      <c r="F28" s="74">
        <f t="shared" si="22"/>
        <v>11.75</v>
      </c>
      <c r="G28" s="70"/>
      <c r="I28" s="126">
        <v>0.7</v>
      </c>
      <c r="J28" s="152">
        <f t="shared" si="0"/>
        <v>3807.9999999999995</v>
      </c>
      <c r="K28" s="6">
        <v>4</v>
      </c>
      <c r="L28" s="134">
        <f t="shared" si="1"/>
        <v>579474.81063999992</v>
      </c>
      <c r="M28" s="134">
        <f t="shared" si="2"/>
        <v>549010.81063999992</v>
      </c>
      <c r="N28" s="134">
        <f t="shared" si="3"/>
        <v>518546.81063999987</v>
      </c>
      <c r="O28" s="134">
        <f t="shared" si="4"/>
        <v>488082.81063999992</v>
      </c>
      <c r="P28" s="134">
        <f t="shared" si="5"/>
        <v>457618.81063999992</v>
      </c>
      <c r="Q28" s="134">
        <f t="shared" si="6"/>
        <v>427154.81063999992</v>
      </c>
      <c r="R28" s="134">
        <f t="shared" si="7"/>
        <v>396690.81063999992</v>
      </c>
      <c r="S28" s="134">
        <f t="shared" si="8"/>
        <v>366226.81063999992</v>
      </c>
      <c r="T28" s="134">
        <f t="shared" si="9"/>
        <v>335762.81063999992</v>
      </c>
      <c r="U28" s="134">
        <f t="shared" si="10"/>
        <v>305298.81063999992</v>
      </c>
      <c r="V28" s="134">
        <f t="shared" si="11"/>
        <v>274834.81063999992</v>
      </c>
      <c r="W28" s="134">
        <f t="shared" si="12"/>
        <v>244370.81063999995</v>
      </c>
      <c r="X28" s="134">
        <f t="shared" si="13"/>
        <v>213906.81063999998</v>
      </c>
      <c r="Y28" s="134">
        <f t="shared" si="14"/>
        <v>183442.81063999998</v>
      </c>
      <c r="Z28" s="134">
        <f t="shared" si="15"/>
        <v>152978.81063999998</v>
      </c>
      <c r="AA28" s="134">
        <f t="shared" si="16"/>
        <v>122514.81063999997</v>
      </c>
      <c r="AB28" s="134">
        <f t="shared" si="17"/>
        <v>92050.810639999982</v>
      </c>
      <c r="AC28" s="134">
        <f t="shared" si="18"/>
        <v>61586.810639999982</v>
      </c>
      <c r="AD28" s="134">
        <f t="shared" si="19"/>
        <v>31122.810639999992</v>
      </c>
      <c r="AE28" s="134">
        <f t="shared" si="20"/>
        <v>658.81063999999606</v>
      </c>
      <c r="AF28" s="134">
        <f t="shared" si="21"/>
        <v>-29805.18936</v>
      </c>
    </row>
    <row r="29" spans="2:32">
      <c r="B29" t="s">
        <v>80</v>
      </c>
      <c r="C29" t="s">
        <v>51</v>
      </c>
      <c r="D29" s="77">
        <v>1</v>
      </c>
      <c r="E29" s="76">
        <v>294.5</v>
      </c>
      <c r="F29" s="74">
        <f t="shared" si="22"/>
        <v>294.5</v>
      </c>
      <c r="G29" s="70"/>
      <c r="I29" s="126">
        <v>0.6</v>
      </c>
      <c r="J29" s="11">
        <f t="shared" si="0"/>
        <v>3264</v>
      </c>
      <c r="K29" s="6">
        <v>4</v>
      </c>
      <c r="L29" s="134">
        <f t="shared" si="1"/>
        <v>495226.81063999998</v>
      </c>
      <c r="M29" s="134">
        <f t="shared" si="2"/>
        <v>469114.81063999998</v>
      </c>
      <c r="N29" s="134">
        <f t="shared" si="3"/>
        <v>443002.81063999998</v>
      </c>
      <c r="O29" s="134">
        <f t="shared" si="4"/>
        <v>416890.81063999998</v>
      </c>
      <c r="P29" s="134">
        <f t="shared" si="5"/>
        <v>390778.81063999998</v>
      </c>
      <c r="Q29" s="134">
        <f t="shared" si="6"/>
        <v>364666.81063999998</v>
      </c>
      <c r="R29" s="134">
        <f t="shared" si="7"/>
        <v>338554.81063999998</v>
      </c>
      <c r="S29" s="134">
        <f t="shared" si="8"/>
        <v>312442.81063999998</v>
      </c>
      <c r="T29" s="134">
        <f t="shared" si="9"/>
        <v>286330.81063999998</v>
      </c>
      <c r="U29" s="134">
        <f t="shared" si="10"/>
        <v>260218.81064000001</v>
      </c>
      <c r="V29" s="134">
        <f t="shared" si="11"/>
        <v>234106.81064000001</v>
      </c>
      <c r="W29" s="134">
        <f t="shared" si="12"/>
        <v>207994.81064000001</v>
      </c>
      <c r="X29" s="134">
        <f t="shared" si="13"/>
        <v>181882.81064000001</v>
      </c>
      <c r="Y29" s="134">
        <f t="shared" si="14"/>
        <v>155770.81064000001</v>
      </c>
      <c r="Z29" s="134">
        <f t="shared" si="15"/>
        <v>129658.81064</v>
      </c>
      <c r="AA29" s="134">
        <f t="shared" si="16"/>
        <v>103546.81064</v>
      </c>
      <c r="AB29" s="134">
        <f t="shared" si="17"/>
        <v>77434.810639999996</v>
      </c>
      <c r="AC29" s="134">
        <f t="shared" si="18"/>
        <v>51322.810639999996</v>
      </c>
      <c r="AD29" s="134">
        <f t="shared" si="19"/>
        <v>25210.81064</v>
      </c>
      <c r="AE29" s="134">
        <f t="shared" si="20"/>
        <v>-901.18936000000031</v>
      </c>
      <c r="AF29" s="134">
        <f t="shared" si="21"/>
        <v>-27013.18936</v>
      </c>
    </row>
    <row r="30" spans="2:32" ht="15.75" thickBot="1">
      <c r="B30" t="s">
        <v>79</v>
      </c>
      <c r="C30" t="s">
        <v>51</v>
      </c>
      <c r="D30" s="77">
        <v>1</v>
      </c>
      <c r="E30" s="76">
        <v>54.1</v>
      </c>
      <c r="F30" s="74">
        <f t="shared" si="22"/>
        <v>54.1</v>
      </c>
      <c r="G30" s="70"/>
      <c r="I30" s="126">
        <v>0.5</v>
      </c>
      <c r="J30" s="144">
        <f t="shared" si="0"/>
        <v>2720</v>
      </c>
      <c r="K30" s="6">
        <v>4</v>
      </c>
      <c r="L30" s="134">
        <f t="shared" si="1"/>
        <v>410978.81063999998</v>
      </c>
      <c r="M30" s="134">
        <f t="shared" si="2"/>
        <v>389218.81063999998</v>
      </c>
      <c r="N30" s="134">
        <f t="shared" si="3"/>
        <v>367458.81063999998</v>
      </c>
      <c r="O30" s="134">
        <f t="shared" si="4"/>
        <v>345698.81063999998</v>
      </c>
      <c r="P30" s="134">
        <f t="shared" si="5"/>
        <v>323938.81063999998</v>
      </c>
      <c r="Q30" s="143">
        <f t="shared" si="6"/>
        <v>302178.81063999998</v>
      </c>
      <c r="R30" s="134">
        <f t="shared" si="7"/>
        <v>280418.81063999998</v>
      </c>
      <c r="S30" s="134">
        <f t="shared" si="8"/>
        <v>258658.81064000001</v>
      </c>
      <c r="T30" s="143">
        <f t="shared" si="9"/>
        <v>236898.81064000001</v>
      </c>
      <c r="U30" s="134">
        <f t="shared" si="10"/>
        <v>215138.81064000001</v>
      </c>
      <c r="V30" s="143">
        <f t="shared" si="11"/>
        <v>193378.81064000001</v>
      </c>
      <c r="W30" s="134">
        <f t="shared" si="12"/>
        <v>171618.81064000001</v>
      </c>
      <c r="X30" s="143">
        <f t="shared" si="13"/>
        <v>149858.81064000001</v>
      </c>
      <c r="Y30" s="134">
        <f t="shared" si="14"/>
        <v>128098.81064</v>
      </c>
      <c r="Z30" s="134">
        <f t="shared" si="15"/>
        <v>106338.81064</v>
      </c>
      <c r="AA30" s="143">
        <f t="shared" si="16"/>
        <v>84578.810639999996</v>
      </c>
      <c r="AB30" s="134">
        <f t="shared" si="17"/>
        <v>62818.810639999996</v>
      </c>
      <c r="AC30" s="134">
        <f t="shared" si="18"/>
        <v>41058.810639999996</v>
      </c>
      <c r="AD30" s="134">
        <f t="shared" si="19"/>
        <v>19298.81064</v>
      </c>
      <c r="AE30" s="134">
        <f t="shared" si="20"/>
        <v>-2461.1893600000003</v>
      </c>
      <c r="AF30" s="134">
        <f t="shared" si="21"/>
        <v>-24221.18936</v>
      </c>
    </row>
    <row r="31" spans="2:32">
      <c r="B31" t="s">
        <v>78</v>
      </c>
      <c r="C31" t="s">
        <v>63</v>
      </c>
      <c r="D31" s="77">
        <v>3000</v>
      </c>
      <c r="E31" s="76">
        <v>0.76</v>
      </c>
      <c r="F31" s="74">
        <f t="shared" si="22"/>
        <v>2280</v>
      </c>
      <c r="G31" s="78"/>
      <c r="I31" s="126">
        <v>0.4</v>
      </c>
      <c r="J31" s="11">
        <f t="shared" si="0"/>
        <v>2176</v>
      </c>
      <c r="K31" s="6">
        <v>4</v>
      </c>
      <c r="L31" s="134">
        <f t="shared" si="1"/>
        <v>326730.81063999998</v>
      </c>
      <c r="M31" s="134">
        <f>M91-M65</f>
        <v>309322.81063999998</v>
      </c>
      <c r="N31" s="134">
        <f t="shared" si="3"/>
        <v>291914.81063999998</v>
      </c>
      <c r="O31" s="134">
        <f t="shared" si="4"/>
        <v>274506.81063999998</v>
      </c>
      <c r="P31" s="134">
        <f t="shared" si="5"/>
        <v>257098.81064000001</v>
      </c>
      <c r="Q31" s="134">
        <f t="shared" si="6"/>
        <v>239690.81064000001</v>
      </c>
      <c r="R31" s="134">
        <f t="shared" si="7"/>
        <v>222282.81064000001</v>
      </c>
      <c r="S31" s="134">
        <f t="shared" si="8"/>
        <v>204874.81064000001</v>
      </c>
      <c r="T31" s="134">
        <f t="shared" si="9"/>
        <v>187466.81064000001</v>
      </c>
      <c r="U31" s="134">
        <f t="shared" si="10"/>
        <v>170058.81064000001</v>
      </c>
      <c r="V31" s="134">
        <f t="shared" si="11"/>
        <v>152650.81064000001</v>
      </c>
      <c r="W31" s="134">
        <f t="shared" si="12"/>
        <v>135242.81064000001</v>
      </c>
      <c r="X31" s="134">
        <f t="shared" si="13"/>
        <v>117834.81064</v>
      </c>
      <c r="Y31" s="134">
        <f t="shared" si="14"/>
        <v>100426.81064</v>
      </c>
      <c r="Z31" s="134">
        <f t="shared" si="15"/>
        <v>83018.810639999996</v>
      </c>
      <c r="AA31" s="134">
        <f t="shared" si="16"/>
        <v>65610.810639999996</v>
      </c>
      <c r="AB31" s="134">
        <f t="shared" si="17"/>
        <v>48202.810639999996</v>
      </c>
      <c r="AC31" s="134">
        <f t="shared" si="18"/>
        <v>30794.81064</v>
      </c>
      <c r="AD31" s="134">
        <f t="shared" si="19"/>
        <v>13386.81064</v>
      </c>
      <c r="AE31" s="134">
        <f t="shared" si="20"/>
        <v>-4021.1893600000003</v>
      </c>
      <c r="AF31" s="134">
        <f t="shared" si="21"/>
        <v>-21429.18936</v>
      </c>
    </row>
    <row r="32" spans="2:32" ht="15.75" thickBot="1">
      <c r="B32" t="s">
        <v>77</v>
      </c>
      <c r="C32" t="s">
        <v>73</v>
      </c>
      <c r="D32" s="77">
        <v>2</v>
      </c>
      <c r="E32" s="76">
        <v>25</v>
      </c>
      <c r="F32" s="74">
        <f t="shared" si="22"/>
        <v>50</v>
      </c>
      <c r="G32" s="78"/>
      <c r="I32" s="126">
        <v>0.3</v>
      </c>
      <c r="J32" s="12">
        <f t="shared" si="0"/>
        <v>1632</v>
      </c>
      <c r="K32" s="6">
        <v>4</v>
      </c>
      <c r="L32" s="134">
        <f t="shared" si="1"/>
        <v>242482.81064000001</v>
      </c>
      <c r="M32" s="134">
        <f>M92-M66</f>
        <v>229426.81064000001</v>
      </c>
      <c r="N32" s="134">
        <f t="shared" si="3"/>
        <v>216370.81064000001</v>
      </c>
      <c r="O32" s="134">
        <f t="shared" si="4"/>
        <v>203314.81064000001</v>
      </c>
      <c r="P32" s="134">
        <f t="shared" si="5"/>
        <v>190258.81064000001</v>
      </c>
      <c r="Q32" s="134">
        <f t="shared" si="6"/>
        <v>177202.81064000001</v>
      </c>
      <c r="R32" s="134">
        <f t="shared" si="7"/>
        <v>164146.81064000001</v>
      </c>
      <c r="S32" s="134">
        <f t="shared" si="8"/>
        <v>151090.81064000001</v>
      </c>
      <c r="T32" s="134">
        <f t="shared" si="9"/>
        <v>138034.81064000001</v>
      </c>
      <c r="U32" s="134">
        <f t="shared" si="10"/>
        <v>124978.81064</v>
      </c>
      <c r="V32" s="134">
        <f t="shared" si="11"/>
        <v>111922.81064</v>
      </c>
      <c r="W32" s="134">
        <f t="shared" si="12"/>
        <v>98866.810639999996</v>
      </c>
      <c r="X32" s="134">
        <f t="shared" si="13"/>
        <v>85810.810639999996</v>
      </c>
      <c r="Y32" s="134">
        <f t="shared" si="14"/>
        <v>72754.810639999996</v>
      </c>
      <c r="Z32" s="134">
        <f t="shared" si="15"/>
        <v>59698.810639999996</v>
      </c>
      <c r="AA32" s="134">
        <f t="shared" si="16"/>
        <v>46642.810639999996</v>
      </c>
      <c r="AB32" s="134">
        <f t="shared" si="17"/>
        <v>33586.810639999996</v>
      </c>
      <c r="AC32" s="134">
        <f t="shared" si="18"/>
        <v>20530.81064</v>
      </c>
      <c r="AD32" s="134">
        <f t="shared" si="19"/>
        <v>7474.8106399999997</v>
      </c>
      <c r="AE32" s="134">
        <f t="shared" si="20"/>
        <v>-5581.1893600000003</v>
      </c>
      <c r="AF32" s="134">
        <f t="shared" si="21"/>
        <v>-18637.18936</v>
      </c>
    </row>
    <row r="33" spans="1:32">
      <c r="B33" t="s">
        <v>76</v>
      </c>
      <c r="C33" t="s">
        <v>51</v>
      </c>
      <c r="D33" s="77">
        <v>1</v>
      </c>
      <c r="E33" s="76">
        <v>296.63</v>
      </c>
      <c r="F33" s="74">
        <f t="shared" si="22"/>
        <v>296.63</v>
      </c>
      <c r="G33" s="78"/>
      <c r="I33" s="126">
        <v>0.2</v>
      </c>
      <c r="J33" s="11">
        <f t="shared" si="0"/>
        <v>1088</v>
      </c>
      <c r="K33" s="6">
        <v>4</v>
      </c>
      <c r="L33" s="134">
        <f t="shared" si="1"/>
        <v>158234.81064000001</v>
      </c>
      <c r="M33" s="134">
        <f t="shared" si="2"/>
        <v>149530.81064000001</v>
      </c>
      <c r="N33" s="134">
        <f t="shared" si="3"/>
        <v>140826.81064000001</v>
      </c>
      <c r="O33" s="134">
        <f t="shared" si="4"/>
        <v>132122.81064000001</v>
      </c>
      <c r="P33" s="134">
        <f t="shared" si="5"/>
        <v>123418.81064</v>
      </c>
      <c r="Q33" s="134">
        <f t="shared" si="6"/>
        <v>114714.81064</v>
      </c>
      <c r="R33" s="134">
        <f t="shared" si="7"/>
        <v>106010.81064</v>
      </c>
      <c r="S33" s="134">
        <f t="shared" si="8"/>
        <v>97306.810639999996</v>
      </c>
      <c r="T33" s="134">
        <f t="shared" si="9"/>
        <v>88602.810639999996</v>
      </c>
      <c r="U33" s="134">
        <f t="shared" si="10"/>
        <v>79898.810639999996</v>
      </c>
      <c r="V33" s="134">
        <f t="shared" si="11"/>
        <v>71194.810639999996</v>
      </c>
      <c r="W33" s="134">
        <f t="shared" si="12"/>
        <v>62490.810639999996</v>
      </c>
      <c r="X33" s="134">
        <f t="shared" si="13"/>
        <v>53786.810639999996</v>
      </c>
      <c r="Y33" s="134">
        <f t="shared" si="14"/>
        <v>45082.810639999996</v>
      </c>
      <c r="Z33" s="134">
        <f t="shared" si="15"/>
        <v>36378.810639999996</v>
      </c>
      <c r="AA33" s="134">
        <f t="shared" si="16"/>
        <v>27674.81064</v>
      </c>
      <c r="AB33" s="134">
        <f t="shared" si="17"/>
        <v>18970.81064</v>
      </c>
      <c r="AC33" s="134">
        <f t="shared" si="18"/>
        <v>10266.81064</v>
      </c>
      <c r="AD33" s="134">
        <f t="shared" si="19"/>
        <v>1562.8106399999997</v>
      </c>
      <c r="AE33" s="134">
        <f t="shared" si="20"/>
        <v>-7141.1893600000003</v>
      </c>
      <c r="AF33" s="134">
        <f t="shared" si="21"/>
        <v>-15845.18936</v>
      </c>
    </row>
    <row r="34" spans="1:32" ht="15.75" thickBot="1">
      <c r="B34" t="s">
        <v>75</v>
      </c>
      <c r="C34" t="s">
        <v>73</v>
      </c>
      <c r="D34" s="77">
        <v>2.2000000000000002</v>
      </c>
      <c r="E34" s="76">
        <v>285</v>
      </c>
      <c r="F34" s="74">
        <f t="shared" si="22"/>
        <v>627</v>
      </c>
      <c r="G34" s="78"/>
      <c r="I34" s="127">
        <v>0.1</v>
      </c>
      <c r="J34" s="12">
        <f t="shared" si="0"/>
        <v>544</v>
      </c>
      <c r="K34" s="8">
        <v>4</v>
      </c>
      <c r="L34" s="134">
        <f t="shared" si="1"/>
        <v>73986.810639999996</v>
      </c>
      <c r="M34" s="134">
        <f t="shared" si="2"/>
        <v>69634.810639999996</v>
      </c>
      <c r="N34" s="134">
        <f t="shared" si="3"/>
        <v>65282.810639999996</v>
      </c>
      <c r="O34" s="134">
        <f t="shared" si="4"/>
        <v>60930.810639999996</v>
      </c>
      <c r="P34" s="134">
        <f t="shared" si="5"/>
        <v>56578.810639999996</v>
      </c>
      <c r="Q34" s="134">
        <f t="shared" si="6"/>
        <v>52226.810639999996</v>
      </c>
      <c r="R34" s="134">
        <f t="shared" si="7"/>
        <v>47874.810639999996</v>
      </c>
      <c r="S34" s="134">
        <f t="shared" si="8"/>
        <v>43522.810639999996</v>
      </c>
      <c r="T34" s="134">
        <f t="shared" si="9"/>
        <v>39170.810639999996</v>
      </c>
      <c r="U34" s="134">
        <f t="shared" si="10"/>
        <v>34818.810639999996</v>
      </c>
      <c r="V34" s="134">
        <f t="shared" si="11"/>
        <v>30466.81064</v>
      </c>
      <c r="W34" s="134">
        <f t="shared" si="12"/>
        <v>26114.81064</v>
      </c>
      <c r="X34" s="134">
        <f t="shared" si="13"/>
        <v>21762.81064</v>
      </c>
      <c r="Y34" s="134">
        <f t="shared" si="14"/>
        <v>17410.81064</v>
      </c>
      <c r="Z34" s="134">
        <f t="shared" si="15"/>
        <v>13058.81064</v>
      </c>
      <c r="AA34" s="134">
        <f t="shared" si="16"/>
        <v>8706.8106399999997</v>
      </c>
      <c r="AB34" s="134">
        <f t="shared" si="17"/>
        <v>4354.8106399999997</v>
      </c>
      <c r="AC34" s="134">
        <f t="shared" si="18"/>
        <v>2.8106399999996938</v>
      </c>
      <c r="AD34" s="134">
        <f t="shared" si="19"/>
        <v>-4349.1893600000003</v>
      </c>
      <c r="AE34" s="134">
        <f t="shared" si="20"/>
        <v>-8701.1893600000003</v>
      </c>
      <c r="AF34" s="134">
        <f t="shared" si="21"/>
        <v>-13053.18936</v>
      </c>
    </row>
    <row r="35" spans="1:32">
      <c r="B35" t="s">
        <v>74</v>
      </c>
      <c r="C35" t="s">
        <v>73</v>
      </c>
      <c r="D35" s="77">
        <v>1.5</v>
      </c>
      <c r="E35" s="76">
        <v>175</v>
      </c>
      <c r="F35" s="74">
        <f t="shared" si="22"/>
        <v>262.5</v>
      </c>
      <c r="G35" s="78"/>
      <c r="I35" s="113"/>
      <c r="J35" s="120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</row>
    <row r="36" spans="1:32">
      <c r="B36" t="s">
        <v>72</v>
      </c>
      <c r="C36" t="s">
        <v>71</v>
      </c>
      <c r="D36" s="77">
        <v>6</v>
      </c>
      <c r="E36" s="76">
        <v>110</v>
      </c>
      <c r="F36" s="74">
        <f t="shared" si="22"/>
        <v>660</v>
      </c>
      <c r="G36" s="78"/>
      <c r="I36" s="113"/>
      <c r="J36" s="120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</row>
    <row r="37" spans="1:32">
      <c r="B37" t="s">
        <v>70</v>
      </c>
      <c r="C37" t="s">
        <v>51</v>
      </c>
      <c r="D37" s="77">
        <v>1</v>
      </c>
      <c r="E37" s="76">
        <v>100</v>
      </c>
      <c r="F37" s="74">
        <f t="shared" si="22"/>
        <v>100</v>
      </c>
      <c r="G37" s="70"/>
      <c r="I37" s="122"/>
      <c r="J37" s="123"/>
      <c r="K37" s="20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</row>
    <row r="38" spans="1:32">
      <c r="B38" t="s">
        <v>69</v>
      </c>
      <c r="C38" t="s">
        <v>51</v>
      </c>
      <c r="D38" s="77">
        <v>1</v>
      </c>
      <c r="E38" s="76">
        <v>0</v>
      </c>
      <c r="F38" s="74">
        <f t="shared" si="22"/>
        <v>0</v>
      </c>
      <c r="G38" s="70"/>
      <c r="I38" s="113"/>
      <c r="J38" s="120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</row>
    <row r="39" spans="1:32">
      <c r="D39" s="77"/>
      <c r="E39" s="115">
        <f>SUM(F17:F38)</f>
        <v>8955.42</v>
      </c>
      <c r="F39" s="74"/>
      <c r="I39" s="113"/>
      <c r="J39" s="120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</row>
    <row r="40" spans="1:32">
      <c r="B40" s="80" t="s">
        <v>68</v>
      </c>
      <c r="D40" s="77"/>
      <c r="E40" s="86"/>
      <c r="F40" s="74"/>
      <c r="I40" s="113"/>
      <c r="J40" s="120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</row>
    <row r="41" spans="1:32">
      <c r="B41" t="s">
        <v>67</v>
      </c>
      <c r="C41" t="s">
        <v>51</v>
      </c>
      <c r="D41" s="77">
        <v>1</v>
      </c>
      <c r="E41" s="115">
        <v>68</v>
      </c>
      <c r="F41" s="74">
        <v>86.98</v>
      </c>
      <c r="G41" s="78"/>
      <c r="I41" s="113"/>
      <c r="J41" s="120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</row>
    <row r="42" spans="1:32">
      <c r="B42" s="68" t="s">
        <v>66</v>
      </c>
      <c r="C42" t="s">
        <v>45</v>
      </c>
      <c r="D42" s="77">
        <v>80</v>
      </c>
      <c r="E42" s="76">
        <v>22</v>
      </c>
      <c r="F42" s="74">
        <f>D42*E42</f>
        <v>1760</v>
      </c>
      <c r="G42" s="70"/>
      <c r="I42" s="113"/>
      <c r="J42" s="120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</row>
    <row r="43" spans="1:32">
      <c r="B43" s="68" t="s">
        <v>65</v>
      </c>
      <c r="C43" t="s">
        <v>63</v>
      </c>
      <c r="D43" s="77">
        <v>1360</v>
      </c>
      <c r="E43" s="76">
        <v>1.25</v>
      </c>
      <c r="F43" s="74">
        <f>D43*E43</f>
        <v>1700</v>
      </c>
      <c r="G43" s="70"/>
    </row>
    <row r="44" spans="1:32">
      <c r="B44" s="68" t="s">
        <v>64</v>
      </c>
      <c r="C44" t="s">
        <v>63</v>
      </c>
      <c r="D44" s="77">
        <v>200</v>
      </c>
      <c r="E44" s="76">
        <v>4</v>
      </c>
      <c r="F44" s="74">
        <f>D44*E44</f>
        <v>800</v>
      </c>
      <c r="G44" s="70"/>
    </row>
    <row r="45" spans="1:32">
      <c r="B45" s="68" t="s">
        <v>62</v>
      </c>
      <c r="C45" t="s">
        <v>61</v>
      </c>
      <c r="D45" s="77">
        <f>D12</f>
        <v>1360</v>
      </c>
      <c r="E45" s="76">
        <f>0.1*E12</f>
        <v>2</v>
      </c>
      <c r="F45" s="74">
        <f>D45*E45</f>
        <v>2720</v>
      </c>
      <c r="G45" s="70"/>
      <c r="N45" s="157" t="s">
        <v>126</v>
      </c>
      <c r="O45" s="157"/>
      <c r="P45" s="157"/>
    </row>
    <row r="46" spans="1:32">
      <c r="B46" t="s">
        <v>60</v>
      </c>
      <c r="C46" t="s">
        <v>54</v>
      </c>
      <c r="D46" s="77">
        <f>(SUM(F17:F45)*6/12)</f>
        <v>8011.2</v>
      </c>
      <c r="E46" s="82">
        <v>0.04</v>
      </c>
      <c r="F46" s="74">
        <f>D46*E46</f>
        <v>320.44799999999998</v>
      </c>
      <c r="G46" s="78"/>
    </row>
    <row r="47" spans="1:32">
      <c r="D47" s="77"/>
      <c r="E47" s="76"/>
      <c r="F47" s="74"/>
      <c r="L47" s="163" t="s">
        <v>121</v>
      </c>
      <c r="M47" s="163"/>
      <c r="O47" s="118" t="s">
        <v>122</v>
      </c>
      <c r="P47" s="118" t="s">
        <v>123</v>
      </c>
      <c r="Q47" s="157" t="s">
        <v>124</v>
      </c>
      <c r="R47" s="157"/>
      <c r="S47" s="157" t="s">
        <v>125</v>
      </c>
      <c r="T47" s="157"/>
    </row>
    <row r="48" spans="1:32" ht="15.75" thickBot="1">
      <c r="A48" s="80" t="s">
        <v>59</v>
      </c>
      <c r="D48" s="77"/>
      <c r="E48" s="115">
        <f>SUM(F42:F45)</f>
        <v>6980</v>
      </c>
      <c r="F48" s="79">
        <f>SUM(F17:F46)</f>
        <v>16342.848</v>
      </c>
      <c r="G48" s="78"/>
    </row>
    <row r="49" spans="1:28" ht="15.75" thickTop="1">
      <c r="D49" s="77"/>
      <c r="E49" s="76"/>
      <c r="F49" s="74"/>
      <c r="L49" s="114">
        <v>2</v>
      </c>
      <c r="M49" s="74">
        <f>E39+E41+F59+E48*L49*4</f>
        <v>66101.189360000004</v>
      </c>
      <c r="O49">
        <v>40</v>
      </c>
      <c r="P49" s="119">
        <f>P59*L49</f>
        <v>2720</v>
      </c>
      <c r="R49" s="119">
        <f t="shared" ref="R49:R68" si="23">O49*P49</f>
        <v>108800</v>
      </c>
      <c r="T49" s="119">
        <f t="shared" ref="T49:T68" si="24">R49-M49</f>
        <v>42698.810639999996</v>
      </c>
      <c r="W49">
        <v>25</v>
      </c>
      <c r="X49">
        <v>50</v>
      </c>
      <c r="Y49">
        <v>75</v>
      </c>
      <c r="Z49">
        <v>100</v>
      </c>
      <c r="AA49">
        <v>125</v>
      </c>
      <c r="AB49">
        <v>150</v>
      </c>
    </row>
    <row r="50" spans="1:28">
      <c r="A50" s="73" t="s">
        <v>58</v>
      </c>
      <c r="B50" s="70"/>
      <c r="C50" s="70"/>
      <c r="D50" s="85"/>
      <c r="E50" s="84"/>
      <c r="F50" s="71">
        <f>F12-F48</f>
        <v>10857.152</v>
      </c>
      <c r="G50" s="70"/>
      <c r="L50" s="114">
        <v>1.9</v>
      </c>
      <c r="M50" s="74">
        <f>E39+E41+F59+E48*L50*4</f>
        <v>63309.189360000004</v>
      </c>
      <c r="O50">
        <v>38</v>
      </c>
      <c r="P50" s="74">
        <f>P59*L50</f>
        <v>2584</v>
      </c>
      <c r="R50" s="74">
        <f t="shared" si="23"/>
        <v>98192</v>
      </c>
      <c r="T50" s="74">
        <f t="shared" si="24"/>
        <v>34882.810639999996</v>
      </c>
      <c r="V50" t="s">
        <v>138</v>
      </c>
      <c r="W50">
        <f>J85*25%</f>
        <v>1360</v>
      </c>
      <c r="X50">
        <f>J85*50%</f>
        <v>2720</v>
      </c>
      <c r="Y50">
        <f>J85*75%</f>
        <v>4080</v>
      </c>
      <c r="Z50">
        <f>J85*100%</f>
        <v>5440</v>
      </c>
      <c r="AA50">
        <f>J85*125%</f>
        <v>6800</v>
      </c>
      <c r="AB50">
        <f>J85*150%</f>
        <v>8160</v>
      </c>
    </row>
    <row r="51" spans="1:28">
      <c r="A51" s="69"/>
      <c r="B51" s="69"/>
      <c r="C51" s="69"/>
      <c r="D51" s="83"/>
      <c r="E51" s="83"/>
      <c r="F51" s="69"/>
      <c r="G51" s="69"/>
      <c r="L51" s="114">
        <v>1.8</v>
      </c>
      <c r="M51" s="74">
        <f>E39+E41+F59+E48*L51*4</f>
        <v>60517.189360000004</v>
      </c>
      <c r="O51">
        <v>36</v>
      </c>
      <c r="P51" s="74">
        <f>L51*P59</f>
        <v>2448</v>
      </c>
      <c r="R51" s="74">
        <f t="shared" si="23"/>
        <v>88128</v>
      </c>
      <c r="T51" s="74">
        <f t="shared" si="24"/>
        <v>27610.810639999996</v>
      </c>
      <c r="V51" t="s">
        <v>139</v>
      </c>
      <c r="W51">
        <f>Z51*W49/100</f>
        <v>5</v>
      </c>
      <c r="X51">
        <v>10</v>
      </c>
      <c r="Y51">
        <v>15</v>
      </c>
      <c r="Z51">
        <v>20</v>
      </c>
      <c r="AA51">
        <f>Z51*AA49/100</f>
        <v>25</v>
      </c>
      <c r="AB51">
        <f>Z51*AB49/100</f>
        <v>30</v>
      </c>
    </row>
    <row r="52" spans="1:28">
      <c r="A52" t="s">
        <v>57</v>
      </c>
      <c r="D52" s="77"/>
      <c r="E52" s="76"/>
      <c r="F52" s="74"/>
      <c r="L52" s="114">
        <v>1.7</v>
      </c>
      <c r="M52" s="74">
        <f>E39+E41+F59+E48*L52*4</f>
        <v>57725.189360000004</v>
      </c>
      <c r="O52">
        <v>34</v>
      </c>
      <c r="P52" s="119">
        <f>L52*P59</f>
        <v>2312</v>
      </c>
      <c r="R52" s="119">
        <f t="shared" si="23"/>
        <v>78608</v>
      </c>
      <c r="T52" s="119">
        <f t="shared" si="24"/>
        <v>20882.810639999996</v>
      </c>
    </row>
    <row r="53" spans="1:28">
      <c r="B53" t="s">
        <v>56</v>
      </c>
      <c r="C53" t="s">
        <v>51</v>
      </c>
      <c r="D53" s="77">
        <v>1</v>
      </c>
      <c r="E53" s="76">
        <v>33</v>
      </c>
      <c r="F53" s="74">
        <f>D53*E53</f>
        <v>33</v>
      </c>
      <c r="G53" s="78"/>
      <c r="L53" s="114">
        <v>1.6</v>
      </c>
      <c r="M53" s="74">
        <f>E39+E41+F59+E48*L53*4</f>
        <v>54933.189360000004</v>
      </c>
      <c r="O53">
        <v>32</v>
      </c>
      <c r="P53" s="119">
        <f>P59*L53</f>
        <v>2176</v>
      </c>
      <c r="R53" s="119">
        <f t="shared" si="23"/>
        <v>69632</v>
      </c>
      <c r="T53" s="119">
        <f t="shared" si="24"/>
        <v>14698.810639999996</v>
      </c>
      <c r="W53">
        <v>5</v>
      </c>
      <c r="X53">
        <v>10</v>
      </c>
      <c r="Y53">
        <v>15</v>
      </c>
      <c r="Z53">
        <v>20</v>
      </c>
      <c r="AA53">
        <v>25</v>
      </c>
      <c r="AB53">
        <v>30</v>
      </c>
    </row>
    <row r="54" spans="1:28">
      <c r="B54" t="s">
        <v>55</v>
      </c>
      <c r="C54" t="s">
        <v>54</v>
      </c>
      <c r="D54" s="77">
        <f>F48</f>
        <v>16342.848</v>
      </c>
      <c r="E54" s="82">
        <v>7.0000000000000007E-2</v>
      </c>
      <c r="F54" s="74">
        <f>D54*E54</f>
        <v>1143.99936</v>
      </c>
      <c r="G54" s="78"/>
      <c r="L54" s="114">
        <v>1.5</v>
      </c>
      <c r="M54" s="74">
        <f>E39+E41+F59+E48*L54*4</f>
        <v>52141.189360000004</v>
      </c>
      <c r="O54">
        <v>30</v>
      </c>
      <c r="P54" s="119">
        <f>L54*P59</f>
        <v>2040</v>
      </c>
      <c r="R54" s="119">
        <f t="shared" si="23"/>
        <v>61200</v>
      </c>
      <c r="T54" s="119">
        <f t="shared" si="24"/>
        <v>9058.8106399999961</v>
      </c>
      <c r="W54" t="s">
        <v>140</v>
      </c>
      <c r="X54" t="s">
        <v>141</v>
      </c>
      <c r="Y54" t="s">
        <v>142</v>
      </c>
      <c r="Z54" t="s">
        <v>143</v>
      </c>
      <c r="AA54" t="s">
        <v>144</v>
      </c>
      <c r="AB54" t="s">
        <v>145</v>
      </c>
    </row>
    <row r="55" spans="1:28">
      <c r="B55" t="s">
        <v>53</v>
      </c>
      <c r="D55" s="77"/>
      <c r="E55" s="82"/>
      <c r="F55" s="74"/>
      <c r="G55" s="78"/>
      <c r="L55" s="114">
        <v>1.4</v>
      </c>
      <c r="M55" s="74">
        <f>E39+E41+F59+E48*L55*4</f>
        <v>49349.189360000004</v>
      </c>
      <c r="O55">
        <v>28</v>
      </c>
      <c r="P55" s="119">
        <f>P59*L55</f>
        <v>1903.9999999999998</v>
      </c>
      <c r="R55" s="119">
        <f t="shared" si="23"/>
        <v>53311.999999999993</v>
      </c>
      <c r="T55" s="119">
        <f t="shared" si="24"/>
        <v>3962.8106399999888</v>
      </c>
      <c r="U55">
        <v>340</v>
      </c>
      <c r="V55" t="s">
        <v>146</v>
      </c>
      <c r="W55">
        <f>W53*$U$55</f>
        <v>1700</v>
      </c>
      <c r="X55">
        <f>U55*X53</f>
        <v>3400</v>
      </c>
      <c r="Y55">
        <f>U55*Y53</f>
        <v>5100</v>
      </c>
      <c r="Z55">
        <f>Z53*U55</f>
        <v>6800</v>
      </c>
      <c r="AA55">
        <f>AA53*U55</f>
        <v>8500</v>
      </c>
      <c r="AB55">
        <f>AB53*U55</f>
        <v>10200</v>
      </c>
    </row>
    <row r="56" spans="1:28">
      <c r="B56" t="s">
        <v>52</v>
      </c>
      <c r="C56" t="s">
        <v>51</v>
      </c>
      <c r="D56" s="77">
        <v>1</v>
      </c>
      <c r="E56" s="76">
        <v>60.77</v>
      </c>
      <c r="F56" s="74">
        <f>D56*E56</f>
        <v>60.77</v>
      </c>
      <c r="G56" s="70"/>
      <c r="L56" s="114">
        <v>1.3</v>
      </c>
      <c r="M56" s="74">
        <f>E39+E41+F59+E48*L56*4</f>
        <v>46557.189360000004</v>
      </c>
      <c r="O56">
        <v>26</v>
      </c>
      <c r="P56" s="119">
        <f>P59*L56</f>
        <v>1768</v>
      </c>
      <c r="R56" s="119">
        <f t="shared" si="23"/>
        <v>45968</v>
      </c>
      <c r="T56" s="119">
        <f t="shared" si="24"/>
        <v>-589.18936000000394</v>
      </c>
      <c r="U56">
        <v>680</v>
      </c>
      <c r="V56" t="s">
        <v>147</v>
      </c>
      <c r="W56">
        <f>U56*W53</f>
        <v>3400</v>
      </c>
      <c r="X56">
        <f>U56*X53</f>
        <v>6800</v>
      </c>
      <c r="Y56">
        <f>U56*Y53</f>
        <v>10200</v>
      </c>
      <c r="Z56">
        <f>U56*Z53</f>
        <v>13600</v>
      </c>
      <c r="AA56">
        <f>AA53*U56</f>
        <v>17000</v>
      </c>
      <c r="AB56">
        <f>AB53*U56</f>
        <v>20400</v>
      </c>
    </row>
    <row r="57" spans="1:28">
      <c r="B57" t="s">
        <v>50</v>
      </c>
      <c r="D57" s="81"/>
      <c r="E57" s="81"/>
      <c r="L57" s="114">
        <v>1.2</v>
      </c>
      <c r="M57" s="74">
        <f>E39+E41+F59+E48*L57*4</f>
        <v>43765.189360000004</v>
      </c>
      <c r="O57">
        <v>24</v>
      </c>
      <c r="P57" s="119">
        <f>L57*P59</f>
        <v>1632</v>
      </c>
      <c r="R57" s="119">
        <f t="shared" si="23"/>
        <v>39168</v>
      </c>
      <c r="T57" s="119">
        <f t="shared" si="24"/>
        <v>-4597.1893600000039</v>
      </c>
      <c r="U57">
        <v>1020</v>
      </c>
      <c r="V57" t="s">
        <v>148</v>
      </c>
      <c r="W57">
        <f>U57*W53</f>
        <v>5100</v>
      </c>
      <c r="X57">
        <f>U57*X53</f>
        <v>10200</v>
      </c>
      <c r="Y57">
        <f>U57*Y53</f>
        <v>15300</v>
      </c>
      <c r="Z57">
        <f>U57*Z53</f>
        <v>20400</v>
      </c>
      <c r="AA57">
        <f>AA53*U57</f>
        <v>25500</v>
      </c>
      <c r="AB57">
        <f>AB53*U57</f>
        <v>30600</v>
      </c>
    </row>
    <row r="58" spans="1:28">
      <c r="D58" s="77"/>
      <c r="E58" s="76">
        <f>SUM(E53:E56)</f>
        <v>93.84</v>
      </c>
      <c r="F58" s="74"/>
      <c r="L58" s="114">
        <v>1.1000000000000001</v>
      </c>
      <c r="M58" s="74">
        <f>E39+E41+F59+E48*L58*4</f>
        <v>40973.189360000004</v>
      </c>
      <c r="O58">
        <v>22</v>
      </c>
      <c r="P58" s="119">
        <f>P59*L58</f>
        <v>1496.0000000000002</v>
      </c>
      <c r="R58" s="119">
        <f t="shared" si="23"/>
        <v>32912.000000000007</v>
      </c>
      <c r="T58" s="119">
        <f t="shared" si="24"/>
        <v>-8061.1893599999967</v>
      </c>
      <c r="U58">
        <v>1360</v>
      </c>
      <c r="V58" t="s">
        <v>149</v>
      </c>
      <c r="W58">
        <f>U58*W53</f>
        <v>6800</v>
      </c>
      <c r="X58">
        <f>U58*X53</f>
        <v>13600</v>
      </c>
      <c r="Y58">
        <f>U58*Y53</f>
        <v>20400</v>
      </c>
      <c r="Z58">
        <f>U58*Z53</f>
        <v>27200</v>
      </c>
      <c r="AA58">
        <f>AA53*U58</f>
        <v>34000</v>
      </c>
      <c r="AB58">
        <f>AB53*U58</f>
        <v>40800</v>
      </c>
    </row>
    <row r="59" spans="1:28" ht="15.75" thickBot="1">
      <c r="A59" s="80" t="s">
        <v>49</v>
      </c>
      <c r="D59" s="77"/>
      <c r="E59" s="76"/>
      <c r="F59" s="116">
        <f>SUM(F53:F56)</f>
        <v>1237.76936</v>
      </c>
      <c r="G59" s="78"/>
      <c r="H59" s="114"/>
      <c r="L59" s="114">
        <v>1</v>
      </c>
      <c r="M59" s="74">
        <f>E39+E41+F59+E48*L59*4</f>
        <v>38181.189360000004</v>
      </c>
      <c r="O59">
        <v>20</v>
      </c>
      <c r="P59" s="117">
        <v>1360</v>
      </c>
      <c r="R59" s="119">
        <f t="shared" si="23"/>
        <v>27200</v>
      </c>
      <c r="T59" s="119">
        <f>R59-M59</f>
        <v>-10981.189360000004</v>
      </c>
      <c r="U59">
        <v>1700</v>
      </c>
      <c r="V59" t="s">
        <v>150</v>
      </c>
      <c r="W59">
        <f>U59*W53</f>
        <v>8500</v>
      </c>
      <c r="X59">
        <f>U59*X53</f>
        <v>17000</v>
      </c>
      <c r="Y59">
        <f>U59*Y53</f>
        <v>25500</v>
      </c>
      <c r="Z59">
        <f>U59*Z53</f>
        <v>34000</v>
      </c>
      <c r="AA59">
        <f>AA53*U59</f>
        <v>42500</v>
      </c>
      <c r="AB59">
        <f>AB53*U59</f>
        <v>51000</v>
      </c>
    </row>
    <row r="60" spans="1:28" ht="15.75" thickTop="1">
      <c r="D60" s="77"/>
      <c r="E60" s="76"/>
      <c r="F60" s="74"/>
      <c r="H60" s="114"/>
      <c r="I60" s="74"/>
      <c r="L60" s="114">
        <v>0.9</v>
      </c>
      <c r="M60" s="74">
        <f>E39+E41+F59+L60*E48*4</f>
        <v>35389.189360000004</v>
      </c>
      <c r="O60">
        <v>18</v>
      </c>
      <c r="P60" s="119">
        <f>P59*L60</f>
        <v>1224</v>
      </c>
      <c r="R60" s="119">
        <f t="shared" si="23"/>
        <v>22032</v>
      </c>
      <c r="T60" s="119">
        <f t="shared" si="24"/>
        <v>-13357.189360000004</v>
      </c>
      <c r="U60">
        <v>2040</v>
      </c>
      <c r="V60" t="s">
        <v>151</v>
      </c>
      <c r="W60">
        <f>U60*W53</f>
        <v>10200</v>
      </c>
      <c r="X60">
        <f>U60*X53</f>
        <v>20400</v>
      </c>
      <c r="Y60">
        <f>U60*Y53</f>
        <v>30600</v>
      </c>
      <c r="Z60">
        <f>U60*Z53</f>
        <v>40800</v>
      </c>
      <c r="AA60">
        <f>AA53*U60</f>
        <v>51000</v>
      </c>
      <c r="AB60">
        <f>AB53*U60</f>
        <v>61200</v>
      </c>
    </row>
    <row r="61" spans="1:28">
      <c r="D61" s="77"/>
      <c r="E61" s="76"/>
      <c r="F61" s="74"/>
      <c r="H61" s="114"/>
      <c r="I61" s="74"/>
      <c r="J61" s="74"/>
      <c r="L61" s="114">
        <v>0.8</v>
      </c>
      <c r="M61" s="74">
        <f>E39+E41+F59+E48*L61*4</f>
        <v>32597.18936</v>
      </c>
      <c r="O61">
        <v>16</v>
      </c>
      <c r="P61" s="119">
        <f>L61*P59</f>
        <v>1088</v>
      </c>
      <c r="R61" s="119">
        <f t="shared" si="23"/>
        <v>17408</v>
      </c>
      <c r="T61" s="119">
        <f t="shared" si="24"/>
        <v>-15189.18936</v>
      </c>
    </row>
    <row r="62" spans="1:28" ht="15.75" thickBot="1">
      <c r="A62" s="80" t="s">
        <v>48</v>
      </c>
      <c r="D62" s="77"/>
      <c r="E62" s="76"/>
      <c r="F62" s="79">
        <f>SUM(F48+F59)</f>
        <v>17580.61736</v>
      </c>
      <c r="G62" s="78"/>
      <c r="H62" s="114"/>
      <c r="I62" s="74"/>
      <c r="J62" s="74"/>
      <c r="L62" s="114">
        <v>0.7</v>
      </c>
      <c r="M62" s="74">
        <f>E39+E41+F59+E48*L62*4</f>
        <v>29805.18936</v>
      </c>
      <c r="O62">
        <v>14</v>
      </c>
      <c r="P62" s="119">
        <f>P59*L62</f>
        <v>951.99999999999989</v>
      </c>
      <c r="R62" s="119">
        <f t="shared" si="23"/>
        <v>13327.999999999998</v>
      </c>
      <c r="T62" s="119">
        <f t="shared" si="24"/>
        <v>-16477.189360000004</v>
      </c>
    </row>
    <row r="63" spans="1:28" ht="15.75" thickTop="1">
      <c r="D63" s="77"/>
      <c r="E63" s="76"/>
      <c r="F63" s="74"/>
      <c r="H63" s="114"/>
      <c r="I63" s="74"/>
      <c r="J63" s="74"/>
      <c r="L63" s="114">
        <v>0.6</v>
      </c>
      <c r="M63" s="74">
        <f>E39+E41+F59+E48*L63*4</f>
        <v>27013.18936</v>
      </c>
      <c r="O63">
        <v>12</v>
      </c>
      <c r="P63" s="119">
        <f>L63*P59</f>
        <v>816</v>
      </c>
      <c r="R63" s="119">
        <f t="shared" si="23"/>
        <v>9792</v>
      </c>
      <c r="T63" s="119">
        <f t="shared" si="24"/>
        <v>-17221.18936</v>
      </c>
    </row>
    <row r="64" spans="1:28">
      <c r="A64" t="s">
        <v>47</v>
      </c>
      <c r="D64" s="77"/>
      <c r="E64" s="76"/>
      <c r="F64" s="74">
        <f>F12-F62</f>
        <v>9619.3826399999998</v>
      </c>
      <c r="G64" s="78"/>
      <c r="H64" s="114"/>
      <c r="I64" s="74"/>
      <c r="J64" s="74"/>
      <c r="L64" s="114">
        <v>0.5</v>
      </c>
      <c r="M64" s="74">
        <f>E39+E41+F59+E48*L64*4</f>
        <v>24221.18936</v>
      </c>
      <c r="O64">
        <v>10</v>
      </c>
      <c r="P64" s="119">
        <f>L64*P59</f>
        <v>680</v>
      </c>
      <c r="R64" s="119">
        <f t="shared" si="23"/>
        <v>6800</v>
      </c>
      <c r="T64" s="119">
        <f t="shared" si="24"/>
        <v>-17421.18936</v>
      </c>
    </row>
    <row r="65" spans="1:32">
      <c r="D65" s="77"/>
      <c r="E65" s="76"/>
      <c r="F65" s="74"/>
      <c r="H65" s="114"/>
      <c r="I65" s="74"/>
      <c r="J65" s="74"/>
      <c r="L65" s="114">
        <v>0.4</v>
      </c>
      <c r="M65" s="74">
        <f>E39+E41+F59+E48*L65*4</f>
        <v>21429.18936</v>
      </c>
      <c r="O65">
        <v>8</v>
      </c>
      <c r="P65" s="119">
        <f>L65*P59</f>
        <v>544</v>
      </c>
      <c r="R65" s="119">
        <f t="shared" si="23"/>
        <v>4352</v>
      </c>
      <c r="T65" s="119">
        <f t="shared" si="24"/>
        <v>-17077.18936</v>
      </c>
    </row>
    <row r="66" spans="1:32">
      <c r="A66" t="s">
        <v>46</v>
      </c>
      <c r="C66" t="s">
        <v>45</v>
      </c>
      <c r="D66" s="77">
        <v>90</v>
      </c>
      <c r="E66" s="76">
        <v>15</v>
      </c>
      <c r="F66" s="74">
        <f>D66*E66</f>
        <v>1350</v>
      </c>
      <c r="H66" s="114"/>
      <c r="I66" s="74"/>
      <c r="J66" s="74"/>
      <c r="L66" s="114">
        <v>0.3</v>
      </c>
      <c r="M66" s="74">
        <f>E39+E41+F59+E48*L66*4</f>
        <v>18637.18936</v>
      </c>
      <c r="O66">
        <v>6</v>
      </c>
      <c r="P66" s="119">
        <f>L66*P59</f>
        <v>408</v>
      </c>
      <c r="R66" s="119">
        <f t="shared" si="23"/>
        <v>2448</v>
      </c>
      <c r="T66" s="119">
        <f t="shared" si="24"/>
        <v>-16189.18936</v>
      </c>
    </row>
    <row r="67" spans="1:32">
      <c r="D67" s="75"/>
      <c r="E67" s="74"/>
      <c r="F67" s="74"/>
      <c r="H67" s="114"/>
      <c r="I67" s="74"/>
      <c r="J67" s="74"/>
      <c r="L67" s="114">
        <v>0.2</v>
      </c>
      <c r="M67" s="74">
        <f>E39+E41+F59+E48*L67*4</f>
        <v>15845.18936</v>
      </c>
      <c r="O67">
        <v>2</v>
      </c>
      <c r="P67" s="119">
        <f>L67*P59</f>
        <v>272</v>
      </c>
      <c r="R67" s="119">
        <f t="shared" si="23"/>
        <v>544</v>
      </c>
      <c r="T67" s="119">
        <f t="shared" si="24"/>
        <v>-15301.18936</v>
      </c>
    </row>
    <row r="68" spans="1:32">
      <c r="A68" s="73" t="s">
        <v>44</v>
      </c>
      <c r="B68" s="70"/>
      <c r="C68" s="70"/>
      <c r="D68" s="72"/>
      <c r="E68" s="71"/>
      <c r="F68" s="71">
        <f>F64-F66</f>
        <v>8269.3826399999998</v>
      </c>
      <c r="G68" s="70"/>
      <c r="H68" s="114"/>
      <c r="I68" s="74"/>
      <c r="J68" s="74"/>
      <c r="L68" s="114">
        <v>0.1</v>
      </c>
      <c r="M68" s="74">
        <f>E39+E41+F59+E48*L68*4</f>
        <v>13053.18936</v>
      </c>
      <c r="O68">
        <v>0</v>
      </c>
      <c r="P68" s="119">
        <f>L68*P59</f>
        <v>136</v>
      </c>
      <c r="R68" s="119">
        <f t="shared" si="23"/>
        <v>0</v>
      </c>
      <c r="T68" s="119">
        <f t="shared" si="24"/>
        <v>-13053.18936</v>
      </c>
    </row>
    <row r="69" spans="1:32">
      <c r="J69" s="74"/>
    </row>
    <row r="70" spans="1:32">
      <c r="A70" s="69"/>
      <c r="B70" s="69"/>
      <c r="C70" s="69"/>
      <c r="D70" s="69"/>
      <c r="E70" s="69"/>
      <c r="F70" s="69"/>
      <c r="G70" s="69"/>
      <c r="I70" s="157" t="s">
        <v>129</v>
      </c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</row>
    <row r="71" spans="1:32" ht="15.75" thickBot="1">
      <c r="A71" t="s">
        <v>43</v>
      </c>
      <c r="V71">
        <v>100</v>
      </c>
      <c r="W71">
        <v>90</v>
      </c>
      <c r="X71">
        <v>80</v>
      </c>
      <c r="Y71">
        <v>70</v>
      </c>
      <c r="Z71">
        <v>60</v>
      </c>
      <c r="AA71">
        <v>50</v>
      </c>
    </row>
    <row r="72" spans="1:32" ht="15.75" thickBot="1">
      <c r="I72" s="164" t="s">
        <v>127</v>
      </c>
      <c r="J72" s="165"/>
      <c r="K72" s="165"/>
      <c r="L72" s="4">
        <v>40</v>
      </c>
      <c r="M72" s="4">
        <v>38</v>
      </c>
      <c r="N72" s="4">
        <v>36</v>
      </c>
      <c r="O72" s="4">
        <v>34</v>
      </c>
      <c r="P72" s="4">
        <v>32</v>
      </c>
      <c r="Q72" s="4">
        <v>30</v>
      </c>
      <c r="R72" s="4">
        <v>28</v>
      </c>
      <c r="S72" s="4">
        <v>26</v>
      </c>
      <c r="T72" s="4">
        <v>24</v>
      </c>
      <c r="U72" s="4">
        <v>22</v>
      </c>
      <c r="V72" s="4">
        <v>20</v>
      </c>
      <c r="W72" s="4">
        <v>18</v>
      </c>
      <c r="X72" s="4">
        <v>16</v>
      </c>
      <c r="Y72" s="4">
        <v>14</v>
      </c>
      <c r="Z72" s="4">
        <v>12</v>
      </c>
      <c r="AA72" s="4">
        <v>10</v>
      </c>
      <c r="AB72" s="4">
        <v>8</v>
      </c>
      <c r="AC72" s="4">
        <v>6</v>
      </c>
      <c r="AD72" s="4">
        <v>4</v>
      </c>
      <c r="AE72" s="4">
        <v>2</v>
      </c>
      <c r="AF72" s="5">
        <v>0</v>
      </c>
    </row>
    <row r="73" spans="1:32" ht="15.75" thickBot="1">
      <c r="I73" s="128"/>
      <c r="J73" s="128"/>
      <c r="K73" s="129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</row>
    <row r="74" spans="1:32" ht="15.75" thickBot="1">
      <c r="A74" s="109"/>
      <c r="I74" s="50" t="s">
        <v>24</v>
      </c>
      <c r="J74" s="50" t="s">
        <v>25</v>
      </c>
      <c r="K74" s="130" t="s">
        <v>26</v>
      </c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</row>
    <row r="75" spans="1:32">
      <c r="B75" s="108" t="s">
        <v>120</v>
      </c>
      <c r="C75" s="4"/>
      <c r="D75" s="4"/>
      <c r="E75" s="4"/>
      <c r="F75" s="4"/>
      <c r="G75" s="5"/>
      <c r="I75" s="125">
        <v>2</v>
      </c>
      <c r="J75" s="11">
        <f>I75*J85</f>
        <v>10880</v>
      </c>
      <c r="K75" s="66">
        <v>4</v>
      </c>
      <c r="L75" s="131">
        <f>J75*$L$72*4</f>
        <v>1740800</v>
      </c>
      <c r="M75" s="131">
        <f>J75*$M$72*4</f>
        <v>1653760</v>
      </c>
      <c r="N75" s="131">
        <f>J75*$N$72*4</f>
        <v>1566720</v>
      </c>
      <c r="O75" s="131">
        <f>J75*$O$72*4</f>
        <v>1479680</v>
      </c>
      <c r="P75" s="131">
        <f>J75*$P$72*4</f>
        <v>1392640</v>
      </c>
      <c r="Q75" s="131">
        <f>$J75*$Q$72*4</f>
        <v>1305600</v>
      </c>
      <c r="R75" s="131">
        <f>$J75*$R$72*4</f>
        <v>1218560</v>
      </c>
      <c r="S75" s="131">
        <f>$J75*$S$72*4</f>
        <v>1131520</v>
      </c>
      <c r="T75" s="131">
        <f>$J75*$T$72*4</f>
        <v>1044480</v>
      </c>
      <c r="U75" s="131">
        <f>$J75*$U$72*4</f>
        <v>957440</v>
      </c>
      <c r="V75" s="131">
        <f>$J75*$V$72*4</f>
        <v>870400</v>
      </c>
      <c r="W75" s="131">
        <f>$J75*$W$72*4</f>
        <v>783360</v>
      </c>
      <c r="X75" s="131">
        <f>$J75*$X$72*4</f>
        <v>696320</v>
      </c>
      <c r="Y75" s="131">
        <f>$J75*$Y$72*4</f>
        <v>609280</v>
      </c>
      <c r="Z75" s="131">
        <f>$J75*$Z$72*4</f>
        <v>522240</v>
      </c>
      <c r="AA75" s="131">
        <f>$J75*$AA$72*4</f>
        <v>435200</v>
      </c>
      <c r="AB75" s="131">
        <f>$J75*$AB$72*4</f>
        <v>348160</v>
      </c>
      <c r="AC75" s="131">
        <f>$J75*$AC$72*4</f>
        <v>261120</v>
      </c>
      <c r="AD75" s="131">
        <f>$J75*$AD$72*4</f>
        <v>174080</v>
      </c>
      <c r="AE75" s="131">
        <f>$J75*$AE$72*4</f>
        <v>87040</v>
      </c>
      <c r="AF75" s="131">
        <f>$J75*AF72</f>
        <v>0</v>
      </c>
    </row>
    <row r="76" spans="1:32">
      <c r="B76" s="6"/>
      <c r="G76" s="7"/>
      <c r="I76" s="126">
        <v>1.9</v>
      </c>
      <c r="J76" s="12">
        <f>I76*J85</f>
        <v>10336</v>
      </c>
      <c r="K76" s="6">
        <v>4</v>
      </c>
      <c r="L76" s="131">
        <f>J76*$L$72*4</f>
        <v>1653760</v>
      </c>
      <c r="M76" s="131">
        <f t="shared" ref="M76:M94" si="25">J76*$M$72*4</f>
        <v>1571072</v>
      </c>
      <c r="N76" s="131">
        <f t="shared" ref="N76:N94" si="26">J76*$N$72*4</f>
        <v>1488384</v>
      </c>
      <c r="O76" s="131">
        <f t="shared" ref="O76:O94" si="27">J76*$O$72*4</f>
        <v>1405696</v>
      </c>
      <c r="P76" s="131">
        <f t="shared" ref="P76:P94" si="28">J76*$P$72*4</f>
        <v>1323008</v>
      </c>
      <c r="Q76" s="131">
        <f t="shared" ref="Q76:Q94" si="29">$J76*$Q$72*4</f>
        <v>1240320</v>
      </c>
      <c r="R76" s="131">
        <f t="shared" ref="R76:R94" si="30">$J76*$R$72*4</f>
        <v>1157632</v>
      </c>
      <c r="S76" s="131">
        <f t="shared" ref="S76:S94" si="31">$J76*$S$72*4</f>
        <v>1074944</v>
      </c>
      <c r="T76" s="131">
        <f t="shared" ref="T76:T94" si="32">$J76*$T$72*4</f>
        <v>992256</v>
      </c>
      <c r="U76" s="131">
        <f t="shared" ref="U76:U94" si="33">$J76*$U$72*4</f>
        <v>909568</v>
      </c>
      <c r="V76" s="131">
        <f t="shared" ref="V76:V94" si="34">$J76*$V$72*4</f>
        <v>826880</v>
      </c>
      <c r="W76" s="131">
        <f t="shared" ref="W76:W94" si="35">$J76*$W$72*4</f>
        <v>744192</v>
      </c>
      <c r="X76" s="131">
        <f t="shared" ref="X76:X94" si="36">$J76*$X$72*4</f>
        <v>661504</v>
      </c>
      <c r="Y76" s="131">
        <f t="shared" ref="Y76:Y93" si="37">$J76*$Y$72*4</f>
        <v>578816</v>
      </c>
      <c r="Z76" s="131">
        <f t="shared" ref="Z76:Z94" si="38">$J76*$Z$72*4</f>
        <v>496128</v>
      </c>
      <c r="AA76" s="131">
        <f t="shared" ref="AA76:AA94" si="39">$J76*$AA$72*4</f>
        <v>413440</v>
      </c>
      <c r="AB76" s="131">
        <f t="shared" ref="AB76:AB94" si="40">$J76*$AB$72*4</f>
        <v>330752</v>
      </c>
      <c r="AC76" s="131">
        <f t="shared" ref="AC76:AC94" si="41">$J76*$AC$72*4</f>
        <v>248064</v>
      </c>
      <c r="AD76" s="131">
        <f t="shared" ref="AD76:AD94" si="42">$J76*$AD$72*4</f>
        <v>165376</v>
      </c>
      <c r="AE76" s="131">
        <f t="shared" ref="AE76:AE94" si="43">$J76*$AE$72*4</f>
        <v>82688</v>
      </c>
      <c r="AF76" s="131">
        <f t="shared" ref="AF76" si="44">$J76*AF72</f>
        <v>0</v>
      </c>
    </row>
    <row r="77" spans="1:32">
      <c r="B77" s="107" t="s">
        <v>119</v>
      </c>
      <c r="C77" s="158" t="s">
        <v>118</v>
      </c>
      <c r="D77" s="159"/>
      <c r="E77" s="159"/>
      <c r="F77" s="159"/>
      <c r="G77" s="160"/>
      <c r="I77" s="126">
        <v>1.8</v>
      </c>
      <c r="J77" s="12">
        <f>I77*J85</f>
        <v>9792</v>
      </c>
      <c r="K77" s="6">
        <v>4</v>
      </c>
      <c r="L77" s="131">
        <f t="shared" ref="L77:L94" si="45">J77*$L$72*4</f>
        <v>1566720</v>
      </c>
      <c r="M77" s="131">
        <f t="shared" si="25"/>
        <v>1488384</v>
      </c>
      <c r="N77" s="131">
        <f t="shared" si="26"/>
        <v>1410048</v>
      </c>
      <c r="O77" s="131">
        <f t="shared" si="27"/>
        <v>1331712</v>
      </c>
      <c r="P77" s="131">
        <f t="shared" si="28"/>
        <v>1253376</v>
      </c>
      <c r="Q77" s="131">
        <f t="shared" si="29"/>
        <v>1175040</v>
      </c>
      <c r="R77" s="131">
        <f t="shared" si="30"/>
        <v>1096704</v>
      </c>
      <c r="S77" s="131">
        <f>$J77*$S$72*4</f>
        <v>1018368</v>
      </c>
      <c r="T77" s="131">
        <f t="shared" si="32"/>
        <v>940032</v>
      </c>
      <c r="U77" s="131">
        <f t="shared" si="33"/>
        <v>861696</v>
      </c>
      <c r="V77" s="131">
        <f t="shared" si="34"/>
        <v>783360</v>
      </c>
      <c r="W77" s="131">
        <f t="shared" si="35"/>
        <v>705024</v>
      </c>
      <c r="X77" s="131">
        <f t="shared" si="36"/>
        <v>626688</v>
      </c>
      <c r="Y77" s="131">
        <f t="shared" si="37"/>
        <v>548352</v>
      </c>
      <c r="Z77" s="131">
        <f t="shared" si="38"/>
        <v>470016</v>
      </c>
      <c r="AA77" s="131">
        <f t="shared" si="39"/>
        <v>391680</v>
      </c>
      <c r="AB77" s="131">
        <f t="shared" si="40"/>
        <v>313344</v>
      </c>
      <c r="AC77" s="131">
        <f t="shared" si="41"/>
        <v>235008</v>
      </c>
      <c r="AD77" s="131">
        <f t="shared" si="42"/>
        <v>156672</v>
      </c>
      <c r="AE77" s="131">
        <f t="shared" si="43"/>
        <v>78336</v>
      </c>
      <c r="AF77" s="131">
        <f t="shared" ref="AF77" si="46">$J77*AF72</f>
        <v>0</v>
      </c>
    </row>
    <row r="78" spans="1:32">
      <c r="B78" s="106"/>
      <c r="C78" s="105">
        <f>E78*0.85</f>
        <v>17</v>
      </c>
      <c r="D78" s="105">
        <f>E78*0.9</f>
        <v>18</v>
      </c>
      <c r="E78" s="105">
        <v>20</v>
      </c>
      <c r="F78" s="105">
        <f>E78*1.1</f>
        <v>22</v>
      </c>
      <c r="G78" s="104">
        <f>E78*1.15</f>
        <v>23</v>
      </c>
      <c r="I78" s="126">
        <v>1.7</v>
      </c>
      <c r="J78" s="12">
        <f>I78*J85</f>
        <v>9248</v>
      </c>
      <c r="K78" s="6">
        <v>4</v>
      </c>
      <c r="L78" s="131">
        <f t="shared" si="45"/>
        <v>1479680</v>
      </c>
      <c r="M78" s="131">
        <f t="shared" si="25"/>
        <v>1405696</v>
      </c>
      <c r="N78" s="131">
        <f t="shared" si="26"/>
        <v>1331712</v>
      </c>
      <c r="O78" s="131">
        <f t="shared" si="27"/>
        <v>1257728</v>
      </c>
      <c r="P78" s="131">
        <f t="shared" si="28"/>
        <v>1183744</v>
      </c>
      <c r="Q78" s="131">
        <f t="shared" si="29"/>
        <v>1109760</v>
      </c>
      <c r="R78" s="131">
        <f t="shared" si="30"/>
        <v>1035776</v>
      </c>
      <c r="S78" s="131">
        <f t="shared" si="31"/>
        <v>961792</v>
      </c>
      <c r="T78" s="131">
        <f t="shared" si="32"/>
        <v>887808</v>
      </c>
      <c r="U78" s="131">
        <f t="shared" si="33"/>
        <v>813824</v>
      </c>
      <c r="V78" s="131">
        <f t="shared" si="34"/>
        <v>739840</v>
      </c>
      <c r="W78" s="131">
        <f t="shared" si="35"/>
        <v>665856</v>
      </c>
      <c r="X78" s="131">
        <f t="shared" si="36"/>
        <v>591872</v>
      </c>
      <c r="Y78" s="131">
        <f t="shared" si="37"/>
        <v>517888</v>
      </c>
      <c r="Z78" s="131">
        <f t="shared" si="38"/>
        <v>443904</v>
      </c>
      <c r="AA78" s="131">
        <f t="shared" si="39"/>
        <v>369920</v>
      </c>
      <c r="AB78" s="131">
        <f t="shared" si="40"/>
        <v>295936</v>
      </c>
      <c r="AC78" s="131">
        <f t="shared" si="41"/>
        <v>221952</v>
      </c>
      <c r="AD78" s="131">
        <f t="shared" si="42"/>
        <v>147968</v>
      </c>
      <c r="AE78" s="131">
        <f t="shared" si="43"/>
        <v>73984</v>
      </c>
      <c r="AF78" s="131">
        <f t="shared" ref="AF78" si="47">$J78*AF72</f>
        <v>0</v>
      </c>
    </row>
    <row r="79" spans="1:32">
      <c r="B79" s="101" t="s">
        <v>117</v>
      </c>
      <c r="C79" s="98"/>
      <c r="D79" s="98"/>
      <c r="E79" s="98"/>
      <c r="F79" s="98"/>
      <c r="G79" s="103"/>
      <c r="I79" s="126">
        <v>1.6</v>
      </c>
      <c r="J79" s="12">
        <f>I79*J85</f>
        <v>8704</v>
      </c>
      <c r="K79" s="6">
        <v>4</v>
      </c>
      <c r="L79" s="131">
        <f t="shared" si="45"/>
        <v>1392640</v>
      </c>
      <c r="M79" s="131">
        <f t="shared" si="25"/>
        <v>1323008</v>
      </c>
      <c r="N79" s="131">
        <f t="shared" si="26"/>
        <v>1253376</v>
      </c>
      <c r="O79" s="131">
        <f t="shared" si="27"/>
        <v>1183744</v>
      </c>
      <c r="P79" s="131">
        <f t="shared" si="28"/>
        <v>1114112</v>
      </c>
      <c r="Q79" s="131">
        <f t="shared" si="29"/>
        <v>1044480</v>
      </c>
      <c r="R79" s="131">
        <f t="shared" si="30"/>
        <v>974848</v>
      </c>
      <c r="S79" s="131">
        <f t="shared" si="31"/>
        <v>905216</v>
      </c>
      <c r="T79" s="131">
        <f t="shared" si="32"/>
        <v>835584</v>
      </c>
      <c r="U79" s="131">
        <f t="shared" si="33"/>
        <v>765952</v>
      </c>
      <c r="V79" s="131">
        <f t="shared" si="34"/>
        <v>696320</v>
      </c>
      <c r="W79" s="131">
        <f t="shared" si="35"/>
        <v>626688</v>
      </c>
      <c r="X79" s="131">
        <f t="shared" si="36"/>
        <v>557056</v>
      </c>
      <c r="Y79" s="131">
        <f t="shared" si="37"/>
        <v>487424</v>
      </c>
      <c r="Z79" s="131">
        <f t="shared" si="38"/>
        <v>417792</v>
      </c>
      <c r="AA79" s="131">
        <f t="shared" si="39"/>
        <v>348160</v>
      </c>
      <c r="AB79" s="131">
        <f t="shared" si="40"/>
        <v>278528</v>
      </c>
      <c r="AC79" s="131">
        <f t="shared" si="41"/>
        <v>208896</v>
      </c>
      <c r="AD79" s="131">
        <f t="shared" si="42"/>
        <v>139264</v>
      </c>
      <c r="AE79" s="131">
        <f t="shared" si="43"/>
        <v>69632</v>
      </c>
      <c r="AF79" s="131">
        <f t="shared" ref="AF79" si="48">$J79*AF72</f>
        <v>0</v>
      </c>
    </row>
    <row r="80" spans="1:32">
      <c r="B80" s="99">
        <f>B84*0.85</f>
        <v>1156</v>
      </c>
      <c r="C80" s="98">
        <f>(($B80*C$78))-($F$48-$F$43-$F$45)-($B80*$E$43)-($B80*$E$45)</f>
        <v>3972.152</v>
      </c>
      <c r="D80" s="98">
        <f>(($B80*D$78))-($F$48-$F$43-$F$45)-($B80*$E$43)-($B80*$E$45)</f>
        <v>5128.152</v>
      </c>
      <c r="E80" s="98">
        <f>(($B80*E$78))-($F$48-$F$43-$F$45)-($B80*$E$43)-($B80*$E$45)</f>
        <v>7440.152</v>
      </c>
      <c r="F80" s="98">
        <f>(($B80*F$78))-($F$48-$F$43-$F$45)-($B80*$E$43)-($B80*$E$45)</f>
        <v>9752.152</v>
      </c>
      <c r="G80" s="97">
        <f>(($B80*G$78))-($F$48-$F$43-$F$45)-($B80*$E$43)-($B80*$E$45)</f>
        <v>10908.152</v>
      </c>
      <c r="I80" s="126">
        <v>1.5</v>
      </c>
      <c r="J80" s="12">
        <f>I80*J85</f>
        <v>8160</v>
      </c>
      <c r="K80" s="6">
        <v>4</v>
      </c>
      <c r="L80" s="131">
        <f t="shared" si="45"/>
        <v>1305600</v>
      </c>
      <c r="M80" s="131">
        <f t="shared" si="25"/>
        <v>1240320</v>
      </c>
      <c r="N80" s="131">
        <f t="shared" si="26"/>
        <v>1175040</v>
      </c>
      <c r="O80" s="131">
        <f t="shared" si="27"/>
        <v>1109760</v>
      </c>
      <c r="P80" s="131">
        <f t="shared" si="28"/>
        <v>1044480</v>
      </c>
      <c r="Q80" s="131">
        <f t="shared" si="29"/>
        <v>979200</v>
      </c>
      <c r="R80" s="131">
        <f t="shared" si="30"/>
        <v>913920</v>
      </c>
      <c r="S80" s="131">
        <f t="shared" si="31"/>
        <v>848640</v>
      </c>
      <c r="T80" s="131">
        <f t="shared" si="32"/>
        <v>783360</v>
      </c>
      <c r="U80" s="131">
        <f t="shared" si="33"/>
        <v>718080</v>
      </c>
      <c r="V80" s="131">
        <f t="shared" si="34"/>
        <v>652800</v>
      </c>
      <c r="W80" s="131">
        <f t="shared" si="35"/>
        <v>587520</v>
      </c>
      <c r="X80" s="131">
        <f t="shared" si="36"/>
        <v>522240</v>
      </c>
      <c r="Y80" s="131">
        <f t="shared" si="37"/>
        <v>456960</v>
      </c>
      <c r="Z80" s="131">
        <f t="shared" si="38"/>
        <v>391680</v>
      </c>
      <c r="AA80" s="131">
        <f t="shared" si="39"/>
        <v>326400</v>
      </c>
      <c r="AB80" s="131">
        <f t="shared" si="40"/>
        <v>261120</v>
      </c>
      <c r="AC80" s="131">
        <f t="shared" si="41"/>
        <v>195840</v>
      </c>
      <c r="AD80" s="131">
        <f t="shared" si="42"/>
        <v>130560</v>
      </c>
      <c r="AE80" s="131">
        <f t="shared" si="43"/>
        <v>65280</v>
      </c>
      <c r="AF80" s="131">
        <f t="shared" ref="AF80" si="49">$J80*AF72</f>
        <v>0</v>
      </c>
    </row>
    <row r="81" spans="1:32">
      <c r="B81" s="101" t="s">
        <v>116</v>
      </c>
      <c r="C81" s="98"/>
      <c r="D81" s="98"/>
      <c r="E81" s="98"/>
      <c r="F81" s="98"/>
      <c r="G81" s="97"/>
      <c r="I81" s="126">
        <v>1.4</v>
      </c>
      <c r="J81" s="12">
        <f>I81*J85</f>
        <v>7615.9999999999991</v>
      </c>
      <c r="K81" s="6">
        <v>4</v>
      </c>
      <c r="L81" s="131">
        <f t="shared" si="45"/>
        <v>1218559.9999999998</v>
      </c>
      <c r="M81" s="131">
        <f t="shared" si="25"/>
        <v>1157631.9999999998</v>
      </c>
      <c r="N81" s="131">
        <f t="shared" si="26"/>
        <v>1096703.9999999998</v>
      </c>
      <c r="O81" s="131">
        <f t="shared" si="27"/>
        <v>1035775.9999999999</v>
      </c>
      <c r="P81" s="131">
        <f t="shared" si="28"/>
        <v>974847.99999999988</v>
      </c>
      <c r="Q81" s="131">
        <f t="shared" si="29"/>
        <v>913919.99999999988</v>
      </c>
      <c r="R81" s="131">
        <f t="shared" si="30"/>
        <v>852991.99999999988</v>
      </c>
      <c r="S81" s="131">
        <f t="shared" si="31"/>
        <v>792063.99999999988</v>
      </c>
      <c r="T81" s="131">
        <f t="shared" si="32"/>
        <v>731135.99999999988</v>
      </c>
      <c r="U81" s="131">
        <f t="shared" si="33"/>
        <v>670207.99999999988</v>
      </c>
      <c r="V81" s="131">
        <f t="shared" si="34"/>
        <v>609279.99999999988</v>
      </c>
      <c r="W81" s="131">
        <f t="shared" si="35"/>
        <v>548351.99999999988</v>
      </c>
      <c r="X81" s="131">
        <f t="shared" si="36"/>
        <v>487423.99999999994</v>
      </c>
      <c r="Y81" s="131">
        <f t="shared" si="37"/>
        <v>426495.99999999994</v>
      </c>
      <c r="Z81" s="131">
        <f t="shared" si="38"/>
        <v>365567.99999999994</v>
      </c>
      <c r="AA81" s="131">
        <f t="shared" si="39"/>
        <v>304639.99999999994</v>
      </c>
      <c r="AB81" s="131">
        <f t="shared" si="40"/>
        <v>243711.99999999997</v>
      </c>
      <c r="AC81" s="131">
        <f t="shared" si="41"/>
        <v>182783.99999999997</v>
      </c>
      <c r="AD81" s="131">
        <f t="shared" si="42"/>
        <v>121855.99999999999</v>
      </c>
      <c r="AE81" s="131">
        <f t="shared" si="43"/>
        <v>60927.999999999993</v>
      </c>
      <c r="AF81" s="131">
        <f t="shared" ref="AF81" si="50">$J81*AF72</f>
        <v>0</v>
      </c>
    </row>
    <row r="82" spans="1:32">
      <c r="B82" s="99">
        <f>B84*0.9</f>
        <v>1224</v>
      </c>
      <c r="C82" s="98">
        <f>(($B82*C$78))-($F$48-$F$43-$F$45)-($B82*$E$43)-($B82*$E$45)</f>
        <v>4907.152</v>
      </c>
      <c r="D82" s="98">
        <f>(($B82*D$78))-($F$48-$F$43-$F$45)-($B82*$E$43)-($B82*$E$45)</f>
        <v>6131.152</v>
      </c>
      <c r="E82" s="98">
        <f>(($B82*E$78))-($F$48-$F$43-$F$45)-($B82*$E$43)-($B82*$E$45)</f>
        <v>8579.152</v>
      </c>
      <c r="F82" s="98">
        <f>(($B82*F$78))-($F$48-$F$43-$F$45)-($B82*$E$43)-($B82*$E$45)</f>
        <v>11027.152</v>
      </c>
      <c r="G82" s="97">
        <f>(($B82*G$78))-($F$48-$F$43-$F$45)-($B82*$E$43)-($B82*$E$45)</f>
        <v>12251.152</v>
      </c>
      <c r="I82" s="126">
        <v>1.3</v>
      </c>
      <c r="J82" s="12">
        <f>I82*J85</f>
        <v>7072</v>
      </c>
      <c r="K82" s="6">
        <v>4</v>
      </c>
      <c r="L82" s="131">
        <f t="shared" si="45"/>
        <v>1131520</v>
      </c>
      <c r="M82" s="131">
        <f t="shared" si="25"/>
        <v>1074944</v>
      </c>
      <c r="N82" s="131">
        <f t="shared" si="26"/>
        <v>1018368</v>
      </c>
      <c r="O82" s="131">
        <f t="shared" si="27"/>
        <v>961792</v>
      </c>
      <c r="P82" s="131">
        <f t="shared" si="28"/>
        <v>905216</v>
      </c>
      <c r="Q82" s="131">
        <f t="shared" si="29"/>
        <v>848640</v>
      </c>
      <c r="R82" s="131">
        <f t="shared" si="30"/>
        <v>792064</v>
      </c>
      <c r="S82" s="131">
        <f t="shared" si="31"/>
        <v>735488</v>
      </c>
      <c r="T82" s="131">
        <f t="shared" si="32"/>
        <v>678912</v>
      </c>
      <c r="U82" s="131">
        <f t="shared" si="33"/>
        <v>622336</v>
      </c>
      <c r="V82" s="131">
        <f t="shared" si="34"/>
        <v>565760</v>
      </c>
      <c r="W82" s="131">
        <f t="shared" si="35"/>
        <v>509184</v>
      </c>
      <c r="X82" s="131">
        <f t="shared" si="36"/>
        <v>452608</v>
      </c>
      <c r="Y82" s="131">
        <f t="shared" si="37"/>
        <v>396032</v>
      </c>
      <c r="Z82" s="131">
        <f t="shared" si="38"/>
        <v>339456</v>
      </c>
      <c r="AA82" s="131">
        <f t="shared" si="39"/>
        <v>282880</v>
      </c>
      <c r="AB82" s="131">
        <f t="shared" si="40"/>
        <v>226304</v>
      </c>
      <c r="AC82" s="131">
        <f t="shared" si="41"/>
        <v>169728</v>
      </c>
      <c r="AD82" s="131">
        <f t="shared" si="42"/>
        <v>113152</v>
      </c>
      <c r="AE82" s="131">
        <f t="shared" si="43"/>
        <v>56576</v>
      </c>
      <c r="AF82" s="131">
        <f t="shared" ref="AF82" si="51">$J82*AF72</f>
        <v>0</v>
      </c>
    </row>
    <row r="83" spans="1:32">
      <c r="B83" s="102" t="s">
        <v>115</v>
      </c>
      <c r="C83" s="98"/>
      <c r="D83" s="98"/>
      <c r="E83" s="98"/>
      <c r="F83" s="98"/>
      <c r="G83" s="97"/>
      <c r="I83" s="126">
        <v>1.2</v>
      </c>
      <c r="J83" s="12">
        <f>J85*I83</f>
        <v>6528</v>
      </c>
      <c r="K83" s="6">
        <v>4</v>
      </c>
      <c r="L83" s="131">
        <f t="shared" si="45"/>
        <v>1044480</v>
      </c>
      <c r="M83" s="131">
        <f t="shared" si="25"/>
        <v>992256</v>
      </c>
      <c r="N83" s="131">
        <f t="shared" si="26"/>
        <v>940032</v>
      </c>
      <c r="O83" s="131">
        <f t="shared" si="27"/>
        <v>887808</v>
      </c>
      <c r="P83" s="131">
        <f t="shared" si="28"/>
        <v>835584</v>
      </c>
      <c r="Q83" s="131">
        <f t="shared" si="29"/>
        <v>783360</v>
      </c>
      <c r="R83" s="131">
        <f t="shared" si="30"/>
        <v>731136</v>
      </c>
      <c r="S83" s="131">
        <f t="shared" si="31"/>
        <v>678912</v>
      </c>
      <c r="T83" s="131">
        <f t="shared" si="32"/>
        <v>626688</v>
      </c>
      <c r="U83" s="131">
        <f t="shared" si="33"/>
        <v>574464</v>
      </c>
      <c r="V83" s="131">
        <f t="shared" si="34"/>
        <v>522240</v>
      </c>
      <c r="W83" s="131">
        <f t="shared" si="35"/>
        <v>470016</v>
      </c>
      <c r="X83" s="131">
        <f t="shared" si="36"/>
        <v>417792</v>
      </c>
      <c r="Y83" s="131">
        <f t="shared" si="37"/>
        <v>365568</v>
      </c>
      <c r="Z83" s="131">
        <f t="shared" si="38"/>
        <v>313344</v>
      </c>
      <c r="AA83" s="131">
        <f t="shared" si="39"/>
        <v>261120</v>
      </c>
      <c r="AB83" s="131">
        <f t="shared" si="40"/>
        <v>208896</v>
      </c>
      <c r="AC83" s="131">
        <f t="shared" si="41"/>
        <v>156672</v>
      </c>
      <c r="AD83" s="131">
        <f t="shared" si="42"/>
        <v>104448</v>
      </c>
      <c r="AE83" s="131">
        <f t="shared" si="43"/>
        <v>52224</v>
      </c>
      <c r="AF83" s="131">
        <f t="shared" ref="AF83" si="52">$J83*AF72</f>
        <v>0</v>
      </c>
    </row>
    <row r="84" spans="1:32" ht="17.25">
      <c r="B84" s="99">
        <v>1360</v>
      </c>
      <c r="C84" s="98">
        <f>(($B84*C$78))-($F$48-$F$43-$F$45)-($B84*$E$43)-($B84*$E$45)</f>
        <v>6777.152</v>
      </c>
      <c r="D84" s="98">
        <f>(($B84*D$78))-($F$48-$F$43-$F$45)-($B84*$E$43)-($B84*$E$45)</f>
        <v>8137.152</v>
      </c>
      <c r="E84" s="100">
        <f>(($B84*E$78))-($F$48-$F$43-$F$45)-($B84*$E$43)-($B84*$E$45)</f>
        <v>10857.152</v>
      </c>
      <c r="F84" s="98">
        <f>(($B84*F$78))-($F$48-$F$43-$F$45)-($B84*$E$43)-($B84*$E$45)</f>
        <v>13577.152000000002</v>
      </c>
      <c r="G84" s="97">
        <f>(($B84*G$78))-($F$48-$F$43-$F$45)-($B84*$E$43)-($B84*$E$45)</f>
        <v>14937.152000000002</v>
      </c>
      <c r="I84" s="126">
        <v>1.1000000000000001</v>
      </c>
      <c r="J84" s="12">
        <f>I84*J85</f>
        <v>5984.0000000000009</v>
      </c>
      <c r="K84" s="6">
        <v>4</v>
      </c>
      <c r="L84" s="131">
        <f t="shared" si="45"/>
        <v>957440.00000000012</v>
      </c>
      <c r="M84" s="131">
        <f t="shared" si="25"/>
        <v>909568.00000000012</v>
      </c>
      <c r="N84" s="131">
        <f t="shared" si="26"/>
        <v>861696.00000000012</v>
      </c>
      <c r="O84" s="131">
        <f t="shared" si="27"/>
        <v>813824.00000000012</v>
      </c>
      <c r="P84" s="131">
        <f t="shared" si="28"/>
        <v>765952.00000000012</v>
      </c>
      <c r="Q84" s="131">
        <f t="shared" si="29"/>
        <v>718080.00000000012</v>
      </c>
      <c r="R84" s="131">
        <f>$J84*$R$72*4</f>
        <v>670208.00000000012</v>
      </c>
      <c r="S84" s="131">
        <f t="shared" si="31"/>
        <v>622336.00000000012</v>
      </c>
      <c r="T84" s="131">
        <f t="shared" si="32"/>
        <v>574464.00000000012</v>
      </c>
      <c r="U84" s="131">
        <f t="shared" si="33"/>
        <v>526592.00000000012</v>
      </c>
      <c r="V84" s="131">
        <f t="shared" si="34"/>
        <v>478720.00000000006</v>
      </c>
      <c r="W84" s="131">
        <f t="shared" si="35"/>
        <v>430848.00000000006</v>
      </c>
      <c r="X84" s="131">
        <f t="shared" si="36"/>
        <v>382976.00000000006</v>
      </c>
      <c r="Y84" s="131">
        <f t="shared" si="37"/>
        <v>335104.00000000006</v>
      </c>
      <c r="Z84" s="131">
        <f t="shared" si="38"/>
        <v>287232.00000000006</v>
      </c>
      <c r="AA84" s="131">
        <f t="shared" si="39"/>
        <v>239360.00000000003</v>
      </c>
      <c r="AB84" s="131">
        <f t="shared" si="40"/>
        <v>191488.00000000003</v>
      </c>
      <c r="AC84" s="131">
        <f t="shared" si="41"/>
        <v>143616.00000000003</v>
      </c>
      <c r="AD84" s="131">
        <f t="shared" si="42"/>
        <v>95744.000000000015</v>
      </c>
      <c r="AE84" s="131">
        <f t="shared" si="43"/>
        <v>47872.000000000007</v>
      </c>
      <c r="AF84" s="131">
        <f t="shared" ref="AF84" si="53">$J84*AF72</f>
        <v>0</v>
      </c>
    </row>
    <row r="85" spans="1:32">
      <c r="B85" s="101" t="s">
        <v>114</v>
      </c>
      <c r="C85" s="98"/>
      <c r="D85" s="98"/>
      <c r="E85" s="98"/>
      <c r="F85" s="98"/>
      <c r="G85" s="97"/>
      <c r="I85" s="132">
        <v>1</v>
      </c>
      <c r="J85" s="133">
        <f>D12*4</f>
        <v>5440</v>
      </c>
      <c r="K85" s="6">
        <v>4</v>
      </c>
      <c r="L85" s="131">
        <f t="shared" si="45"/>
        <v>870400</v>
      </c>
      <c r="M85" s="131">
        <f t="shared" si="25"/>
        <v>826880</v>
      </c>
      <c r="N85" s="131">
        <f t="shared" si="26"/>
        <v>783360</v>
      </c>
      <c r="O85" s="131">
        <f t="shared" si="27"/>
        <v>739840</v>
      </c>
      <c r="P85" s="131">
        <f t="shared" si="28"/>
        <v>696320</v>
      </c>
      <c r="Q85" s="131">
        <f t="shared" si="29"/>
        <v>652800</v>
      </c>
      <c r="R85" s="131">
        <f t="shared" si="30"/>
        <v>609280</v>
      </c>
      <c r="S85" s="131">
        <f t="shared" si="31"/>
        <v>565760</v>
      </c>
      <c r="T85" s="131">
        <f t="shared" si="32"/>
        <v>522240</v>
      </c>
      <c r="U85" s="131">
        <f t="shared" si="33"/>
        <v>478720</v>
      </c>
      <c r="V85" s="131">
        <f t="shared" si="34"/>
        <v>435200</v>
      </c>
      <c r="W85" s="131">
        <f t="shared" si="35"/>
        <v>391680</v>
      </c>
      <c r="X85" s="131">
        <f t="shared" si="36"/>
        <v>348160</v>
      </c>
      <c r="Y85" s="131">
        <f t="shared" si="37"/>
        <v>304640</v>
      </c>
      <c r="Z85" s="131">
        <f t="shared" si="38"/>
        <v>261120</v>
      </c>
      <c r="AA85" s="131">
        <f t="shared" si="39"/>
        <v>217600</v>
      </c>
      <c r="AB85" s="131">
        <f t="shared" si="40"/>
        <v>174080</v>
      </c>
      <c r="AC85" s="131">
        <f t="shared" si="41"/>
        <v>130560</v>
      </c>
      <c r="AD85" s="131">
        <f>$J85*$AD$72*4</f>
        <v>87040</v>
      </c>
      <c r="AE85" s="131">
        <f t="shared" si="43"/>
        <v>43520</v>
      </c>
      <c r="AF85" s="131">
        <f t="shared" ref="AF85" si="54">$J85*AF72</f>
        <v>0</v>
      </c>
    </row>
    <row r="86" spans="1:32">
      <c r="B86" s="99">
        <f>B84*1.1</f>
        <v>1496.0000000000002</v>
      </c>
      <c r="C86" s="98">
        <f>(($B86*C$78))-($F$48-$F$43-$F$45)-($B86*$E$43)-($B86*$E$45)</f>
        <v>8647.1520000000037</v>
      </c>
      <c r="D86" s="98">
        <f>(($B86*D$78))-($F$48-$F$43-$F$45)-($B86*$E$43)-($B86*$E$45)</f>
        <v>10143.152000000004</v>
      </c>
      <c r="E86" s="98">
        <f>(($B86*E$78))-($F$48-$F$43-$F$45)-($B86*$E$43)-($B86*$E$45)</f>
        <v>13135.152000000002</v>
      </c>
      <c r="F86" s="98">
        <f>(($B86*F$78))-($F$48-$F$43-$F$45)-($B86*$E$43)-($B86*$E$45)</f>
        <v>16127.152000000009</v>
      </c>
      <c r="G86" s="97">
        <f>(($B86*G$78))-($F$48-$F$43-$F$45)-($B86*$E$43)-($B86*$E$45)</f>
        <v>17623.152000000009</v>
      </c>
      <c r="I86" s="126">
        <v>0.9</v>
      </c>
      <c r="J86" s="12">
        <f>I86*J85</f>
        <v>4896</v>
      </c>
      <c r="K86" s="6">
        <v>4</v>
      </c>
      <c r="L86" s="131">
        <f t="shared" si="45"/>
        <v>783360</v>
      </c>
      <c r="M86" s="131">
        <f t="shared" si="25"/>
        <v>744192</v>
      </c>
      <c r="N86" s="131">
        <f t="shared" si="26"/>
        <v>705024</v>
      </c>
      <c r="O86" s="131">
        <f t="shared" si="27"/>
        <v>665856</v>
      </c>
      <c r="P86" s="131">
        <f t="shared" si="28"/>
        <v>626688</v>
      </c>
      <c r="Q86" s="131">
        <f>$J86*$Q$72*4</f>
        <v>587520</v>
      </c>
      <c r="R86" s="131">
        <f t="shared" si="30"/>
        <v>548352</v>
      </c>
      <c r="S86" s="131">
        <f t="shared" si="31"/>
        <v>509184</v>
      </c>
      <c r="T86" s="131">
        <f t="shared" si="32"/>
        <v>470016</v>
      </c>
      <c r="U86" s="131">
        <f t="shared" si="33"/>
        <v>430848</v>
      </c>
      <c r="V86" s="131">
        <f t="shared" si="34"/>
        <v>391680</v>
      </c>
      <c r="W86" s="131">
        <f t="shared" si="35"/>
        <v>352512</v>
      </c>
      <c r="X86" s="131">
        <f t="shared" si="36"/>
        <v>313344</v>
      </c>
      <c r="Y86" s="131">
        <f t="shared" si="37"/>
        <v>274176</v>
      </c>
      <c r="Z86" s="131">
        <f t="shared" si="38"/>
        <v>235008</v>
      </c>
      <c r="AA86" s="131">
        <f t="shared" si="39"/>
        <v>195840</v>
      </c>
      <c r="AB86" s="131">
        <f t="shared" si="40"/>
        <v>156672</v>
      </c>
      <c r="AC86" s="131">
        <f t="shared" si="41"/>
        <v>117504</v>
      </c>
      <c r="AD86" s="131">
        <f t="shared" si="42"/>
        <v>78336</v>
      </c>
      <c r="AE86" s="131">
        <f t="shared" si="43"/>
        <v>39168</v>
      </c>
      <c r="AF86" s="131">
        <f t="shared" ref="AF86" si="55">$J86*AF72</f>
        <v>0</v>
      </c>
    </row>
    <row r="87" spans="1:32" ht="17.25">
      <c r="B87" s="101" t="s">
        <v>113</v>
      </c>
      <c r="C87" s="98"/>
      <c r="D87" s="98"/>
      <c r="E87" s="100"/>
      <c r="F87" s="98"/>
      <c r="G87" s="97"/>
      <c r="I87" s="126">
        <v>0.8</v>
      </c>
      <c r="J87" s="12">
        <f>J85*I87</f>
        <v>4352</v>
      </c>
      <c r="K87" s="6">
        <v>4</v>
      </c>
      <c r="L87" s="131">
        <f t="shared" si="45"/>
        <v>696320</v>
      </c>
      <c r="M87" s="131">
        <f t="shared" si="25"/>
        <v>661504</v>
      </c>
      <c r="N87" s="131">
        <f t="shared" si="26"/>
        <v>626688</v>
      </c>
      <c r="O87" s="131">
        <f t="shared" si="27"/>
        <v>591872</v>
      </c>
      <c r="P87" s="131">
        <f t="shared" si="28"/>
        <v>557056</v>
      </c>
      <c r="Q87" s="131">
        <f t="shared" si="29"/>
        <v>522240</v>
      </c>
      <c r="R87" s="131">
        <f t="shared" si="30"/>
        <v>487424</v>
      </c>
      <c r="S87" s="131">
        <f t="shared" si="31"/>
        <v>452608</v>
      </c>
      <c r="T87" s="131">
        <f t="shared" si="32"/>
        <v>417792</v>
      </c>
      <c r="U87" s="131">
        <f t="shared" si="33"/>
        <v>382976</v>
      </c>
      <c r="V87" s="131">
        <f t="shared" si="34"/>
        <v>348160</v>
      </c>
      <c r="W87" s="131">
        <f t="shared" si="35"/>
        <v>313344</v>
      </c>
      <c r="X87" s="131">
        <f t="shared" si="36"/>
        <v>278528</v>
      </c>
      <c r="Y87" s="131">
        <f t="shared" si="37"/>
        <v>243712</v>
      </c>
      <c r="Z87" s="131">
        <f t="shared" si="38"/>
        <v>208896</v>
      </c>
      <c r="AA87" s="131">
        <f t="shared" si="39"/>
        <v>174080</v>
      </c>
      <c r="AB87" s="131">
        <f t="shared" si="40"/>
        <v>139264</v>
      </c>
      <c r="AC87" s="131">
        <f t="shared" si="41"/>
        <v>104448</v>
      </c>
      <c r="AD87" s="131">
        <f t="shared" si="42"/>
        <v>69632</v>
      </c>
      <c r="AE87" s="131">
        <f t="shared" si="43"/>
        <v>34816</v>
      </c>
      <c r="AF87" s="131">
        <f t="shared" ref="AF87" si="56">$J87*AF72</f>
        <v>0</v>
      </c>
    </row>
    <row r="88" spans="1:32">
      <c r="B88" s="99">
        <f>B84*1.15</f>
        <v>1563.9999999999998</v>
      </c>
      <c r="C88" s="98">
        <f>(($B88*C$78))-($F$48-$F$43-$F$45)-($B88*$E$43)-($B88*$E$45)</f>
        <v>9582.1519999999964</v>
      </c>
      <c r="D88" s="98">
        <f>(($B88*D$78))-($F$48-$F$43-$F$45)-($B88*$E$43)-($B88*$E$45)</f>
        <v>11146.151999999996</v>
      </c>
      <c r="E88" s="98">
        <f>(($B88*E$78))-($F$48-$F$43-$F$45)-($B88*$E$43)-($B88*$E$45)</f>
        <v>14274.151999999995</v>
      </c>
      <c r="F88" s="98">
        <f>(($B88*F$78))-($F$48-$F$43-$F$45)-($B88*$E$43)-($B88*$E$45)</f>
        <v>17402.151999999995</v>
      </c>
      <c r="G88" s="97">
        <f>(($B88*G$78))-($F$48-$F$43-$F$45)-($B88*$E$43)-($B88*$E$45)</f>
        <v>18966.151999999995</v>
      </c>
      <c r="I88" s="126">
        <v>0.7</v>
      </c>
      <c r="J88" s="12">
        <f>I88*J85</f>
        <v>3807.9999999999995</v>
      </c>
      <c r="K88" s="6">
        <v>4</v>
      </c>
      <c r="L88" s="131">
        <f t="shared" si="45"/>
        <v>609279.99999999988</v>
      </c>
      <c r="M88" s="131">
        <f t="shared" si="25"/>
        <v>578815.99999999988</v>
      </c>
      <c r="N88" s="131">
        <f t="shared" si="26"/>
        <v>548351.99999999988</v>
      </c>
      <c r="O88" s="131">
        <f t="shared" si="27"/>
        <v>517887.99999999994</v>
      </c>
      <c r="P88" s="131">
        <f t="shared" si="28"/>
        <v>487423.99999999994</v>
      </c>
      <c r="Q88" s="131">
        <f t="shared" si="29"/>
        <v>456959.99999999994</v>
      </c>
      <c r="R88" s="131">
        <f t="shared" si="30"/>
        <v>426495.99999999994</v>
      </c>
      <c r="S88" s="131">
        <f t="shared" si="31"/>
        <v>396031.99999999994</v>
      </c>
      <c r="T88" s="131">
        <f t="shared" si="32"/>
        <v>365567.99999999994</v>
      </c>
      <c r="U88" s="131">
        <f t="shared" si="33"/>
        <v>335103.99999999994</v>
      </c>
      <c r="V88" s="131">
        <f t="shared" si="34"/>
        <v>304639.99999999994</v>
      </c>
      <c r="W88" s="131">
        <f t="shared" si="35"/>
        <v>274175.99999999994</v>
      </c>
      <c r="X88" s="131">
        <f t="shared" si="36"/>
        <v>243711.99999999997</v>
      </c>
      <c r="Y88" s="131">
        <f t="shared" si="37"/>
        <v>213247.99999999997</v>
      </c>
      <c r="Z88" s="131">
        <f t="shared" si="38"/>
        <v>182783.99999999997</v>
      </c>
      <c r="AA88" s="131">
        <f t="shared" si="39"/>
        <v>152319.99999999997</v>
      </c>
      <c r="AB88" s="131">
        <f t="shared" si="40"/>
        <v>121855.99999999999</v>
      </c>
      <c r="AC88" s="131">
        <f t="shared" si="41"/>
        <v>91391.999999999985</v>
      </c>
      <c r="AD88" s="131">
        <f t="shared" si="42"/>
        <v>60927.999999999993</v>
      </c>
      <c r="AE88" s="131">
        <f t="shared" si="43"/>
        <v>30463.999999999996</v>
      </c>
      <c r="AF88" s="131">
        <f t="shared" ref="AF88" si="57">$J88*AF72</f>
        <v>0</v>
      </c>
    </row>
    <row r="89" spans="1:32" ht="15.75" thickBot="1">
      <c r="B89" s="96"/>
      <c r="C89" s="95"/>
      <c r="D89" s="95"/>
      <c r="E89" s="95"/>
      <c r="F89" s="95"/>
      <c r="G89" s="94"/>
      <c r="I89" s="126">
        <v>0.6</v>
      </c>
      <c r="J89" s="12">
        <f>J85*I89</f>
        <v>3264</v>
      </c>
      <c r="K89" s="6">
        <v>4</v>
      </c>
      <c r="L89" s="131">
        <f t="shared" si="45"/>
        <v>522240</v>
      </c>
      <c r="M89" s="131">
        <f t="shared" si="25"/>
        <v>496128</v>
      </c>
      <c r="N89" s="131">
        <f t="shared" si="26"/>
        <v>470016</v>
      </c>
      <c r="O89" s="131">
        <f t="shared" si="27"/>
        <v>443904</v>
      </c>
      <c r="P89" s="131">
        <f t="shared" si="28"/>
        <v>417792</v>
      </c>
      <c r="Q89" s="131">
        <f t="shared" si="29"/>
        <v>391680</v>
      </c>
      <c r="R89" s="131">
        <f t="shared" si="30"/>
        <v>365568</v>
      </c>
      <c r="S89" s="131">
        <f t="shared" si="31"/>
        <v>339456</v>
      </c>
      <c r="T89" s="131">
        <f t="shared" si="32"/>
        <v>313344</v>
      </c>
      <c r="U89" s="131">
        <f t="shared" si="33"/>
        <v>287232</v>
      </c>
      <c r="V89" s="131">
        <f t="shared" si="34"/>
        <v>261120</v>
      </c>
      <c r="W89" s="131">
        <f t="shared" si="35"/>
        <v>235008</v>
      </c>
      <c r="X89" s="131">
        <f t="shared" si="36"/>
        <v>208896</v>
      </c>
      <c r="Y89" s="131">
        <f t="shared" si="37"/>
        <v>182784</v>
      </c>
      <c r="Z89" s="131">
        <f t="shared" si="38"/>
        <v>156672</v>
      </c>
      <c r="AA89" s="131">
        <f t="shared" si="39"/>
        <v>130560</v>
      </c>
      <c r="AB89" s="131">
        <f t="shared" si="40"/>
        <v>104448</v>
      </c>
      <c r="AC89" s="131">
        <f t="shared" si="41"/>
        <v>78336</v>
      </c>
      <c r="AD89" s="131">
        <f t="shared" si="42"/>
        <v>52224</v>
      </c>
      <c r="AE89" s="131">
        <f t="shared" si="43"/>
        <v>26112</v>
      </c>
      <c r="AF89" s="131">
        <f t="shared" ref="AF89" si="58">$J89*AF72</f>
        <v>0</v>
      </c>
    </row>
    <row r="90" spans="1:32">
      <c r="I90" s="126">
        <v>0.5</v>
      </c>
      <c r="J90" s="12">
        <f>I90*J85</f>
        <v>2720</v>
      </c>
      <c r="K90" s="6">
        <v>4</v>
      </c>
      <c r="L90" s="131">
        <f t="shared" si="45"/>
        <v>435200</v>
      </c>
      <c r="M90" s="131">
        <f t="shared" si="25"/>
        <v>413440</v>
      </c>
      <c r="N90" s="131">
        <f t="shared" si="26"/>
        <v>391680</v>
      </c>
      <c r="O90" s="131">
        <f t="shared" si="27"/>
        <v>369920</v>
      </c>
      <c r="P90" s="131">
        <f t="shared" si="28"/>
        <v>348160</v>
      </c>
      <c r="Q90" s="131">
        <f t="shared" si="29"/>
        <v>326400</v>
      </c>
      <c r="R90" s="131">
        <f t="shared" si="30"/>
        <v>304640</v>
      </c>
      <c r="S90" s="131">
        <f t="shared" si="31"/>
        <v>282880</v>
      </c>
      <c r="T90" s="131">
        <f t="shared" si="32"/>
        <v>261120</v>
      </c>
      <c r="U90" s="131">
        <f t="shared" si="33"/>
        <v>239360</v>
      </c>
      <c r="V90" s="131">
        <f t="shared" si="34"/>
        <v>217600</v>
      </c>
      <c r="W90" s="131">
        <f t="shared" si="35"/>
        <v>195840</v>
      </c>
      <c r="X90" s="131">
        <f t="shared" si="36"/>
        <v>174080</v>
      </c>
      <c r="Y90" s="131">
        <f t="shared" si="37"/>
        <v>152320</v>
      </c>
      <c r="Z90" s="131">
        <f t="shared" si="38"/>
        <v>130560</v>
      </c>
      <c r="AA90" s="131">
        <f t="shared" si="39"/>
        <v>108800</v>
      </c>
      <c r="AB90" s="131">
        <f t="shared" si="40"/>
        <v>87040</v>
      </c>
      <c r="AC90" s="131">
        <f t="shared" si="41"/>
        <v>65280</v>
      </c>
      <c r="AD90" s="131">
        <f t="shared" si="42"/>
        <v>43520</v>
      </c>
      <c r="AE90" s="131">
        <f t="shared" si="43"/>
        <v>21760</v>
      </c>
      <c r="AF90" s="131">
        <f t="shared" ref="AF90" si="59">$J90*AF72</f>
        <v>0</v>
      </c>
    </row>
    <row r="91" spans="1:32">
      <c r="I91" s="126">
        <v>0.4</v>
      </c>
      <c r="J91" s="12">
        <f>I91*J85</f>
        <v>2176</v>
      </c>
      <c r="K91" s="6">
        <v>4</v>
      </c>
      <c r="L91" s="131">
        <f t="shared" si="45"/>
        <v>348160</v>
      </c>
      <c r="M91" s="131">
        <f t="shared" si="25"/>
        <v>330752</v>
      </c>
      <c r="N91" s="131">
        <f t="shared" si="26"/>
        <v>313344</v>
      </c>
      <c r="O91" s="131">
        <f t="shared" si="27"/>
        <v>295936</v>
      </c>
      <c r="P91" s="131">
        <f t="shared" si="28"/>
        <v>278528</v>
      </c>
      <c r="Q91" s="131">
        <f t="shared" si="29"/>
        <v>261120</v>
      </c>
      <c r="R91" s="131">
        <f t="shared" si="30"/>
        <v>243712</v>
      </c>
      <c r="S91" s="131">
        <f t="shared" si="31"/>
        <v>226304</v>
      </c>
      <c r="T91" s="131">
        <f t="shared" si="32"/>
        <v>208896</v>
      </c>
      <c r="U91" s="131">
        <f t="shared" si="33"/>
        <v>191488</v>
      </c>
      <c r="V91" s="131">
        <f t="shared" si="34"/>
        <v>174080</v>
      </c>
      <c r="W91" s="131">
        <f t="shared" si="35"/>
        <v>156672</v>
      </c>
      <c r="X91" s="131">
        <f t="shared" si="36"/>
        <v>139264</v>
      </c>
      <c r="Y91" s="131">
        <f t="shared" si="37"/>
        <v>121856</v>
      </c>
      <c r="Z91" s="131">
        <f t="shared" si="38"/>
        <v>104448</v>
      </c>
      <c r="AA91" s="131">
        <f t="shared" si="39"/>
        <v>87040</v>
      </c>
      <c r="AB91" s="131">
        <f t="shared" si="40"/>
        <v>69632</v>
      </c>
      <c r="AC91" s="131">
        <f t="shared" si="41"/>
        <v>52224</v>
      </c>
      <c r="AD91" s="131">
        <f t="shared" si="42"/>
        <v>34816</v>
      </c>
      <c r="AE91" s="131">
        <f t="shared" si="43"/>
        <v>17408</v>
      </c>
      <c r="AF91" s="131">
        <f t="shared" ref="AF91" si="60">$J91*AF72</f>
        <v>0</v>
      </c>
    </row>
    <row r="92" spans="1:32">
      <c r="A92" s="161" t="s">
        <v>112</v>
      </c>
      <c r="B92" s="162"/>
      <c r="C92" s="162"/>
      <c r="D92" s="162"/>
      <c r="E92" s="162"/>
      <c r="F92" s="162"/>
      <c r="G92" s="162"/>
      <c r="H92" s="162"/>
      <c r="I92" s="126">
        <v>0.3</v>
      </c>
      <c r="J92" s="12">
        <f>I92*J85</f>
        <v>1632</v>
      </c>
      <c r="K92" s="6">
        <v>4</v>
      </c>
      <c r="L92" s="131">
        <f t="shared" si="45"/>
        <v>261120</v>
      </c>
      <c r="M92" s="131">
        <f t="shared" si="25"/>
        <v>248064</v>
      </c>
      <c r="N92" s="131">
        <f t="shared" si="26"/>
        <v>235008</v>
      </c>
      <c r="O92" s="131">
        <f t="shared" si="27"/>
        <v>221952</v>
      </c>
      <c r="P92" s="131">
        <f t="shared" si="28"/>
        <v>208896</v>
      </c>
      <c r="Q92" s="131">
        <f t="shared" si="29"/>
        <v>195840</v>
      </c>
      <c r="R92" s="131">
        <f t="shared" si="30"/>
        <v>182784</v>
      </c>
      <c r="S92" s="131">
        <f t="shared" si="31"/>
        <v>169728</v>
      </c>
      <c r="T92" s="131">
        <f t="shared" si="32"/>
        <v>156672</v>
      </c>
      <c r="U92" s="131">
        <f t="shared" si="33"/>
        <v>143616</v>
      </c>
      <c r="V92" s="131">
        <f t="shared" si="34"/>
        <v>130560</v>
      </c>
      <c r="W92" s="131">
        <f t="shared" si="35"/>
        <v>117504</v>
      </c>
      <c r="X92" s="131">
        <f t="shared" si="36"/>
        <v>104448</v>
      </c>
      <c r="Y92" s="131">
        <f t="shared" si="37"/>
        <v>91392</v>
      </c>
      <c r="Z92" s="131">
        <f t="shared" si="38"/>
        <v>78336</v>
      </c>
      <c r="AA92" s="131">
        <f t="shared" si="39"/>
        <v>65280</v>
      </c>
      <c r="AB92" s="131">
        <f t="shared" si="40"/>
        <v>52224</v>
      </c>
      <c r="AC92" s="131">
        <f t="shared" si="41"/>
        <v>39168</v>
      </c>
      <c r="AD92" s="131">
        <f t="shared" si="42"/>
        <v>26112</v>
      </c>
      <c r="AE92" s="131">
        <f t="shared" si="43"/>
        <v>13056</v>
      </c>
      <c r="AF92" s="131">
        <f t="shared" ref="AF92" si="61">$J92*AF72</f>
        <v>0</v>
      </c>
    </row>
    <row r="93" spans="1:32">
      <c r="A93" s="162"/>
      <c r="B93" s="162"/>
      <c r="C93" s="162"/>
      <c r="D93" s="162"/>
      <c r="E93" s="162"/>
      <c r="F93" s="162"/>
      <c r="G93" s="162"/>
      <c r="H93" s="162"/>
      <c r="I93" s="126">
        <v>0.2</v>
      </c>
      <c r="J93" s="12">
        <f>I93*J85</f>
        <v>1088</v>
      </c>
      <c r="K93" s="6">
        <v>4</v>
      </c>
      <c r="L93" s="131">
        <f t="shared" si="45"/>
        <v>174080</v>
      </c>
      <c r="M93" s="131">
        <f t="shared" si="25"/>
        <v>165376</v>
      </c>
      <c r="N93" s="131">
        <f t="shared" si="26"/>
        <v>156672</v>
      </c>
      <c r="O93" s="131">
        <f t="shared" si="27"/>
        <v>147968</v>
      </c>
      <c r="P93" s="131">
        <f t="shared" si="28"/>
        <v>139264</v>
      </c>
      <c r="Q93" s="131">
        <f t="shared" si="29"/>
        <v>130560</v>
      </c>
      <c r="R93" s="131">
        <f t="shared" si="30"/>
        <v>121856</v>
      </c>
      <c r="S93" s="131">
        <f t="shared" si="31"/>
        <v>113152</v>
      </c>
      <c r="T93" s="131">
        <f t="shared" si="32"/>
        <v>104448</v>
      </c>
      <c r="U93" s="131">
        <f t="shared" si="33"/>
        <v>95744</v>
      </c>
      <c r="V93" s="131">
        <f t="shared" si="34"/>
        <v>87040</v>
      </c>
      <c r="W93" s="131">
        <f t="shared" si="35"/>
        <v>78336</v>
      </c>
      <c r="X93" s="131">
        <f t="shared" si="36"/>
        <v>69632</v>
      </c>
      <c r="Y93" s="131">
        <f t="shared" si="37"/>
        <v>60928</v>
      </c>
      <c r="Z93" s="131">
        <f t="shared" si="38"/>
        <v>52224</v>
      </c>
      <c r="AA93" s="131">
        <f t="shared" si="39"/>
        <v>43520</v>
      </c>
      <c r="AB93" s="131">
        <f t="shared" si="40"/>
        <v>34816</v>
      </c>
      <c r="AC93" s="131">
        <f t="shared" si="41"/>
        <v>26112</v>
      </c>
      <c r="AD93" s="131">
        <f t="shared" si="42"/>
        <v>17408</v>
      </c>
      <c r="AE93" s="131">
        <f t="shared" si="43"/>
        <v>8704</v>
      </c>
      <c r="AF93" s="131">
        <f t="shared" ref="AF93" si="62">$J93*AF72</f>
        <v>0</v>
      </c>
    </row>
    <row r="94" spans="1:32" ht="15.75" thickBot="1">
      <c r="I94" s="127">
        <v>0.1</v>
      </c>
      <c r="J94" s="13">
        <f>I94*J85</f>
        <v>544</v>
      </c>
      <c r="K94" s="8">
        <v>4</v>
      </c>
      <c r="L94" s="131">
        <f t="shared" si="45"/>
        <v>87040</v>
      </c>
      <c r="M94" s="131">
        <f t="shared" si="25"/>
        <v>82688</v>
      </c>
      <c r="N94" s="131">
        <f t="shared" si="26"/>
        <v>78336</v>
      </c>
      <c r="O94" s="131">
        <f t="shared" si="27"/>
        <v>73984</v>
      </c>
      <c r="P94" s="131">
        <f t="shared" si="28"/>
        <v>69632</v>
      </c>
      <c r="Q94" s="131">
        <f t="shared" si="29"/>
        <v>65280</v>
      </c>
      <c r="R94" s="131">
        <f t="shared" si="30"/>
        <v>60928</v>
      </c>
      <c r="S94" s="131">
        <f t="shared" si="31"/>
        <v>56576</v>
      </c>
      <c r="T94" s="131">
        <f t="shared" si="32"/>
        <v>52224</v>
      </c>
      <c r="U94" s="131">
        <f t="shared" si="33"/>
        <v>47872</v>
      </c>
      <c r="V94" s="131">
        <f t="shared" si="34"/>
        <v>43520</v>
      </c>
      <c r="W94" s="131">
        <f t="shared" si="35"/>
        <v>39168</v>
      </c>
      <c r="X94" s="131">
        <f t="shared" si="36"/>
        <v>34816</v>
      </c>
      <c r="Y94" s="131">
        <f>$J94*$Y$72*4</f>
        <v>30464</v>
      </c>
      <c r="Z94" s="131">
        <f t="shared" si="38"/>
        <v>26112</v>
      </c>
      <c r="AA94" s="131">
        <f t="shared" si="39"/>
        <v>21760</v>
      </c>
      <c r="AB94" s="131">
        <f t="shared" si="40"/>
        <v>17408</v>
      </c>
      <c r="AC94" s="131">
        <f t="shared" si="41"/>
        <v>13056</v>
      </c>
      <c r="AD94" s="131">
        <f t="shared" si="42"/>
        <v>8704</v>
      </c>
      <c r="AE94" s="131">
        <f t="shared" si="43"/>
        <v>4352</v>
      </c>
      <c r="AF94" s="131">
        <f t="shared" ref="AF94" si="63">$J94*AF72</f>
        <v>0</v>
      </c>
    </row>
    <row r="99" spans="9:32"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</row>
    <row r="101" spans="9:32">
      <c r="I101" s="156"/>
      <c r="J101" s="156"/>
      <c r="K101" s="156"/>
    </row>
    <row r="103" spans="9:32">
      <c r="I103" s="139"/>
      <c r="J103" s="139"/>
      <c r="K103" s="139"/>
    </row>
    <row r="104" spans="9:32">
      <c r="I104" s="11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</row>
    <row r="105" spans="9:32">
      <c r="I105" s="11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</row>
    <row r="106" spans="9:32">
      <c r="I106" s="11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</row>
    <row r="107" spans="9:32">
      <c r="I107" s="11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</row>
    <row r="108" spans="9:32">
      <c r="I108" s="11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</row>
    <row r="109" spans="9:32">
      <c r="I109" s="11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</row>
    <row r="110" spans="9:32">
      <c r="I110" s="11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</row>
    <row r="111" spans="9:32">
      <c r="I111" s="11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</row>
    <row r="112" spans="9:32">
      <c r="I112" s="11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</row>
    <row r="113" spans="9:32">
      <c r="I113" s="11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</row>
    <row r="114" spans="9:32">
      <c r="I114" s="114"/>
      <c r="J114" s="140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</row>
    <row r="115" spans="9:32">
      <c r="I115" s="11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</row>
    <row r="116" spans="9:32">
      <c r="I116" s="11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</row>
    <row r="117" spans="9:32">
      <c r="I117" s="11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</row>
    <row r="118" spans="9:32">
      <c r="I118" s="11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</row>
    <row r="119" spans="9:32">
      <c r="I119" s="11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</row>
    <row r="120" spans="9:32">
      <c r="I120" s="11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</row>
    <row r="121" spans="9:32">
      <c r="I121" s="11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</row>
    <row r="122" spans="9:32">
      <c r="I122" s="11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</row>
    <row r="123" spans="9:32">
      <c r="I123" s="11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</row>
  </sheetData>
  <mergeCells count="11">
    <mergeCell ref="I101:K101"/>
    <mergeCell ref="I10:AF10"/>
    <mergeCell ref="I70:AF70"/>
    <mergeCell ref="C77:G77"/>
    <mergeCell ref="A92:H93"/>
    <mergeCell ref="L47:M47"/>
    <mergeCell ref="Q47:R47"/>
    <mergeCell ref="S47:T47"/>
    <mergeCell ref="N45:P45"/>
    <mergeCell ref="I72:K72"/>
    <mergeCell ref="I12:K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9E49-2835-4B99-8CE6-9DE26CA74F3B}">
  <dimension ref="A1"/>
  <sheetViews>
    <sheetView topLeftCell="A11" workbookViewId="0"/>
  </sheetViews>
  <sheetFormatPr defaultRowHeight="15"/>
  <cols>
    <col min="1" max="1" width="28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0698-DD33-4F16-A97B-44429A10EB0C}">
  <dimension ref="A2:AM120"/>
  <sheetViews>
    <sheetView tabSelected="1" topLeftCell="E35" zoomScale="85" zoomScaleNormal="85" workbookViewId="0">
      <selection activeCell="K54" sqref="K54"/>
    </sheetView>
  </sheetViews>
  <sheetFormatPr defaultRowHeight="15"/>
  <cols>
    <col min="1" max="1" width="40.140625" bestFit="1" customWidth="1"/>
    <col min="2" max="2" width="6.5703125" bestFit="1" customWidth="1"/>
    <col min="3" max="3" width="9.5703125" bestFit="1" customWidth="1"/>
    <col min="4" max="4" width="10.7109375" bestFit="1" customWidth="1"/>
    <col min="5" max="5" width="12.7109375" bestFit="1" customWidth="1"/>
    <col min="6" max="6" width="8.28515625" bestFit="1" customWidth="1"/>
    <col min="7" max="7" width="18.5703125" bestFit="1" customWidth="1"/>
    <col min="8" max="8" width="20.42578125" bestFit="1" customWidth="1"/>
    <col min="9" max="9" width="19.28515625" bestFit="1" customWidth="1"/>
    <col min="10" max="10" width="18.85546875" bestFit="1" customWidth="1"/>
    <col min="11" max="11" width="16.85546875" bestFit="1" customWidth="1"/>
    <col min="12" max="21" width="11.28515625" bestFit="1" customWidth="1"/>
    <col min="22" max="22" width="19" bestFit="1" customWidth="1"/>
    <col min="23" max="29" width="10.85546875" bestFit="1" customWidth="1"/>
  </cols>
  <sheetData>
    <row r="2" spans="1:39">
      <c r="A2" s="170" t="s">
        <v>42</v>
      </c>
      <c r="B2" s="170"/>
      <c r="C2" s="170"/>
      <c r="D2" s="170"/>
      <c r="E2" s="170"/>
    </row>
    <row r="3" spans="1:39" ht="15.75" thickBot="1">
      <c r="A3" s="171"/>
      <c r="B3" s="171"/>
      <c r="C3" s="171"/>
      <c r="D3" s="171"/>
      <c r="E3" s="171"/>
      <c r="G3" s="172" t="s">
        <v>41</v>
      </c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39" ht="16.5" thickBot="1">
      <c r="A4" s="17" t="s">
        <v>0</v>
      </c>
      <c r="B4" s="18" t="s">
        <v>36</v>
      </c>
      <c r="C4" s="18" t="s">
        <v>34</v>
      </c>
      <c r="D4" s="18" t="s">
        <v>35</v>
      </c>
      <c r="E4" s="19" t="s">
        <v>33</v>
      </c>
      <c r="F4" s="29"/>
      <c r="G4" s="174" t="s">
        <v>41</v>
      </c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6"/>
    </row>
    <row r="5" spans="1:39" ht="16.5" thickBot="1">
      <c r="A5" s="31" t="s">
        <v>38</v>
      </c>
      <c r="B5" s="4"/>
      <c r="C5" s="4"/>
      <c r="D5" s="4"/>
      <c r="E5" s="5"/>
      <c r="G5" s="49" t="s">
        <v>23</v>
      </c>
      <c r="H5" s="34"/>
      <c r="I5" s="34"/>
      <c r="J5" s="34">
        <v>3.4</v>
      </c>
      <c r="K5" s="34">
        <v>3.58</v>
      </c>
      <c r="L5" s="34">
        <v>3.78</v>
      </c>
      <c r="M5" s="34">
        <v>4.0199999999999996</v>
      </c>
      <c r="N5" s="34">
        <v>4.3</v>
      </c>
      <c r="O5" s="34">
        <v>4.6399999999999997</v>
      </c>
      <c r="P5" s="34">
        <v>5.05</v>
      </c>
      <c r="Q5" s="34">
        <v>5.56</v>
      </c>
      <c r="R5" s="34">
        <v>6.22</v>
      </c>
      <c r="S5" s="34">
        <v>7.11</v>
      </c>
      <c r="T5" s="35">
        <v>8.34</v>
      </c>
    </row>
    <row r="6" spans="1:39" ht="15.75">
      <c r="A6" s="32" t="s">
        <v>39</v>
      </c>
      <c r="E6" s="7"/>
      <c r="G6" s="50" t="s">
        <v>24</v>
      </c>
      <c r="H6" s="50" t="s">
        <v>25</v>
      </c>
      <c r="I6" s="51" t="s">
        <v>26</v>
      </c>
      <c r="J6" s="37"/>
      <c r="K6" s="38"/>
      <c r="L6" s="38"/>
      <c r="M6" s="38"/>
      <c r="N6" s="38"/>
      <c r="O6" s="38"/>
      <c r="P6" s="38"/>
      <c r="Q6" s="38"/>
      <c r="R6" s="38"/>
      <c r="S6" s="38"/>
      <c r="T6" s="36"/>
    </row>
    <row r="7" spans="1:39" ht="16.5" thickBot="1">
      <c r="A7" s="33" t="s">
        <v>1</v>
      </c>
      <c r="B7" s="9"/>
      <c r="C7" s="9"/>
      <c r="D7" s="9"/>
      <c r="E7" s="10"/>
      <c r="G7" s="39">
        <v>50</v>
      </c>
      <c r="H7" s="39">
        <v>1537.5</v>
      </c>
      <c r="I7" s="40" t="s">
        <v>27</v>
      </c>
      <c r="J7" s="41">
        <f>J$5*$H7-'strawberry '!$E$25+($H$8-$H$21)*(0.8+10.95/40)</f>
        <v>-8121.2968449999989</v>
      </c>
      <c r="K7" s="41">
        <f>K$5*$H7-'strawberry '!$E$25+($H$8-$H$21)*(0.8+10.95/40)</f>
        <v>-7844.5468449999989</v>
      </c>
      <c r="L7" s="41">
        <f>L$5*$H7-'strawberry '!$E$25+($H$8-$H$21)*(0.8+10.95/40)</f>
        <v>-7537.0468449999989</v>
      </c>
      <c r="M7" s="41">
        <f>M$5*$H7-'strawberry '!$E$25+($H$8-$H$21)*(0.8+10.95/40)</f>
        <v>-7168.0468449999998</v>
      </c>
      <c r="N7" s="41">
        <f>N$5*$H7-'strawberry '!$E$25+($H$8-$H$21)*(0.8+10.95/40)</f>
        <v>-6737.5468449999989</v>
      </c>
      <c r="O7" s="41">
        <f>O$5*$H7-'strawberry '!$E$25+($H$8-$H$21)*(0.8+10.95/40)</f>
        <v>-6214.7968449999998</v>
      </c>
      <c r="P7" s="41">
        <f>P$5*$H7-'strawberry '!$E$25+($H$8-$H$21)*(0.8+10.95/40)</f>
        <v>-5584.4218449999989</v>
      </c>
      <c r="Q7" s="41">
        <f>Q$5*$H7-'strawberry '!$E$25+($H$8-$H$21)*(0.8+10.95/40)</f>
        <v>-4800.2968449999989</v>
      </c>
      <c r="R7" s="41">
        <f>R$5*$H7-'strawberry '!$E$25+($H$8-$H$21)*(0.8+10.95/40)</f>
        <v>-3785.5468449999994</v>
      </c>
      <c r="S7" s="41">
        <f>S$5*$H7-'strawberry '!$E$25+($H$8-$H$21)*(0.8+10.95/40)</f>
        <v>-2417.1718449999994</v>
      </c>
      <c r="T7" s="60">
        <f>T$5*$H7-'strawberry '!$E$25+($H$8-$H$21)*(0.8+10.95/40)</f>
        <v>-526.04684499999928</v>
      </c>
      <c r="V7" t="s">
        <v>130</v>
      </c>
      <c r="W7" s="136">
        <v>7238.88</v>
      </c>
      <c r="AB7" s="163" t="s">
        <v>121</v>
      </c>
      <c r="AC7" s="163"/>
    </row>
    <row r="8" spans="1:39" ht="18.75">
      <c r="A8" s="25" t="s">
        <v>28</v>
      </c>
      <c r="B8" s="55" t="s">
        <v>3</v>
      </c>
      <c r="C8" s="57">
        <v>3544</v>
      </c>
      <c r="D8" s="11">
        <v>1</v>
      </c>
      <c r="E8" s="5">
        <f t="shared" ref="E8:E24" si="0">C8*D8</f>
        <v>3544</v>
      </c>
      <c r="G8" s="39">
        <v>60</v>
      </c>
      <c r="H8" s="39">
        <v>1845</v>
      </c>
      <c r="I8" s="40" t="s">
        <v>27</v>
      </c>
      <c r="J8" s="41">
        <f>J$5*$H8-'strawberry '!$E$25+($H$9-$H$22)*(0.8+10.95/40)</f>
        <v>-7075.7968449999989</v>
      </c>
      <c r="K8" s="41">
        <f>K$5*$H8-'strawberry '!$E$25+($H$9-$H$22)*(0.8+10.95/40)</f>
        <v>-6743.6968449999986</v>
      </c>
      <c r="L8" s="41">
        <f>L$5*$H8-'strawberry '!$E$25+($H$9-$H$22)*(0.8+10.95/40)</f>
        <v>-6374.6968449999995</v>
      </c>
      <c r="M8" s="41">
        <f>M$5*$H8-'strawberry '!$E$25+($H$9-$H$22)*(0.8+10.95/40)</f>
        <v>-5931.8968449999993</v>
      </c>
      <c r="N8" s="41">
        <f>N$5*$H8-'strawberry '!$E$25+($H$9-$H$22)*(0.8+10.95/40)</f>
        <v>-5415.2968449999989</v>
      </c>
      <c r="O8" s="41">
        <f>O$5*$H8-'strawberry '!$E$25+($H$9-$H$22)*(0.8+10.95/40)</f>
        <v>-4787.9968449999997</v>
      </c>
      <c r="P8" s="41">
        <f>P$5*$H8-'strawberry '!$E$25+($H$9-$H$22)*(0.8+10.95/40)</f>
        <v>-4031.5468449999994</v>
      </c>
      <c r="Q8" s="41">
        <f>Q$5*$H8-'strawberry '!$E$25+($H$9-$H$22)*(0.8+10.95/40)</f>
        <v>-3090.5968450000005</v>
      </c>
      <c r="R8" s="41">
        <f>R$5*$H8-'strawberry '!$E$25+($H$9-$H$22)*(0.8+10.95/40)</f>
        <v>-1872.8968449999998</v>
      </c>
      <c r="S8" s="41">
        <f>S$5*$H8-'strawberry '!$E$25+($H$9-$H$22)*(0.8+10.95/40)</f>
        <v>-230.84684499999855</v>
      </c>
      <c r="T8" s="60">
        <f>T$5*$H8-'strawberry '!$E$25+($H$9-$H$22)*(0.8+10.95/40)</f>
        <v>2038.5031549999999</v>
      </c>
      <c r="V8" t="s">
        <v>131</v>
      </c>
      <c r="W8" s="136">
        <v>980.45</v>
      </c>
    </row>
    <row r="9" spans="1:39" ht="18.75">
      <c r="A9" s="26" t="s">
        <v>2</v>
      </c>
      <c r="B9" s="56" t="s">
        <v>3</v>
      </c>
      <c r="C9" s="58">
        <v>664.47</v>
      </c>
      <c r="D9" s="12">
        <v>1</v>
      </c>
      <c r="E9" s="7">
        <f t="shared" si="0"/>
        <v>664.47</v>
      </c>
      <c r="G9" s="39">
        <v>70</v>
      </c>
      <c r="H9" s="39">
        <v>2152.5</v>
      </c>
      <c r="I9" s="40" t="s">
        <v>27</v>
      </c>
      <c r="J9" s="41">
        <f>J$5*$H9-'strawberry '!$E$25+($H$10-$H$23)*(0.8+10.95/40)</f>
        <v>-6030.2968449999989</v>
      </c>
      <c r="K9" s="41">
        <f>K$5*$H9-'strawberry '!$E$25+($H$10-$H$23)*(0.8+10.95/40)</f>
        <v>-5642.8468449999991</v>
      </c>
      <c r="L9" s="41">
        <f>L$5*$H9-'strawberry '!$E$25+($H$10-$H$23)*(0.8+10.95/40)</f>
        <v>-5212.3468449999991</v>
      </c>
      <c r="M9" s="41">
        <f>M$5*$H9-'strawberry '!$E$25+($H$10-$H$23)*(0.8+10.95/40)</f>
        <v>-4695.7468449999997</v>
      </c>
      <c r="N9" s="41">
        <f>N$5*$H9-'strawberry '!$E$25+($H$10-$H$23)*(0.8+10.95/40)</f>
        <v>-4093.0468449999994</v>
      </c>
      <c r="O9" s="41">
        <f>O$5*$H9-'strawberry '!$E$25+($H$10-$H$23)*(0.8+10.95/40)</f>
        <v>-3361.1968450000008</v>
      </c>
      <c r="P9" s="41">
        <f>P$5*$H9-'strawberry '!$E$25+($H$10-$H$23)*(0.8+10.95/40)</f>
        <v>-2478.6718449999994</v>
      </c>
      <c r="Q9" s="41">
        <f>Q$5*$H9-'strawberry '!$E$25+($H$10-$H$23)*(0.8+10.95/40)</f>
        <v>-1380.8968449999998</v>
      </c>
      <c r="R9" s="41">
        <f>R$5*$H9-'strawberry '!$E$25+($H$10-$H$23)*(0.8+10.95/40)</f>
        <v>39.753154999999992</v>
      </c>
      <c r="S9" s="41">
        <f>S$5*$H9-'strawberry '!$E$25+($H$10-$H$23)*(0.8+10.95/40)</f>
        <v>1955.4781550000021</v>
      </c>
      <c r="T9" s="60">
        <f>T$5*$H9-'strawberry '!$E$25+($H$10-$H$23)*(0.8+10.95/40)</f>
        <v>4603.0531549999996</v>
      </c>
      <c r="AB9" s="114">
        <v>2</v>
      </c>
      <c r="AC9" s="74">
        <f>(W$7+W$8+W$14+W$13*AB9)*4</f>
        <v>78940.72</v>
      </c>
      <c r="AH9">
        <v>25</v>
      </c>
      <c r="AI9">
        <v>50</v>
      </c>
      <c r="AJ9">
        <v>75</v>
      </c>
      <c r="AK9">
        <v>100</v>
      </c>
      <c r="AL9">
        <v>125</v>
      </c>
      <c r="AM9">
        <v>150</v>
      </c>
    </row>
    <row r="10" spans="1:39" ht="18.75">
      <c r="A10" s="26" t="s">
        <v>4</v>
      </c>
      <c r="B10" s="56" t="s">
        <v>3</v>
      </c>
      <c r="C10" s="58">
        <v>528.03</v>
      </c>
      <c r="D10" s="12">
        <v>1</v>
      </c>
      <c r="E10" s="7">
        <f t="shared" si="0"/>
        <v>528.03</v>
      </c>
      <c r="G10" s="39">
        <v>80</v>
      </c>
      <c r="H10" s="39">
        <v>2460</v>
      </c>
      <c r="I10" s="40" t="s">
        <v>27</v>
      </c>
      <c r="J10" s="41">
        <f>J$5*$H10-'strawberry '!$E$25+($H$11- $H$24)*(0.8+10.95/40)</f>
        <v>-4984.7968449999989</v>
      </c>
      <c r="K10" s="41">
        <f>K$5*$H10-'strawberry '!$E$25+($H$11- $H$24)*(0.8+10.95/40)</f>
        <v>-4541.9968449999997</v>
      </c>
      <c r="L10" s="41">
        <f>L$5*$H10-'strawberry '!$E$25+($H$11- $H$24)*(0.8+10.95/40)</f>
        <v>-4049.9968450000001</v>
      </c>
      <c r="M10" s="41">
        <f>M$5*$H10-'strawberry '!$E$25+($H$11- $H$24)*(0.8+10.95/40)</f>
        <v>-3459.5968450000005</v>
      </c>
      <c r="N10" s="41">
        <f>N$5*$H10-'strawberry '!$E$25+($H$11- $H$24)*(0.8+10.95/40)</f>
        <v>-2770.7968449999994</v>
      </c>
      <c r="O10" s="41">
        <f>O$5*$H10-'strawberry '!$E$25+($H$11- $H$24)*(0.8+10.95/40)</f>
        <v>-1934.3968449999998</v>
      </c>
      <c r="P10" s="41">
        <f>P$5*$H10-'strawberry '!$E$25+($H$11- $H$24)*(0.8+10.95/40)</f>
        <v>-925.79684499999928</v>
      </c>
      <c r="Q10" s="41">
        <f>Q$5*$H10-'strawberry '!$E$25+($H$11- $H$24)*(0.8+10.95/40)</f>
        <v>328.80315499999926</v>
      </c>
      <c r="R10" s="41">
        <f>R$5*$H10-'strawberry '!$E$25+($H$11- $H$24)*(0.8+10.95/40)</f>
        <v>1952.4031549999995</v>
      </c>
      <c r="S10" s="41">
        <f>S$5*$H10-'strawberry '!$E$25+($H$11- $H$24)*(0.8+10.95/40)</f>
        <v>4141.8031550000032</v>
      </c>
      <c r="T10" s="60">
        <f>T$5*$H10-'strawberry '!$E$25+($H$11- $H$24)*(0.8+10.95/40)</f>
        <v>7167.6031550000025</v>
      </c>
      <c r="V10" t="s">
        <v>12</v>
      </c>
      <c r="W10" s="68">
        <v>920.68</v>
      </c>
      <c r="AB10" s="114">
        <v>1.9</v>
      </c>
      <c r="AC10" s="74">
        <f t="shared" ref="AC10:AC17" si="1">(W$7+W$8+W$14+W$13*AB10)*4</f>
        <v>76756.563999999984</v>
      </c>
      <c r="AG10">
        <v>25</v>
      </c>
    </row>
    <row r="11" spans="1:39" ht="19.5" thickBot="1">
      <c r="A11" s="26" t="s">
        <v>5</v>
      </c>
      <c r="B11" s="56" t="s">
        <v>3</v>
      </c>
      <c r="C11" s="58">
        <v>23.72</v>
      </c>
      <c r="D11" s="12">
        <v>1</v>
      </c>
      <c r="E11" s="7">
        <f t="shared" si="0"/>
        <v>23.72</v>
      </c>
      <c r="G11" s="39">
        <v>90</v>
      </c>
      <c r="H11" s="39">
        <v>2767.5</v>
      </c>
      <c r="I11" s="40" t="s">
        <v>27</v>
      </c>
      <c r="J11" s="41">
        <f>J$5*$H11-'strawberry '!$E$25+($H$12-$H$11)*(0.8+10.95/40)</f>
        <v>-3939.2968449999994</v>
      </c>
      <c r="K11" s="41">
        <f>K$5*$H11-'strawberry '!$E$25+($H$12-$H$11)*(0.8+10.95/40)</f>
        <v>-3441.1468449999998</v>
      </c>
      <c r="L11" s="41">
        <f>L$5*$H11-'strawberry '!$E$25+($H$12-$H$11)*(0.8+10.95/40)</f>
        <v>-2887.6468449999998</v>
      </c>
      <c r="M11" s="41">
        <f>M$5*$H11-'strawberry '!$E$25+($H$12-$H$11)*(0.8+10.95/40)</f>
        <v>-2223.4468450000008</v>
      </c>
      <c r="N11" s="41">
        <f>N$5*$H11-'strawberry '!$E$25+($H$12-$H$11)*(0.8+10.95/40)</f>
        <v>-1448.5468449999994</v>
      </c>
      <c r="O11" s="41">
        <f>O$5*$H11-'strawberry '!$E$25+($H$12-$H$11)*(0.8+10.95/40)</f>
        <v>-507.59684500000037</v>
      </c>
      <c r="P11" s="41">
        <f>P$5*$H11-'strawberry '!$E$25+($H$12-$H$11)*(0.8+10.95/40)</f>
        <v>627.07815500000072</v>
      </c>
      <c r="Q11" s="41">
        <f>Q$5*$H11-'strawberry '!$E$25+($H$12-$H$11)*(0.8+10.95/40)</f>
        <v>2038.5031549999999</v>
      </c>
      <c r="R11" s="41">
        <f>R$5*$H11-'strawberry '!$E$25+($H$12-$H$11)*(0.8+10.95/40)</f>
        <v>3865.0531549999992</v>
      </c>
      <c r="S11" s="41">
        <f>S$5*$H11-'strawberry '!$E$25+($H$12-$H$11)*(0.8+10.95/40)</f>
        <v>6328.1281550000003</v>
      </c>
      <c r="T11" s="60">
        <f>T$5*$H11-'strawberry '!$E$25+($H$12-$H$11)*(0.8+10.95/40)</f>
        <v>9732.1531550000018</v>
      </c>
      <c r="V11" t="s">
        <v>132</v>
      </c>
      <c r="W11">
        <v>1671.71</v>
      </c>
      <c r="AB11" s="114">
        <v>1.8</v>
      </c>
      <c r="AC11" s="74">
        <f t="shared" si="1"/>
        <v>74572.407999999996</v>
      </c>
      <c r="AG11">
        <v>50</v>
      </c>
    </row>
    <row r="12" spans="1:39" ht="19.5" thickBot="1">
      <c r="A12" s="26" t="s">
        <v>6</v>
      </c>
      <c r="B12" s="56" t="s">
        <v>3</v>
      </c>
      <c r="C12" s="58">
        <v>393.08</v>
      </c>
      <c r="D12" s="12">
        <v>1</v>
      </c>
      <c r="E12" s="7">
        <f t="shared" si="0"/>
        <v>393.08</v>
      </c>
      <c r="G12" s="42">
        <v>100</v>
      </c>
      <c r="H12" s="42">
        <v>3075</v>
      </c>
      <c r="I12" s="43" t="s">
        <v>27</v>
      </c>
      <c r="J12" s="112">
        <f>$H$12*J$5-'strawberry '!$E$25</f>
        <v>-3223.9749699999993</v>
      </c>
      <c r="K12" s="59">
        <f>$H$12*K$5-'strawberry '!$E$25</f>
        <v>-2670.4749699999993</v>
      </c>
      <c r="L12" s="59">
        <f>$H$12*L$5-'strawberry '!$E$25</f>
        <v>-2055.4749699999993</v>
      </c>
      <c r="M12" s="59">
        <f>$H$12*M$5-'strawberry '!$E$25</f>
        <v>-1317.4749700000011</v>
      </c>
      <c r="N12" s="59">
        <f>$H$12*N$5-'strawberry '!$E$25</f>
        <v>-456.4749699999993</v>
      </c>
      <c r="O12" s="59">
        <f>$H$12*O$5-'strawberry '!$E$25</f>
        <v>589.02502999999888</v>
      </c>
      <c r="P12" s="59">
        <f>$H$12*P$5-'strawberry '!$E$25</f>
        <v>1849.7750300000007</v>
      </c>
      <c r="Q12" s="59">
        <f>$H$12*Q$5-'strawberry '!$E$25</f>
        <v>3418.0250300000007</v>
      </c>
      <c r="R12" s="59">
        <f>$H$12*R$5-'strawberry '!$E$25</f>
        <v>5447.5250300000007</v>
      </c>
      <c r="S12" s="59">
        <f>$H$12*S$5-'strawberry '!$E$25</f>
        <v>8184.2750300000007</v>
      </c>
      <c r="T12" s="44">
        <f>$H$12*T$5-'strawberry '!$E$25</f>
        <v>11966.525030000001</v>
      </c>
      <c r="V12" t="s">
        <v>133</v>
      </c>
      <c r="W12">
        <v>2868</v>
      </c>
      <c r="AB12" s="114">
        <v>1.7</v>
      </c>
      <c r="AC12" s="74">
        <f t="shared" si="1"/>
        <v>72388.251999999993</v>
      </c>
      <c r="AG12">
        <v>75</v>
      </c>
    </row>
    <row r="13" spans="1:39" ht="18.75">
      <c r="A13" s="26" t="s">
        <v>7</v>
      </c>
      <c r="B13" s="56" t="s">
        <v>3</v>
      </c>
      <c r="C13" s="58">
        <v>2868</v>
      </c>
      <c r="D13" s="12">
        <v>1</v>
      </c>
      <c r="E13" s="7">
        <f t="shared" si="0"/>
        <v>2868</v>
      </c>
      <c r="G13" s="39">
        <v>110</v>
      </c>
      <c r="H13" s="39">
        <v>3382.5</v>
      </c>
      <c r="I13" s="40" t="s">
        <v>27</v>
      </c>
      <c r="J13" s="41">
        <f>J$5*H$13-'strawberry '!$E$25+($H$13-$H$12)*(0.8+10.95/40)</f>
        <v>-1848.2968449999994</v>
      </c>
      <c r="K13" s="41">
        <f>K$5*H$13-'strawberry '!$E$25+($H$13-$H$12)*(0.8+10.95/40)</f>
        <v>-1239.446844999999</v>
      </c>
      <c r="L13" s="41">
        <f>L$5*H$13-'strawberry '!$E$25+($H$13-$H$12)*(0.8+10.95/40)</f>
        <v>-562.94684500000074</v>
      </c>
      <c r="M13" s="41">
        <f>M$5*H$13-'strawberry '!$E$25+($H$13-$H$12)*(0.8+10.95/40)</f>
        <v>248.85315499999854</v>
      </c>
      <c r="N13" s="41">
        <f>N$5*H$13-'strawberry '!$E$25+($H$13-$H$12)*(0.8+10.95/40)</f>
        <v>1195.9531550000006</v>
      </c>
      <c r="O13" s="41">
        <f>O$5*H$13-'strawberry '!$E$25+($H$13-$H$12)*(0.8+10.95/40)</f>
        <v>2346.0031549999999</v>
      </c>
      <c r="P13" s="41">
        <f>P$5*H$13-'strawberry '!$E$25+($H$13-$H$12)*(0.8+10.95/40)</f>
        <v>3732.8281550000006</v>
      </c>
      <c r="Q13" s="41">
        <f>Q$5*H$13-'strawberry '!$E$25+($H$13-$H$12)*(0.8+10.95/40)</f>
        <v>5457.9031549999982</v>
      </c>
      <c r="R13" s="41">
        <f>R$5*H$13-'strawberry '!$E$25+($H$13-$H$12)*(0.8+10.95/40)</f>
        <v>7690.3531549999989</v>
      </c>
      <c r="S13" s="41">
        <f>S$5*H$13-'strawberry '!$E$25+($H$13-$H$12)*(0.8+10.95/40)</f>
        <v>10700.778155000002</v>
      </c>
      <c r="T13" s="60">
        <f>T$5*H$13-'strawberry '!$E$25+($H$13-$H$12)*(0.8+10.95/40)</f>
        <v>14861.253155</v>
      </c>
      <c r="W13" s="136">
        <f>W10+W11+W12</f>
        <v>5460.3899999999994</v>
      </c>
      <c r="AB13" s="114">
        <v>1.6</v>
      </c>
      <c r="AC13" s="74">
        <f t="shared" si="1"/>
        <v>70204.09599999999</v>
      </c>
      <c r="AG13">
        <v>100</v>
      </c>
    </row>
    <row r="14" spans="1:39" ht="18.75">
      <c r="A14" s="26" t="s">
        <v>8</v>
      </c>
      <c r="B14" s="56" t="s">
        <v>3</v>
      </c>
      <c r="C14" s="58">
        <v>429.6</v>
      </c>
      <c r="D14" s="12">
        <v>1</v>
      </c>
      <c r="E14" s="7">
        <f t="shared" si="0"/>
        <v>429.6</v>
      </c>
      <c r="G14" s="39">
        <v>120</v>
      </c>
      <c r="H14" s="39">
        <v>3690</v>
      </c>
      <c r="I14" s="40" t="s">
        <v>27</v>
      </c>
      <c r="J14" s="41">
        <f>J$5*$H14-'strawberry '!$E$25+($H$14-$H$13)*(0.8+10.95/40)</f>
        <v>-802.79684499999928</v>
      </c>
      <c r="K14" s="41">
        <f>K$5*$H14-'strawberry '!$E$25+($H$14-$H$13)*(0.8+10.95/40)</f>
        <v>-138.59684499999855</v>
      </c>
      <c r="L14" s="41">
        <f>L$5*$H14-'strawberry '!$E$25+($H$14-$H$13)*(0.8+10.95/40)</f>
        <v>599.40315499999963</v>
      </c>
      <c r="M14" s="41">
        <f>M$5*$H14-'strawberry '!$E$25+($H$14-$H$13)*(0.8+10.95/40)</f>
        <v>1485.0031549999999</v>
      </c>
      <c r="N14" s="41">
        <f>N$5*$H14-'strawberry '!$E$25+($H$14-$H$13)*(0.8+10.95/40)</f>
        <v>2518.2031550000006</v>
      </c>
      <c r="O14" s="41">
        <f>O$5*$H14-'strawberry '!$E$25+($H$14-$H$13)*(0.8+10.95/40)</f>
        <v>3772.8031549999992</v>
      </c>
      <c r="P14" s="41">
        <f>P$5*$H14-'strawberry '!$E$25+($H$14-$H$13)*(0.8+10.95/40)</f>
        <v>5285.7031550000011</v>
      </c>
      <c r="Q14" s="41">
        <f>Q$5*$H14-'strawberry '!$E$25+($H$14-$H$13)*(0.8+10.95/40)</f>
        <v>7167.6031549999989</v>
      </c>
      <c r="R14" s="41">
        <f>R$5*$H14-'strawberry '!$E$25+($H$14-$H$13)*(0.8+10.95/40)</f>
        <v>9603.0031550000003</v>
      </c>
      <c r="S14" s="41">
        <f>S$5*$H14-'strawberry '!$E$25+($H$14-$H$13)*(0.8+10.95/40)</f>
        <v>12887.103155000003</v>
      </c>
      <c r="T14" s="60">
        <f>T$5*$H14-'strawberry '!$E$25+($H$14-$H$13)*(0.8+10.95/40)</f>
        <v>17425.803154999998</v>
      </c>
      <c r="V14" t="s">
        <v>134</v>
      </c>
      <c r="W14" s="136">
        <v>595.07000000000005</v>
      </c>
      <c r="AB14" s="114">
        <v>1.5</v>
      </c>
      <c r="AC14" s="74">
        <f t="shared" si="1"/>
        <v>68019.94</v>
      </c>
      <c r="AG14">
        <v>125</v>
      </c>
    </row>
    <row r="15" spans="1:39" ht="18.75">
      <c r="A15" s="26" t="s">
        <v>9</v>
      </c>
      <c r="B15" s="56" t="s">
        <v>3</v>
      </c>
      <c r="C15" s="58">
        <v>280</v>
      </c>
      <c r="D15" s="12">
        <v>1</v>
      </c>
      <c r="E15" s="7">
        <f t="shared" si="0"/>
        <v>280</v>
      </c>
      <c r="G15" s="39">
        <v>130</v>
      </c>
      <c r="H15" s="39">
        <v>3997.5</v>
      </c>
      <c r="I15" s="40" t="s">
        <v>27</v>
      </c>
      <c r="J15" s="41">
        <f>J$5*$H15-'strawberry '!$E$25+($H$14-$H$13)*(0.8+10.95/40)</f>
        <v>242.70315500000072</v>
      </c>
      <c r="K15" s="41">
        <f>K$5*$H15-'strawberry '!$E$25+($H$14-$H$13)*(0.8+10.95/40)</f>
        <v>962.25315500000181</v>
      </c>
      <c r="L15" s="41">
        <f>L$5*$H15-'strawberry '!$E$25+($H$14-$H$13)*(0.8+10.95/40)</f>
        <v>1761.7531549999999</v>
      </c>
      <c r="M15" s="41">
        <f>M$5*$H15-'strawberry '!$E$25+($H$14-$H$13)*(0.8+10.95/40)</f>
        <v>2721.1531549999995</v>
      </c>
      <c r="N15" s="41">
        <f>N$5*$H15-'strawberry '!$E$25+($H$14-$H$13)*(0.8+10.95/40)</f>
        <v>3840.4531550000006</v>
      </c>
      <c r="O15" s="41">
        <f>O$5*$H15-'strawberry '!$E$25+($H$14-$H$13)*(0.8+10.95/40)</f>
        <v>5199.6031549999989</v>
      </c>
      <c r="P15" s="41">
        <f>P$5*$H15-'strawberry '!$E$25+($H$14-$H$13)*(0.8+10.95/40)</f>
        <v>6838.5781550000011</v>
      </c>
      <c r="Q15" s="41">
        <f>Q$5*$H15-'strawberry '!$E$25+($H$14-$H$13)*(0.8+10.95/40)</f>
        <v>8877.3031549999996</v>
      </c>
      <c r="R15" s="41">
        <f>R$5*$H15-'strawberry '!$E$25+($H$14-$H$13)*(0.8+10.95/40)</f>
        <v>11515.653155000002</v>
      </c>
      <c r="S15" s="41">
        <f>S$5*$H15-'strawberry '!$E$25+($H$14-$H$13)*(0.8+10.95/40)</f>
        <v>15073.428155000003</v>
      </c>
      <c r="T15" s="60">
        <f>T$5*$H15-'strawberry '!$E$25+($H$14-$H$13)*(0.8+10.95/40)</f>
        <v>19990.353155000001</v>
      </c>
      <c r="AB15" s="114">
        <v>1.4</v>
      </c>
      <c r="AC15" s="74">
        <f t="shared" si="1"/>
        <v>65835.783999999985</v>
      </c>
      <c r="AG15">
        <v>150</v>
      </c>
    </row>
    <row r="16" spans="1:39" ht="18.75">
      <c r="A16" s="26" t="s">
        <v>10</v>
      </c>
      <c r="B16" s="56" t="s">
        <v>3</v>
      </c>
      <c r="C16" s="58">
        <v>1308.5</v>
      </c>
      <c r="D16" s="12">
        <v>1</v>
      </c>
      <c r="E16" s="7">
        <f t="shared" si="0"/>
        <v>1308.5</v>
      </c>
      <c r="G16" s="39">
        <v>140</v>
      </c>
      <c r="H16" s="39">
        <v>4305</v>
      </c>
      <c r="I16" s="40" t="s">
        <v>27</v>
      </c>
      <c r="J16" s="41">
        <f>J$5*$H16-'strawberry '!$E$25+($H$14-$H$13)*(0.8+10.95/40)</f>
        <v>1288.2031550000006</v>
      </c>
      <c r="K16" s="41">
        <f>K$5*$H16-'strawberry '!$E$25+($H$14-$H$13)*(0.8+10.95/40)</f>
        <v>2063.1031550000002</v>
      </c>
      <c r="L16" s="41">
        <f>L$5*$H16-'strawberry '!$E$25+($H$14-$H$13)*(0.8+10.95/40)</f>
        <v>2924.1031550000002</v>
      </c>
      <c r="M16" s="41">
        <f>M$5*$H16-'strawberry '!$E$25+($H$14-$H$13)*(0.8+10.95/40)</f>
        <v>3957.3031549999992</v>
      </c>
      <c r="N16" s="41">
        <f>N$5*$H16-'strawberry '!$E$25+($H$14-$H$13)*(0.8+10.95/40)</f>
        <v>5162.7031550000011</v>
      </c>
      <c r="O16" s="41">
        <f>O$5*$H16-'strawberry '!$E$25+($H$14-$H$13)*(0.8+10.95/40)</f>
        <v>6626.4031549999982</v>
      </c>
      <c r="P16" s="41">
        <f>P$5*$H16-'strawberry '!$E$25+($H$14-$H$13)*(0.8+10.95/40)</f>
        <v>8391.4531550000011</v>
      </c>
      <c r="Q16" s="41">
        <f>Q$5*$H16-'strawberry '!$E$25+($H$14-$H$13)*(0.8+10.95/40)</f>
        <v>10587.003155</v>
      </c>
      <c r="R16" s="41">
        <f>R$5*$H16-'strawberry '!$E$25+($H$14-$H$13)*(0.8+10.95/40)</f>
        <v>13428.303155</v>
      </c>
      <c r="S16" s="41">
        <f>S$5*$H16-'strawberry '!$E$25+($H$14-$H$13)*(0.8+10.95/40)</f>
        <v>17259.753155000002</v>
      </c>
      <c r="T16" s="60">
        <f>T$5*$H16-'strawberry '!$E$25+($H$14-$H$13)*(0.8+10.95/40)</f>
        <v>22554.903154999996</v>
      </c>
      <c r="AB16" s="114">
        <v>1.3</v>
      </c>
      <c r="AC16" s="74">
        <f t="shared" si="1"/>
        <v>63651.627999999997</v>
      </c>
    </row>
    <row r="17" spans="1:29" ht="19.5" thickBot="1">
      <c r="A17" s="135" t="s">
        <v>11</v>
      </c>
      <c r="B17" s="56" t="s">
        <v>3</v>
      </c>
      <c r="C17" s="58">
        <v>10.95</v>
      </c>
      <c r="D17" s="12">
        <v>179.2201</v>
      </c>
      <c r="E17" s="22">
        <f t="shared" si="0"/>
        <v>1962.4600949999999</v>
      </c>
      <c r="G17" s="45">
        <v>150</v>
      </c>
      <c r="H17" s="45">
        <v>4612.5</v>
      </c>
      <c r="I17" s="46" t="s">
        <v>27</v>
      </c>
      <c r="J17" s="47">
        <f>J$5*$H17-'strawberry '!$E$25+($H$14-$H$13)*(0.8+10.95/40)</f>
        <v>2333.7031550000006</v>
      </c>
      <c r="K17" s="47">
        <f>K$5*$H17-'strawberry '!$E$25+($H$14-$H$13)*(0.8+10.95/40)</f>
        <v>3163.9531550000006</v>
      </c>
      <c r="L17" s="47">
        <f>L$5*$H17-'strawberry '!$E$25+($H$14-$H$13)*(0.8+10.95/40)</f>
        <v>4086.4531550000006</v>
      </c>
      <c r="M17" s="47">
        <f>M$5*$H17-'strawberry '!$E$25+($H$14-$H$13)*(0.8+10.95/40)</f>
        <v>5193.4531549999974</v>
      </c>
      <c r="N17" s="47">
        <f>N$5*$H17-'strawberry '!$E$25+($H$14-$H$13)*(0.8+10.95/40)</f>
        <v>6484.9531550000011</v>
      </c>
      <c r="O17" s="47">
        <f>O$5*$H17-'strawberry '!$E$25+($H$14-$H$13)*(0.8+10.95/40)</f>
        <v>8053.2031550000011</v>
      </c>
      <c r="P17" s="47">
        <f>P$5*$H17-'strawberry '!$E$25+($H$14-$H$13)*(0.8+10.95/40)</f>
        <v>9944.3281550000011</v>
      </c>
      <c r="Q17" s="47">
        <f>Q$5*$H17-'strawberry '!$E$25+($H$14-$H$13)*(0.8+10.95/40)</f>
        <v>12296.703155000001</v>
      </c>
      <c r="R17" s="47">
        <f>R$5*$H17-'strawberry '!$E$25+($H$14-$H$13)*(0.8+10.95/40)</f>
        <v>15340.953155000001</v>
      </c>
      <c r="S17" s="47">
        <f>S$5*$H17-'strawberry '!$E$25+($H$14-$H$13)*(0.8+10.95/40)</f>
        <v>19446.078154999999</v>
      </c>
      <c r="T17" s="61">
        <f>T$5*$H17-'strawberry '!$E$25+($H$14-$H$13)*(0.8+10.95/40)</f>
        <v>25119.453154999999</v>
      </c>
      <c r="V17" t="s">
        <v>135</v>
      </c>
      <c r="W17">
        <f>W7+W8+W10+W11+W12+W14</f>
        <v>14274.79</v>
      </c>
      <c r="AB17" s="114">
        <v>1.2</v>
      </c>
      <c r="AC17" s="74">
        <f t="shared" si="1"/>
        <v>61467.471999999994</v>
      </c>
    </row>
    <row r="18" spans="1:29" ht="19.5" thickBot="1">
      <c r="A18" s="135" t="s">
        <v>12</v>
      </c>
      <c r="B18" s="56" t="s">
        <v>3</v>
      </c>
      <c r="C18" s="58">
        <v>10.95</v>
      </c>
      <c r="D18" s="12">
        <v>91</v>
      </c>
      <c r="E18" s="7">
        <f t="shared" si="0"/>
        <v>996.44999999999993</v>
      </c>
      <c r="F18" s="20"/>
      <c r="G18" s="173" t="s">
        <v>41</v>
      </c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AB18" s="114">
        <v>1.1000000000000001</v>
      </c>
      <c r="AC18" s="74">
        <f>(W$7+W$8+W$14+W$13*AB18)*4</f>
        <v>59283.315999999999</v>
      </c>
    </row>
    <row r="19" spans="1:29" ht="19.5" thickBot="1">
      <c r="A19" s="26" t="s">
        <v>13</v>
      </c>
      <c r="B19" s="56" t="s">
        <v>3</v>
      </c>
      <c r="C19" s="58">
        <v>10.95</v>
      </c>
      <c r="D19" s="12">
        <v>3.65</v>
      </c>
      <c r="E19" s="22">
        <f t="shared" si="0"/>
        <v>39.967499999999994</v>
      </c>
      <c r="G19" s="48" t="s">
        <v>23</v>
      </c>
      <c r="H19" s="2"/>
      <c r="I19" s="2"/>
      <c r="J19" s="2">
        <v>3.4</v>
      </c>
      <c r="K19" s="2">
        <v>3.58</v>
      </c>
      <c r="L19" s="2">
        <v>3.78</v>
      </c>
      <c r="M19" s="2">
        <v>4.0199999999999996</v>
      </c>
      <c r="N19" s="2">
        <v>4.3</v>
      </c>
      <c r="O19" s="2">
        <v>4.6399999999999997</v>
      </c>
      <c r="P19" s="2">
        <v>5.05</v>
      </c>
      <c r="Q19" s="2">
        <v>5.56</v>
      </c>
      <c r="R19" s="2">
        <v>6.22</v>
      </c>
      <c r="S19" s="2">
        <v>7.11</v>
      </c>
      <c r="T19" s="3">
        <v>8.34</v>
      </c>
      <c r="AB19" s="114">
        <v>1</v>
      </c>
      <c r="AC19" s="74">
        <f>(W$7+W$8+W$14+W$13*AB19)*4</f>
        <v>57099.159999999996</v>
      </c>
    </row>
    <row r="20" spans="1:29" ht="19.5" thickBot="1">
      <c r="A20" s="26" t="s">
        <v>14</v>
      </c>
      <c r="B20" s="56" t="s">
        <v>3</v>
      </c>
      <c r="C20" s="58">
        <v>13.69</v>
      </c>
      <c r="D20" s="12">
        <v>11.718</v>
      </c>
      <c r="E20" s="22">
        <f t="shared" si="0"/>
        <v>160.41942</v>
      </c>
      <c r="G20" s="52" t="s">
        <v>24</v>
      </c>
      <c r="H20" s="53" t="s">
        <v>25</v>
      </c>
      <c r="I20" s="54" t="s">
        <v>26</v>
      </c>
      <c r="T20" s="7"/>
      <c r="AB20" s="114">
        <v>0.9</v>
      </c>
      <c r="AC20" s="74">
        <f t="shared" ref="AC20:AC27" si="2">(W$7+W$8+W$14+W$13*AB20)*4</f>
        <v>54915.004000000001</v>
      </c>
    </row>
    <row r="21" spans="1:29" ht="19.5" thickBot="1">
      <c r="A21" s="26" t="s">
        <v>15</v>
      </c>
      <c r="B21" s="56" t="s">
        <v>3</v>
      </c>
      <c r="C21" s="58">
        <v>10.95</v>
      </c>
      <c r="D21" s="12">
        <v>7.9949000000000003</v>
      </c>
      <c r="E21" s="22">
        <f t="shared" si="0"/>
        <v>87.544155000000003</v>
      </c>
      <c r="G21" s="14">
        <v>50</v>
      </c>
      <c r="H21" s="11">
        <v>1537.5</v>
      </c>
      <c r="I21" s="11" t="s">
        <v>27</v>
      </c>
      <c r="J21" s="21">
        <f>J7-'strawberry '!$E$27</f>
        <v>-8716.3668449999986</v>
      </c>
      <c r="K21" s="21">
        <f>K7-'strawberry '!$E$27</f>
        <v>-8439.6168449999986</v>
      </c>
      <c r="L21" s="21">
        <f>L7-'strawberry '!$E$27</f>
        <v>-8132.1168449999986</v>
      </c>
      <c r="M21" s="21">
        <f>M7-'strawberry '!$E$27</f>
        <v>-7763.1168449999996</v>
      </c>
      <c r="N21" s="21">
        <f>N7-'strawberry '!$E$27</f>
        <v>-7332.6168449999986</v>
      </c>
      <c r="O21" s="21">
        <f>O7-'strawberry '!$E$27</f>
        <v>-6809.8668449999996</v>
      </c>
      <c r="P21" s="21">
        <f>P7-'strawberry '!$E$27</f>
        <v>-6179.4918449999986</v>
      </c>
      <c r="Q21" s="21">
        <f>Q7-'strawberry '!$E$27</f>
        <v>-5395.3668449999986</v>
      </c>
      <c r="R21" s="21">
        <f>R7-'strawberry '!$E$27</f>
        <v>-4380.6168449999996</v>
      </c>
      <c r="S21" s="21">
        <f>S7-'strawberry '!$E$27</f>
        <v>-3012.2418449999996</v>
      </c>
      <c r="T21" s="63">
        <f>T7-'strawberry '!$E$27</f>
        <v>-1121.1168449999993</v>
      </c>
      <c r="AB21" s="114">
        <v>0.8</v>
      </c>
      <c r="AC21" s="74">
        <f t="shared" si="2"/>
        <v>52730.847999999998</v>
      </c>
    </row>
    <row r="22" spans="1:29" ht="19.5" thickBot="1">
      <c r="A22" s="26" t="s">
        <v>16</v>
      </c>
      <c r="B22" s="56" t="s">
        <v>3</v>
      </c>
      <c r="C22" s="58">
        <v>2.7</v>
      </c>
      <c r="D22" s="12">
        <v>39.393999999999998</v>
      </c>
      <c r="E22" s="22">
        <f t="shared" si="0"/>
        <v>106.3638</v>
      </c>
      <c r="G22" s="15">
        <v>60</v>
      </c>
      <c r="H22" s="12">
        <v>1845</v>
      </c>
      <c r="I22" s="12" t="s">
        <v>27</v>
      </c>
      <c r="J22" s="21">
        <f>J8-'strawberry '!$E$27</f>
        <v>-7670.8668449999986</v>
      </c>
      <c r="K22" s="21">
        <f>K8-'strawberry '!$E$27</f>
        <v>-7338.7668449999983</v>
      </c>
      <c r="L22" s="21">
        <f>L8-'strawberry '!$E$27</f>
        <v>-6969.7668449999992</v>
      </c>
      <c r="M22" s="21">
        <f>M8-'strawberry '!$E$27</f>
        <v>-6526.966844999999</v>
      </c>
      <c r="N22" s="21">
        <f>N8-'strawberry '!$E$27</f>
        <v>-6010.3668449999986</v>
      </c>
      <c r="O22" s="21">
        <f>O8-'strawberry '!$E$27</f>
        <v>-5383.0668449999994</v>
      </c>
      <c r="P22" s="21">
        <f>P8-'strawberry '!$E$27</f>
        <v>-4626.6168449999996</v>
      </c>
      <c r="Q22" s="21">
        <f>Q8-'strawberry '!$E$27</f>
        <v>-3685.6668450000006</v>
      </c>
      <c r="R22" s="21">
        <f>R8-'strawberry '!$E$27</f>
        <v>-2467.9668449999999</v>
      </c>
      <c r="S22" s="21">
        <f>S8-'strawberry '!$E$27</f>
        <v>-825.9168449999986</v>
      </c>
      <c r="T22" s="63">
        <f>T8-'strawberry '!$E$27</f>
        <v>1443.4331549999997</v>
      </c>
      <c r="AB22" s="114">
        <v>0.7</v>
      </c>
      <c r="AC22" s="74">
        <f t="shared" si="2"/>
        <v>50546.691999999995</v>
      </c>
    </row>
    <row r="23" spans="1:29" ht="19.5" thickBot="1">
      <c r="A23" s="26" t="s">
        <v>17</v>
      </c>
      <c r="B23" s="56" t="s">
        <v>3</v>
      </c>
      <c r="C23" s="58">
        <v>28.31</v>
      </c>
      <c r="D23" s="12">
        <v>1</v>
      </c>
      <c r="E23" s="7">
        <f t="shared" si="0"/>
        <v>28.31</v>
      </c>
      <c r="G23" s="15">
        <v>70</v>
      </c>
      <c r="H23" s="12">
        <v>2152.5</v>
      </c>
      <c r="I23" s="12" t="s">
        <v>27</v>
      </c>
      <c r="J23" s="21">
        <f>J9-'strawberry '!$E$27</f>
        <v>-6625.3668449999986</v>
      </c>
      <c r="K23" s="21">
        <f>K9-'strawberry '!$E$27</f>
        <v>-6237.9168449999988</v>
      </c>
      <c r="L23" s="21">
        <f>L9-'strawberry '!$E$27</f>
        <v>-5807.4168449999988</v>
      </c>
      <c r="M23" s="21">
        <f>M9-'strawberry '!$E$27</f>
        <v>-5290.8168449999994</v>
      </c>
      <c r="N23" s="21">
        <f>N9-'strawberry '!$E$27</f>
        <v>-4688.1168449999996</v>
      </c>
      <c r="O23" s="21">
        <f>O9-'strawberry '!$E$27</f>
        <v>-3956.266845000001</v>
      </c>
      <c r="P23" s="21">
        <f>P9-'strawberry '!$E$27</f>
        <v>-3073.7418449999996</v>
      </c>
      <c r="Q23" s="21">
        <f>Q9-'strawberry '!$E$27</f>
        <v>-1975.9668449999999</v>
      </c>
      <c r="R23" s="21">
        <f>R9-'strawberry '!$E$27</f>
        <v>-555.31684500000006</v>
      </c>
      <c r="S23" s="21">
        <f>S9-'strawberry '!$E$27</f>
        <v>1360.4081550000019</v>
      </c>
      <c r="T23" s="63">
        <f>T9-'strawberry '!$E$27</f>
        <v>4007.9831549999994</v>
      </c>
      <c r="AB23" s="114">
        <v>0.6</v>
      </c>
      <c r="AC23" s="74">
        <f t="shared" si="2"/>
        <v>48362.535999999993</v>
      </c>
    </row>
    <row r="24" spans="1:29" ht="19.5" thickBot="1">
      <c r="A24" s="26" t="s">
        <v>18</v>
      </c>
      <c r="B24" s="56" t="s">
        <v>3</v>
      </c>
      <c r="C24" s="58">
        <v>258.06</v>
      </c>
      <c r="D24" s="12">
        <v>1</v>
      </c>
      <c r="E24" s="7">
        <f t="shared" si="0"/>
        <v>258.06</v>
      </c>
      <c r="G24" s="15">
        <v>80</v>
      </c>
      <c r="H24" s="12">
        <v>2460</v>
      </c>
      <c r="I24" s="12" t="s">
        <v>27</v>
      </c>
      <c r="J24" s="21">
        <f>J10-'strawberry '!$E$27</f>
        <v>-5579.8668449999986</v>
      </c>
      <c r="K24" s="21">
        <f>K10-'strawberry '!$E$27</f>
        <v>-5137.0668449999994</v>
      </c>
      <c r="L24" s="21">
        <f>L10-'strawberry '!$E$27</f>
        <v>-4645.0668450000003</v>
      </c>
      <c r="M24" s="21">
        <f>M10-'strawberry '!$E$27</f>
        <v>-4054.6668450000006</v>
      </c>
      <c r="N24" s="21">
        <f>N10-'strawberry '!$E$27</f>
        <v>-3365.8668449999996</v>
      </c>
      <c r="O24" s="21">
        <f>O10-'strawberry '!$E$27</f>
        <v>-2529.4668449999999</v>
      </c>
      <c r="P24" s="21">
        <f>P10-'strawberry '!$E$27</f>
        <v>-1520.8668449999993</v>
      </c>
      <c r="Q24" s="21">
        <f>Q10-'strawberry '!$E$27</f>
        <v>-266.26684500000079</v>
      </c>
      <c r="R24" s="21">
        <f>R10-'strawberry '!$E$27</f>
        <v>1357.3331549999994</v>
      </c>
      <c r="S24" s="21">
        <f>S10-'strawberry '!$E$27</f>
        <v>3546.7331550000031</v>
      </c>
      <c r="T24" s="63">
        <f>T10-'strawberry '!$E$27</f>
        <v>6572.5331550000028</v>
      </c>
      <c r="AB24" s="114">
        <v>0.5</v>
      </c>
      <c r="AC24" s="74">
        <f t="shared" si="2"/>
        <v>46178.38</v>
      </c>
    </row>
    <row r="25" spans="1:29" ht="16.5" thickBot="1">
      <c r="A25" s="27" t="s">
        <v>37</v>
      </c>
      <c r="B25" s="12"/>
      <c r="C25" s="12"/>
      <c r="D25" s="12"/>
      <c r="E25" s="30">
        <f>SUM(E8:E24)</f>
        <v>13678.974969999999</v>
      </c>
      <c r="G25" s="15">
        <v>90</v>
      </c>
      <c r="H25" s="12">
        <v>2767.5</v>
      </c>
      <c r="I25" s="12" t="s">
        <v>27</v>
      </c>
      <c r="J25" s="21">
        <f>J11-'strawberry '!$E$27</f>
        <v>-4534.3668449999996</v>
      </c>
      <c r="K25" s="21">
        <f>K11-'strawberry '!$E$27</f>
        <v>-4036.2168449999999</v>
      </c>
      <c r="L25" s="21">
        <f>L11-'strawberry '!$E$27</f>
        <v>-3482.7168449999999</v>
      </c>
      <c r="M25" s="21">
        <f>M11-'strawberry '!$E$27</f>
        <v>-2818.516845000001</v>
      </c>
      <c r="N25" s="21">
        <f>N11-'strawberry '!$E$27</f>
        <v>-2043.6168449999996</v>
      </c>
      <c r="O25" s="21">
        <f>O11-'strawberry '!$E$27</f>
        <v>-1102.6668450000004</v>
      </c>
      <c r="P25" s="21">
        <f>P11-'strawberry '!$E$27</f>
        <v>32.00815500000067</v>
      </c>
      <c r="Q25" s="21">
        <f>Q11-'strawberry '!$E$27</f>
        <v>1443.4331549999997</v>
      </c>
      <c r="R25" s="21">
        <f>R11-'strawberry '!$E$27</f>
        <v>3269.983154999999</v>
      </c>
      <c r="S25" s="21">
        <f>S11-'strawberry '!$E$27</f>
        <v>5733.0581550000006</v>
      </c>
      <c r="T25" s="63">
        <f>T11-'strawberry '!$E$27</f>
        <v>9137.0831550000021</v>
      </c>
      <c r="AB25" s="114">
        <v>0.4</v>
      </c>
      <c r="AC25" s="74">
        <f t="shared" si="2"/>
        <v>43994.224000000002</v>
      </c>
    </row>
    <row r="26" spans="1:29" ht="16.5" thickBot="1">
      <c r="A26" s="27" t="s">
        <v>19</v>
      </c>
      <c r="B26" s="12"/>
      <c r="C26" s="12"/>
      <c r="D26" s="12"/>
      <c r="E26" s="7">
        <f>-E25</f>
        <v>-13678.974969999999</v>
      </c>
      <c r="G26" s="23">
        <v>100</v>
      </c>
      <c r="H26" s="24">
        <v>3075</v>
      </c>
      <c r="I26" s="24" t="s">
        <v>27</v>
      </c>
      <c r="J26" s="21">
        <f>J12-'strawberry '!$E$27</f>
        <v>-3819.0449699999995</v>
      </c>
      <c r="K26" s="21">
        <f>K12-'strawberry '!$E$27</f>
        <v>-3265.5449699999995</v>
      </c>
      <c r="L26" s="21">
        <f>L12-'strawberry '!$E$27</f>
        <v>-2650.5449699999995</v>
      </c>
      <c r="M26" s="21">
        <f>M12-'strawberry '!$E$27</f>
        <v>-1912.5449700000013</v>
      </c>
      <c r="N26" s="21">
        <f>N12-'strawberry '!$E$27</f>
        <v>-1051.5449699999995</v>
      </c>
      <c r="O26" s="21">
        <f>O12-'strawberry '!$E$27</f>
        <v>-6.0449700000011717</v>
      </c>
      <c r="P26" s="21">
        <f>P12-'strawberry '!$E$27</f>
        <v>1254.7050300000005</v>
      </c>
      <c r="Q26" s="21">
        <f>Q12-'strawberry '!$E$27</f>
        <v>2822.9550300000005</v>
      </c>
      <c r="R26" s="21">
        <f>R12-'strawberry '!$E$27</f>
        <v>4852.455030000001</v>
      </c>
      <c r="S26" s="21">
        <f>S12-'strawberry '!$E$27</f>
        <v>7589.205030000001</v>
      </c>
      <c r="T26" s="63">
        <f>T12-'strawberry '!$E$27</f>
        <v>11371.455030000001</v>
      </c>
      <c r="AB26" s="114">
        <v>0.3</v>
      </c>
      <c r="AC26" s="74">
        <f t="shared" si="2"/>
        <v>41810.067999999999</v>
      </c>
    </row>
    <row r="27" spans="1:29" ht="16.5" thickBot="1">
      <c r="A27" s="27" t="s">
        <v>20</v>
      </c>
      <c r="B27" s="12"/>
      <c r="C27" s="12"/>
      <c r="D27" s="12"/>
      <c r="E27" s="7">
        <v>595.07000000000005</v>
      </c>
      <c r="G27" s="15">
        <v>110</v>
      </c>
      <c r="H27" s="12">
        <v>3382.5</v>
      </c>
      <c r="I27" s="12" t="s">
        <v>27</v>
      </c>
      <c r="J27" s="21">
        <f>J13-'strawberry '!$E$27</f>
        <v>-2443.3668449999996</v>
      </c>
      <c r="K27" s="21">
        <f>K13-'strawberry '!$E$27</f>
        <v>-1834.5168449999992</v>
      </c>
      <c r="L27" s="21">
        <f>L13-'strawberry '!$E$27</f>
        <v>-1158.0168450000008</v>
      </c>
      <c r="M27" s="21">
        <f>M13-'strawberry '!$E$27</f>
        <v>-346.21684500000151</v>
      </c>
      <c r="N27" s="21">
        <f>N13-'strawberry '!$E$27</f>
        <v>600.88315500000056</v>
      </c>
      <c r="O27" s="21">
        <f>O13-'strawberry '!$E$27</f>
        <v>1750.9331549999997</v>
      </c>
      <c r="P27" s="21">
        <f>P13-'strawberry '!$E$27</f>
        <v>3137.7581550000004</v>
      </c>
      <c r="Q27" s="21">
        <f>Q13-'strawberry '!$E$27</f>
        <v>4862.8331549999984</v>
      </c>
      <c r="R27" s="21">
        <f>R13-'strawberry '!$E$27</f>
        <v>7095.2831549999992</v>
      </c>
      <c r="S27" s="21">
        <f>S13-'strawberry '!$E$27</f>
        <v>10105.708155000002</v>
      </c>
      <c r="T27" s="63">
        <f>T13-'strawberry '!$E$27</f>
        <v>14266.183155000001</v>
      </c>
      <c r="AB27" s="114">
        <v>0.2</v>
      </c>
      <c r="AC27" s="74">
        <f t="shared" si="2"/>
        <v>39625.911999999997</v>
      </c>
    </row>
    <row r="28" spans="1:29" ht="16.5" thickBot="1">
      <c r="A28" s="27" t="s">
        <v>21</v>
      </c>
      <c r="B28" s="12"/>
      <c r="C28" s="12"/>
      <c r="D28" s="12"/>
      <c r="E28" s="30">
        <f>E25+E27</f>
        <v>14274.044969999999</v>
      </c>
      <c r="G28" s="15">
        <v>120</v>
      </c>
      <c r="H28" s="12">
        <v>3690</v>
      </c>
      <c r="I28" s="12" t="s">
        <v>27</v>
      </c>
      <c r="J28" s="21">
        <f>J14-'strawberry '!$E$27</f>
        <v>-1397.8668449999993</v>
      </c>
      <c r="K28" s="21">
        <f>K14-'strawberry '!$E$27</f>
        <v>-733.6668449999986</v>
      </c>
      <c r="L28" s="21">
        <f>L14-'strawberry '!$E$27</f>
        <v>4.3331549999995786</v>
      </c>
      <c r="M28" s="21">
        <f>M14-'strawberry '!$E$27</f>
        <v>889.93315499999983</v>
      </c>
      <c r="N28" s="21">
        <f>N14-'strawberry '!$E$27</f>
        <v>1923.1331550000004</v>
      </c>
      <c r="O28" s="21">
        <f>O14-'strawberry '!$E$27</f>
        <v>3177.733154999999</v>
      </c>
      <c r="P28" s="21">
        <f>P14-'strawberry '!$E$27</f>
        <v>4690.6331550000014</v>
      </c>
      <c r="Q28" s="21">
        <f>Q14-'strawberry '!$E$27</f>
        <v>6572.5331549999992</v>
      </c>
      <c r="R28" s="21">
        <f>R14-'strawberry '!$E$27</f>
        <v>9007.9331550000006</v>
      </c>
      <c r="S28" s="21">
        <f>S14-'strawberry '!$E$27</f>
        <v>12292.033155000003</v>
      </c>
      <c r="T28" s="63">
        <f>T14-'strawberry '!$E$27</f>
        <v>16830.733154999998</v>
      </c>
      <c r="AB28" s="114">
        <v>0.1</v>
      </c>
      <c r="AC28" s="74">
        <f>(W$7+W$8+W$14+W$13*AB28)*4</f>
        <v>37441.756000000001</v>
      </c>
    </row>
    <row r="29" spans="1:29" ht="16.5" thickBot="1">
      <c r="A29" s="28" t="s">
        <v>22</v>
      </c>
      <c r="B29" s="13"/>
      <c r="C29" s="13"/>
      <c r="D29" s="13"/>
      <c r="E29" s="10">
        <f>-E28</f>
        <v>-14274.044969999999</v>
      </c>
      <c r="G29" s="15">
        <v>130</v>
      </c>
      <c r="H29" s="12">
        <v>3997.5</v>
      </c>
      <c r="I29" s="12" t="s">
        <v>27</v>
      </c>
      <c r="J29" s="21">
        <f>J15-'strawberry '!$E$27</f>
        <v>-352.36684499999933</v>
      </c>
      <c r="K29" s="21">
        <f>K15-'strawberry '!$E$27</f>
        <v>367.18315500000176</v>
      </c>
      <c r="L29" s="21">
        <f>L15-'strawberry '!$E$27</f>
        <v>1166.6831549999997</v>
      </c>
      <c r="M29" s="21">
        <f>M15-'strawberry '!$E$27</f>
        <v>2126.0831549999994</v>
      </c>
      <c r="N29" s="21">
        <f>N15-'strawberry '!$E$27</f>
        <v>3245.3831550000004</v>
      </c>
      <c r="O29" s="21">
        <f>O15-'strawberry '!$E$27</f>
        <v>4604.5331549999992</v>
      </c>
      <c r="P29" s="21">
        <f>P15-'strawberry '!$E$27</f>
        <v>6243.5081550000014</v>
      </c>
      <c r="Q29" s="21">
        <f>Q15-'strawberry '!$E$27</f>
        <v>8282.2331549999999</v>
      </c>
      <c r="R29" s="21">
        <f>R15-'strawberry '!$E$27</f>
        <v>10920.583155000002</v>
      </c>
      <c r="S29" s="21">
        <f>S15-'strawberry '!$E$27</f>
        <v>14478.358155000004</v>
      </c>
      <c r="T29" s="63">
        <f>T15-'strawberry '!$E$27</f>
        <v>19395.283155000001</v>
      </c>
    </row>
    <row r="30" spans="1:29" ht="15.75" thickBot="1">
      <c r="A30" s="167" t="s">
        <v>40</v>
      </c>
      <c r="B30" s="168"/>
      <c r="C30" s="168"/>
      <c r="D30" s="168"/>
      <c r="E30" s="169"/>
      <c r="G30" s="15">
        <v>140</v>
      </c>
      <c r="H30" s="12">
        <v>4305</v>
      </c>
      <c r="I30" s="12" t="s">
        <v>27</v>
      </c>
      <c r="J30" s="21">
        <f>J16-'strawberry '!$E$27</f>
        <v>693.13315500000056</v>
      </c>
      <c r="K30" s="21">
        <f>K16-'strawberry '!$E$27</f>
        <v>1468.0331550000001</v>
      </c>
      <c r="L30" s="21">
        <f>L16-'strawberry '!$E$27</f>
        <v>2329.0331550000001</v>
      </c>
      <c r="M30" s="21">
        <f>M16-'strawberry '!$E$27</f>
        <v>3362.233154999999</v>
      </c>
      <c r="N30" s="21">
        <f>N16-'strawberry '!$E$27</f>
        <v>4567.6331550000014</v>
      </c>
      <c r="O30" s="21">
        <f>O16-'strawberry '!$E$27</f>
        <v>6031.3331549999984</v>
      </c>
      <c r="P30" s="21">
        <f>P16-'strawberry '!$E$27</f>
        <v>7796.3831550000014</v>
      </c>
      <c r="Q30" s="21">
        <f>Q16-'strawberry '!$E$27</f>
        <v>9991.9331550000006</v>
      </c>
      <c r="R30" s="21">
        <f>R16-'strawberry '!$E$27</f>
        <v>12833.233155</v>
      </c>
      <c r="S30" s="21">
        <f>S16-'strawberry '!$E$27</f>
        <v>16664.683155000002</v>
      </c>
      <c r="T30" s="63">
        <f>T16-'strawberry '!$E$27</f>
        <v>21959.833154999997</v>
      </c>
    </row>
    <row r="31" spans="1:29" ht="15.75" thickBot="1">
      <c r="G31" s="16">
        <v>150</v>
      </c>
      <c r="H31" s="13">
        <v>4612.5</v>
      </c>
      <c r="I31" s="13" t="s">
        <v>27</v>
      </c>
      <c r="J31" s="64">
        <f>J17-'strawberry '!$E$27</f>
        <v>1738.6331550000004</v>
      </c>
      <c r="K31" s="64">
        <f>K17-'strawberry '!$E$27</f>
        <v>2568.8831550000004</v>
      </c>
      <c r="L31" s="64">
        <f>L17-'strawberry '!$E$27</f>
        <v>3491.3831550000004</v>
      </c>
      <c r="M31" s="64">
        <f>M17-'strawberry '!$E$27</f>
        <v>4598.3831549999977</v>
      </c>
      <c r="N31" s="64">
        <f>N17-'strawberry '!$E$27</f>
        <v>5889.8831550000014</v>
      </c>
      <c r="O31" s="64">
        <f>O17-'strawberry '!$E$27</f>
        <v>7458.1331550000014</v>
      </c>
      <c r="P31" s="64">
        <f>P17-'strawberry '!$E$27</f>
        <v>9349.2581550000014</v>
      </c>
      <c r="Q31" s="64">
        <f>Q17-'strawberry '!$E$27</f>
        <v>11701.633155000001</v>
      </c>
      <c r="R31" s="64">
        <f>R17-'strawberry '!$E$27</f>
        <v>14745.883155000001</v>
      </c>
      <c r="S31" s="64">
        <f>S17-'strawberry '!$E$27</f>
        <v>18851.008155</v>
      </c>
      <c r="T31" s="62">
        <f>T17-'strawberry '!$E$27</f>
        <v>24524.383155</v>
      </c>
    </row>
    <row r="32" spans="1:29" ht="15.75" thickBot="1">
      <c r="A32" s="167" t="s">
        <v>32</v>
      </c>
      <c r="B32" s="169"/>
    </row>
    <row r="33" spans="1:29">
      <c r="A33" s="6" t="s">
        <v>29</v>
      </c>
      <c r="B33" s="7">
        <v>10.95</v>
      </c>
    </row>
    <row r="34" spans="1:29">
      <c r="A34" s="6" t="s">
        <v>30</v>
      </c>
      <c r="B34" s="7">
        <v>0.8</v>
      </c>
      <c r="P34">
        <v>25</v>
      </c>
      <c r="Q34">
        <v>50</v>
      </c>
      <c r="R34">
        <v>75</v>
      </c>
      <c r="S34">
        <v>100</v>
      </c>
      <c r="T34">
        <v>125</v>
      </c>
      <c r="U34">
        <v>150</v>
      </c>
    </row>
    <row r="35" spans="1:29" ht="15.75" thickBot="1">
      <c r="A35" s="8" t="s">
        <v>31</v>
      </c>
      <c r="B35" s="10">
        <v>40</v>
      </c>
      <c r="O35" t="s">
        <v>123</v>
      </c>
      <c r="P35">
        <f>H53*25%</f>
        <v>3588</v>
      </c>
      <c r="Q35">
        <f>H53*50%</f>
        <v>7176</v>
      </c>
      <c r="R35">
        <f>H53*75%</f>
        <v>10764</v>
      </c>
      <c r="S35">
        <f>H53*100%</f>
        <v>14352</v>
      </c>
      <c r="T35">
        <f>H53*125%</f>
        <v>17940</v>
      </c>
      <c r="U35">
        <f>H53*150%</f>
        <v>21528</v>
      </c>
      <c r="V35">
        <v>0.5</v>
      </c>
    </row>
    <row r="36" spans="1:29">
      <c r="G36" s="65"/>
      <c r="O36" t="s">
        <v>139</v>
      </c>
      <c r="P36">
        <f>S36*P34/100</f>
        <v>1.1599999999999999</v>
      </c>
      <c r="Q36">
        <f>2.32</f>
        <v>2.3199999999999998</v>
      </c>
      <c r="R36">
        <f>S36*R34/100</f>
        <v>3.48</v>
      </c>
      <c r="S36">
        <v>4.6399999999999997</v>
      </c>
      <c r="T36">
        <f>S36*T34/100</f>
        <v>5.8</v>
      </c>
      <c r="U36">
        <v>6.96</v>
      </c>
    </row>
    <row r="38" spans="1:29" ht="18.75">
      <c r="Q38" s="166" t="s">
        <v>124</v>
      </c>
      <c r="R38" s="157"/>
      <c r="S38" s="157"/>
      <c r="T38" s="157"/>
    </row>
    <row r="39" spans="1:29" ht="15.75" thickBot="1">
      <c r="T39">
        <v>100</v>
      </c>
    </row>
    <row r="40" spans="1:29" ht="15.75" thickBot="1">
      <c r="G40" s="164" t="s">
        <v>136</v>
      </c>
      <c r="H40" s="165"/>
      <c r="I40" s="165"/>
      <c r="J40" s="138">
        <f t="shared" ref="J40:AC40" si="3">J66</f>
        <v>9.2799999999999994</v>
      </c>
      <c r="K40" s="4">
        <f t="shared" si="3"/>
        <v>8.8159999999999989</v>
      </c>
      <c r="L40" s="4">
        <f t="shared" si="3"/>
        <v>8.3519999999999985</v>
      </c>
      <c r="M40" s="4">
        <f t="shared" si="3"/>
        <v>7.8879999999999999</v>
      </c>
      <c r="N40" s="4">
        <f t="shared" si="3"/>
        <v>7.4239999999999995</v>
      </c>
      <c r="O40" s="4">
        <f t="shared" si="3"/>
        <v>6.96</v>
      </c>
      <c r="P40" s="4">
        <f t="shared" si="3"/>
        <v>6.4959999999999987</v>
      </c>
      <c r="Q40" s="4">
        <f t="shared" si="3"/>
        <v>6.0319999999999991</v>
      </c>
      <c r="R40" s="4">
        <f t="shared" si="3"/>
        <v>5.5679999999999996</v>
      </c>
      <c r="S40" s="4">
        <f t="shared" si="3"/>
        <v>5.1040000000000001</v>
      </c>
      <c r="T40" s="4">
        <f>T66</f>
        <v>4.6399999999999997</v>
      </c>
      <c r="U40" s="4">
        <f t="shared" si="3"/>
        <v>4.1759999999999993</v>
      </c>
      <c r="V40" s="4">
        <f t="shared" si="3"/>
        <v>3.3407999999999993</v>
      </c>
      <c r="W40" s="4">
        <f t="shared" si="3"/>
        <v>3.2479999999999993</v>
      </c>
      <c r="X40" s="4">
        <f t="shared" si="3"/>
        <v>2.7839999999999998</v>
      </c>
      <c r="Y40" s="4">
        <f t="shared" si="3"/>
        <v>2.3199999999999998</v>
      </c>
      <c r="Z40" s="4">
        <f t="shared" si="3"/>
        <v>1.8559999999999999</v>
      </c>
      <c r="AA40" s="4">
        <f t="shared" si="3"/>
        <v>1.3919999999999999</v>
      </c>
      <c r="AB40" s="4">
        <f t="shared" si="3"/>
        <v>0.92799999999999994</v>
      </c>
      <c r="AC40" s="4">
        <f t="shared" si="3"/>
        <v>0.46399999999999997</v>
      </c>
    </row>
    <row r="41" spans="1:29" ht="15.75" thickBot="1">
      <c r="G41" s="128"/>
      <c r="H41" s="128"/>
      <c r="I41" s="129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</row>
    <row r="42" spans="1:29" ht="15.75" thickBot="1">
      <c r="G42" s="50" t="s">
        <v>24</v>
      </c>
      <c r="H42" s="50" t="s">
        <v>25</v>
      </c>
      <c r="I42" s="130" t="s">
        <v>26</v>
      </c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</row>
    <row r="43" spans="1:29">
      <c r="G43" s="125">
        <v>2</v>
      </c>
      <c r="H43" s="148">
        <f>G43*H53</f>
        <v>28704</v>
      </c>
      <c r="I43" s="66">
        <v>4</v>
      </c>
      <c r="J43" s="134">
        <f>$H43*J40</f>
        <v>266373.12</v>
      </c>
      <c r="K43" s="134">
        <f>$H43*K40</f>
        <v>253054.46399999998</v>
      </c>
      <c r="L43" s="134">
        <f t="shared" ref="L43:AC43" si="4">$H43*L40</f>
        <v>239735.80799999996</v>
      </c>
      <c r="M43" s="134">
        <f>$H43*M40</f>
        <v>226417.152</v>
      </c>
      <c r="N43" s="134">
        <f>$H43*N40</f>
        <v>213098.49599999998</v>
      </c>
      <c r="O43" s="134">
        <f>$H43*O40</f>
        <v>199779.84</v>
      </c>
      <c r="P43" s="134">
        <f t="shared" si="4"/>
        <v>186461.18399999995</v>
      </c>
      <c r="Q43" s="134">
        <f t="shared" si="4"/>
        <v>173142.52799999996</v>
      </c>
      <c r="R43" s="134">
        <f t="shared" si="4"/>
        <v>159823.872</v>
      </c>
      <c r="S43" s="134">
        <f t="shared" si="4"/>
        <v>146505.21600000001</v>
      </c>
      <c r="T43" s="134">
        <f t="shared" si="4"/>
        <v>133186.56</v>
      </c>
      <c r="U43" s="134">
        <f t="shared" si="4"/>
        <v>119867.90399999998</v>
      </c>
      <c r="V43" s="134">
        <f t="shared" si="4"/>
        <v>95894.323199999984</v>
      </c>
      <c r="W43" s="134">
        <f t="shared" si="4"/>
        <v>93230.591999999975</v>
      </c>
      <c r="X43" s="134">
        <f>$H43*X40</f>
        <v>79911.936000000002</v>
      </c>
      <c r="Y43" s="134">
        <f t="shared" si="4"/>
        <v>66593.279999999999</v>
      </c>
      <c r="Z43" s="134">
        <f t="shared" si="4"/>
        <v>53274.623999999996</v>
      </c>
      <c r="AA43" s="134">
        <f t="shared" si="4"/>
        <v>39955.968000000001</v>
      </c>
      <c r="AB43" s="134">
        <f t="shared" si="4"/>
        <v>26637.311999999998</v>
      </c>
      <c r="AC43" s="134">
        <f t="shared" si="4"/>
        <v>13318.655999999999</v>
      </c>
    </row>
    <row r="44" spans="1:29">
      <c r="G44" s="126">
        <v>1.9</v>
      </c>
      <c r="H44" s="147">
        <f>G44*H53</f>
        <v>27268.799999999999</v>
      </c>
      <c r="I44" s="6">
        <v>4</v>
      </c>
      <c r="J44" s="134">
        <f>$H44*J40</f>
        <v>253054.46399999998</v>
      </c>
      <c r="K44" s="134">
        <f>$H44*K40</f>
        <v>240401.74079999997</v>
      </c>
      <c r="L44" s="134">
        <f t="shared" ref="L44:AC44" si="5">$H44*L40</f>
        <v>227749.01759999996</v>
      </c>
      <c r="M44" s="134">
        <f t="shared" si="5"/>
        <v>215096.29439999998</v>
      </c>
      <c r="N44" s="134">
        <f t="shared" si="5"/>
        <v>202443.57119999998</v>
      </c>
      <c r="O44" s="134">
        <f t="shared" si="5"/>
        <v>189790.848</v>
      </c>
      <c r="P44" s="134">
        <f t="shared" si="5"/>
        <v>177138.12479999996</v>
      </c>
      <c r="Q44" s="134">
        <f t="shared" si="5"/>
        <v>164485.40159999998</v>
      </c>
      <c r="R44" s="134">
        <f t="shared" si="5"/>
        <v>151832.67839999998</v>
      </c>
      <c r="S44" s="134">
        <f t="shared" si="5"/>
        <v>139179.9552</v>
      </c>
      <c r="T44" s="134">
        <f t="shared" si="5"/>
        <v>126527.23199999999</v>
      </c>
      <c r="U44" s="134">
        <f t="shared" si="5"/>
        <v>113874.50879999998</v>
      </c>
      <c r="V44" s="134">
        <f t="shared" si="5"/>
        <v>91099.607039999973</v>
      </c>
      <c r="W44" s="134">
        <f t="shared" si="5"/>
        <v>88569.062399999981</v>
      </c>
      <c r="X44" s="134">
        <f t="shared" si="5"/>
        <v>75916.339199999988</v>
      </c>
      <c r="Y44" s="134">
        <f t="shared" si="5"/>
        <v>63263.615999999995</v>
      </c>
      <c r="Z44" s="134">
        <f t="shared" si="5"/>
        <v>50610.892799999994</v>
      </c>
      <c r="AA44" s="134">
        <f t="shared" si="5"/>
        <v>37958.169599999994</v>
      </c>
      <c r="AB44" s="134">
        <f t="shared" si="5"/>
        <v>25305.446399999997</v>
      </c>
      <c r="AC44" s="134">
        <f t="shared" si="5"/>
        <v>12652.723199999999</v>
      </c>
    </row>
    <row r="45" spans="1:29">
      <c r="G45" s="126">
        <v>1.8</v>
      </c>
      <c r="H45" s="147">
        <f>G45*H53</f>
        <v>25833.600000000002</v>
      </c>
      <c r="I45" s="6">
        <v>4</v>
      </c>
      <c r="J45" s="134">
        <f>$H45*J40</f>
        <v>239735.80799999999</v>
      </c>
      <c r="K45" s="134">
        <f>$H45*K40</f>
        <v>227749.01759999999</v>
      </c>
      <c r="L45" s="134">
        <f t="shared" ref="L45:AC45" si="6">$H45*L40</f>
        <v>215762.22719999999</v>
      </c>
      <c r="M45" s="134">
        <f t="shared" si="6"/>
        <v>203775.43680000002</v>
      </c>
      <c r="N45" s="134">
        <f t="shared" si="6"/>
        <v>191788.6464</v>
      </c>
      <c r="O45" s="134">
        <f t="shared" si="6"/>
        <v>179801.856</v>
      </c>
      <c r="P45" s="134">
        <f t="shared" si="6"/>
        <v>167815.06559999997</v>
      </c>
      <c r="Q45" s="134">
        <f t="shared" si="6"/>
        <v>155828.2752</v>
      </c>
      <c r="R45" s="134">
        <f t="shared" si="6"/>
        <v>143841.48480000001</v>
      </c>
      <c r="S45" s="134">
        <f t="shared" si="6"/>
        <v>131854.69440000001</v>
      </c>
      <c r="T45" s="134">
        <f t="shared" si="6"/>
        <v>119867.90399999999</v>
      </c>
      <c r="U45" s="134">
        <f t="shared" si="6"/>
        <v>107881.1136</v>
      </c>
      <c r="V45" s="134">
        <f t="shared" si="6"/>
        <v>86304.890879999992</v>
      </c>
      <c r="W45" s="134">
        <f t="shared" si="6"/>
        <v>83907.532799999986</v>
      </c>
      <c r="X45" s="134">
        <f t="shared" si="6"/>
        <v>71920.742400000003</v>
      </c>
      <c r="Y45" s="134">
        <f t="shared" si="6"/>
        <v>59933.951999999997</v>
      </c>
      <c r="Z45" s="134">
        <f t="shared" si="6"/>
        <v>47947.161599999999</v>
      </c>
      <c r="AA45" s="134">
        <f t="shared" si="6"/>
        <v>35960.371200000001</v>
      </c>
      <c r="AB45" s="134">
        <f t="shared" si="6"/>
        <v>23973.5808</v>
      </c>
      <c r="AC45" s="134">
        <f t="shared" si="6"/>
        <v>11986.7904</v>
      </c>
    </row>
    <row r="46" spans="1:29">
      <c r="G46" s="126">
        <v>1.7</v>
      </c>
      <c r="H46" s="147">
        <f>H53*G46</f>
        <v>24398.399999999998</v>
      </c>
      <c r="I46" s="6">
        <v>4</v>
      </c>
      <c r="J46" s="134">
        <f>$H46*J40</f>
        <v>226417.15199999997</v>
      </c>
      <c r="K46" s="134">
        <f>$H46*K40</f>
        <v>215096.29439999996</v>
      </c>
      <c r="L46" s="134">
        <f t="shared" ref="L46:AC46" si="7">$H46*L40</f>
        <v>203775.43679999994</v>
      </c>
      <c r="M46" s="134">
        <f t="shared" si="7"/>
        <v>192454.57919999998</v>
      </c>
      <c r="N46" s="134">
        <f t="shared" si="7"/>
        <v>181133.72159999996</v>
      </c>
      <c r="O46" s="134">
        <f t="shared" si="7"/>
        <v>169812.86399999997</v>
      </c>
      <c r="P46" s="134">
        <f t="shared" si="7"/>
        <v>158492.00639999995</v>
      </c>
      <c r="Q46" s="134">
        <f t="shared" si="7"/>
        <v>147171.14879999997</v>
      </c>
      <c r="R46" s="134">
        <f t="shared" si="7"/>
        <v>135850.29119999998</v>
      </c>
      <c r="S46" s="134">
        <f t="shared" si="7"/>
        <v>124529.43359999999</v>
      </c>
      <c r="T46" s="134">
        <f t="shared" si="7"/>
        <v>113208.57599999999</v>
      </c>
      <c r="U46" s="134">
        <f t="shared" si="7"/>
        <v>101887.71839999997</v>
      </c>
      <c r="V46" s="134">
        <f t="shared" si="7"/>
        <v>81510.174719999981</v>
      </c>
      <c r="W46" s="134">
        <f t="shared" si="7"/>
        <v>79246.003199999977</v>
      </c>
      <c r="X46" s="134">
        <f t="shared" si="7"/>
        <v>67925.145599999989</v>
      </c>
      <c r="Y46" s="134">
        <f t="shared" si="7"/>
        <v>56604.287999999993</v>
      </c>
      <c r="Z46" s="134">
        <f t="shared" si="7"/>
        <v>45283.43039999999</v>
      </c>
      <c r="AA46" s="134">
        <f t="shared" si="7"/>
        <v>33962.572799999994</v>
      </c>
      <c r="AB46" s="134">
        <f t="shared" si="7"/>
        <v>22641.715199999995</v>
      </c>
      <c r="AC46" s="134">
        <f t="shared" si="7"/>
        <v>11320.857599999998</v>
      </c>
    </row>
    <row r="47" spans="1:29">
      <c r="G47" s="126">
        <v>1.6</v>
      </c>
      <c r="H47" s="147">
        <f>G47*H53</f>
        <v>22963.200000000001</v>
      </c>
      <c r="I47" s="6">
        <v>4</v>
      </c>
      <c r="J47" s="134">
        <f>$H47*J40</f>
        <v>213098.49599999998</v>
      </c>
      <c r="K47" s="134">
        <f>$H47*K40</f>
        <v>202443.57119999998</v>
      </c>
      <c r="L47" s="134">
        <f t="shared" ref="L47:AB47" si="8">$H47*L40</f>
        <v>191788.64639999997</v>
      </c>
      <c r="M47" s="134">
        <f t="shared" si="8"/>
        <v>181133.72159999999</v>
      </c>
      <c r="N47" s="134">
        <f t="shared" si="8"/>
        <v>170478.79679999998</v>
      </c>
      <c r="O47" s="134">
        <f t="shared" si="8"/>
        <v>159823.872</v>
      </c>
      <c r="P47" s="134">
        <f t="shared" si="8"/>
        <v>149168.94719999997</v>
      </c>
      <c r="Q47" s="134">
        <f t="shared" si="8"/>
        <v>138514.02239999999</v>
      </c>
      <c r="R47" s="134">
        <f t="shared" si="8"/>
        <v>127859.09759999999</v>
      </c>
      <c r="S47" s="134">
        <f t="shared" si="8"/>
        <v>117204.1728</v>
      </c>
      <c r="T47" s="134">
        <f t="shared" si="8"/>
        <v>106549.24799999999</v>
      </c>
      <c r="U47" s="134">
        <f t="shared" si="8"/>
        <v>95894.323199999984</v>
      </c>
      <c r="V47" s="134">
        <f t="shared" si="8"/>
        <v>76715.458559999985</v>
      </c>
      <c r="W47" s="134">
        <f t="shared" si="8"/>
        <v>74584.473599999983</v>
      </c>
      <c r="X47" s="134">
        <f t="shared" si="8"/>
        <v>63929.548799999997</v>
      </c>
      <c r="Y47" s="134">
        <f t="shared" si="8"/>
        <v>53274.623999999996</v>
      </c>
      <c r="Z47" s="134">
        <f t="shared" si="8"/>
        <v>42619.699199999995</v>
      </c>
      <c r="AA47" s="134">
        <f>$H47*AA40</f>
        <v>31964.774399999998</v>
      </c>
      <c r="AB47" s="134">
        <f t="shared" si="8"/>
        <v>21309.849599999998</v>
      </c>
      <c r="AC47" s="134">
        <f>$H47*AC40</f>
        <v>10654.924799999999</v>
      </c>
    </row>
    <row r="48" spans="1:29">
      <c r="G48" s="126">
        <v>1.5</v>
      </c>
      <c r="H48" s="147">
        <f>G48*H53</f>
        <v>21528</v>
      </c>
      <c r="I48" s="6">
        <v>4</v>
      </c>
      <c r="J48" s="134">
        <f>$H48*J40</f>
        <v>199779.84</v>
      </c>
      <c r="K48" s="134">
        <f>$H48*K40</f>
        <v>189790.84799999997</v>
      </c>
      <c r="L48" s="134">
        <f t="shared" ref="L48:AC48" si="9">$H48*L40</f>
        <v>179801.85599999997</v>
      </c>
      <c r="M48" s="134">
        <f t="shared" si="9"/>
        <v>169812.864</v>
      </c>
      <c r="N48" s="134">
        <f t="shared" si="9"/>
        <v>159823.872</v>
      </c>
      <c r="O48" s="134">
        <f t="shared" si="9"/>
        <v>149834.88</v>
      </c>
      <c r="P48" s="134">
        <f t="shared" si="9"/>
        <v>139845.88799999998</v>
      </c>
      <c r="Q48" s="134">
        <f t="shared" si="9"/>
        <v>129856.89599999998</v>
      </c>
      <c r="R48" s="134">
        <f t="shared" si="9"/>
        <v>119867.90399999999</v>
      </c>
      <c r="S48" s="134">
        <f t="shared" si="9"/>
        <v>109878.912</v>
      </c>
      <c r="T48" s="134">
        <f t="shared" si="9"/>
        <v>99889.919999999998</v>
      </c>
      <c r="U48" s="134">
        <f t="shared" si="9"/>
        <v>89900.927999999985</v>
      </c>
      <c r="V48" s="134">
        <f t="shared" si="9"/>
        <v>71920.742399999988</v>
      </c>
      <c r="W48" s="134">
        <f t="shared" si="9"/>
        <v>69922.943999999989</v>
      </c>
      <c r="X48" s="134">
        <f t="shared" si="9"/>
        <v>59933.951999999997</v>
      </c>
      <c r="Y48" s="134">
        <f t="shared" si="9"/>
        <v>49944.959999999999</v>
      </c>
      <c r="Z48" s="134">
        <f t="shared" si="9"/>
        <v>39955.968000000001</v>
      </c>
      <c r="AA48" s="134">
        <f t="shared" si="9"/>
        <v>29966.975999999999</v>
      </c>
      <c r="AB48" s="134">
        <f t="shared" si="9"/>
        <v>19977.984</v>
      </c>
      <c r="AC48" s="134">
        <f t="shared" si="9"/>
        <v>9988.9920000000002</v>
      </c>
    </row>
    <row r="49" spans="7:29">
      <c r="G49" s="126">
        <v>1.4</v>
      </c>
      <c r="H49" s="147">
        <f>G49*H53</f>
        <v>20092.8</v>
      </c>
      <c r="I49" s="6">
        <v>4</v>
      </c>
      <c r="J49" s="134">
        <f>$H49*J40</f>
        <v>186461.18399999998</v>
      </c>
      <c r="K49" s="134">
        <f>$H49*K40</f>
        <v>177138.12479999996</v>
      </c>
      <c r="L49" s="134">
        <f t="shared" ref="L49:AC49" si="10">$H49*L40</f>
        <v>167815.06559999997</v>
      </c>
      <c r="M49" s="134">
        <f t="shared" si="10"/>
        <v>158492.00639999998</v>
      </c>
      <c r="N49" s="134">
        <f t="shared" si="10"/>
        <v>149168.9472</v>
      </c>
      <c r="O49" s="134">
        <f t="shared" si="10"/>
        <v>139845.88800000001</v>
      </c>
      <c r="P49" s="134">
        <f t="shared" si="10"/>
        <v>130522.82879999997</v>
      </c>
      <c r="Q49" s="134">
        <f t="shared" si="10"/>
        <v>121199.76959999999</v>
      </c>
      <c r="R49" s="134">
        <f t="shared" si="10"/>
        <v>111876.71039999998</v>
      </c>
      <c r="S49" s="134">
        <f t="shared" si="10"/>
        <v>102553.65119999999</v>
      </c>
      <c r="T49" s="134">
        <f t="shared" si="10"/>
        <v>93230.59199999999</v>
      </c>
      <c r="U49" s="134">
        <f t="shared" si="10"/>
        <v>83907.532799999986</v>
      </c>
      <c r="V49" s="134">
        <f t="shared" si="10"/>
        <v>67126.026239999977</v>
      </c>
      <c r="W49" s="134">
        <f t="shared" si="10"/>
        <v>65261.414399999987</v>
      </c>
      <c r="X49" s="134">
        <f t="shared" si="10"/>
        <v>55938.355199999991</v>
      </c>
      <c r="Y49" s="134">
        <f t="shared" si="10"/>
        <v>46615.295999999995</v>
      </c>
      <c r="Z49" s="134">
        <f t="shared" si="10"/>
        <v>37292.236799999999</v>
      </c>
      <c r="AA49" s="134">
        <f t="shared" si="10"/>
        <v>27969.177599999995</v>
      </c>
      <c r="AB49" s="134">
        <f t="shared" si="10"/>
        <v>18646.118399999999</v>
      </c>
      <c r="AC49" s="134">
        <f t="shared" si="10"/>
        <v>9323.0591999999997</v>
      </c>
    </row>
    <row r="50" spans="7:29">
      <c r="G50" s="126">
        <v>1.3</v>
      </c>
      <c r="H50" s="147">
        <f>G50*H53</f>
        <v>18657.600000000002</v>
      </c>
      <c r="I50" s="6">
        <v>4</v>
      </c>
      <c r="J50" s="134">
        <f>$H50*J40</f>
        <v>173142.52800000002</v>
      </c>
      <c r="K50" s="134">
        <f>$H50*K40</f>
        <v>164485.40160000001</v>
      </c>
      <c r="L50" s="134">
        <f t="shared" ref="L50:AC50" si="11">$H50*L40</f>
        <v>155828.2752</v>
      </c>
      <c r="M50" s="134">
        <f t="shared" si="11"/>
        <v>147171.14880000002</v>
      </c>
      <c r="N50" s="134">
        <f t="shared" si="11"/>
        <v>138514.02240000002</v>
      </c>
      <c r="O50" s="134">
        <f t="shared" si="11"/>
        <v>129856.89600000001</v>
      </c>
      <c r="P50" s="134">
        <f t="shared" si="11"/>
        <v>121199.76959999999</v>
      </c>
      <c r="Q50" s="134">
        <f t="shared" si="11"/>
        <v>112542.64319999999</v>
      </c>
      <c r="R50" s="134">
        <f t="shared" si="11"/>
        <v>103885.51680000001</v>
      </c>
      <c r="S50" s="134">
        <f t="shared" si="11"/>
        <v>95228.390400000018</v>
      </c>
      <c r="T50" s="134">
        <f t="shared" si="11"/>
        <v>86571.26400000001</v>
      </c>
      <c r="U50" s="134">
        <f t="shared" si="11"/>
        <v>77914.137600000002</v>
      </c>
      <c r="V50" s="134">
        <f t="shared" si="11"/>
        <v>62331.310079999996</v>
      </c>
      <c r="W50" s="134">
        <f t="shared" si="11"/>
        <v>60599.884799999993</v>
      </c>
      <c r="X50" s="134">
        <f t="shared" si="11"/>
        <v>51942.758400000006</v>
      </c>
      <c r="Y50" s="134">
        <f t="shared" si="11"/>
        <v>43285.632000000005</v>
      </c>
      <c r="Z50" s="134">
        <f t="shared" si="11"/>
        <v>34628.505600000004</v>
      </c>
      <c r="AA50" s="134">
        <f t="shared" si="11"/>
        <v>25971.379200000003</v>
      </c>
      <c r="AB50" s="134">
        <f t="shared" si="11"/>
        <v>17314.252800000002</v>
      </c>
      <c r="AC50" s="134">
        <f t="shared" si="11"/>
        <v>8657.126400000001</v>
      </c>
    </row>
    <row r="51" spans="7:29">
      <c r="G51" s="126">
        <v>1.2</v>
      </c>
      <c r="H51" s="147">
        <f>G51*H53</f>
        <v>17222.399999999998</v>
      </c>
      <c r="I51" s="6">
        <v>4</v>
      </c>
      <c r="J51" s="134">
        <f>$H51*J40</f>
        <v>159823.87199999997</v>
      </c>
      <c r="K51" s="134">
        <f>$H51*K40</f>
        <v>151832.67839999998</v>
      </c>
      <c r="L51" s="134">
        <f t="shared" ref="L51:AC51" si="12">$H51*L40</f>
        <v>143841.48479999995</v>
      </c>
      <c r="M51" s="134">
        <f t="shared" si="12"/>
        <v>135850.29119999998</v>
      </c>
      <c r="N51" s="134">
        <f t="shared" si="12"/>
        <v>127859.09759999998</v>
      </c>
      <c r="O51" s="134">
        <f t="shared" si="12"/>
        <v>119867.90399999998</v>
      </c>
      <c r="P51" s="134">
        <f t="shared" si="12"/>
        <v>111876.71039999997</v>
      </c>
      <c r="Q51" s="134">
        <f t="shared" si="12"/>
        <v>103885.51679999997</v>
      </c>
      <c r="R51" s="134">
        <f t="shared" si="12"/>
        <v>95894.323199999984</v>
      </c>
      <c r="S51" s="134">
        <f t="shared" si="12"/>
        <v>87903.129599999986</v>
      </c>
      <c r="T51" s="134">
        <f t="shared" si="12"/>
        <v>79911.935999999987</v>
      </c>
      <c r="U51" s="134">
        <f t="shared" si="12"/>
        <v>71920.742399999974</v>
      </c>
      <c r="V51" s="134">
        <f t="shared" si="12"/>
        <v>57536.593919999978</v>
      </c>
      <c r="W51" s="134">
        <f t="shared" si="12"/>
        <v>55938.355199999984</v>
      </c>
      <c r="X51" s="134">
        <f t="shared" si="12"/>
        <v>47947.161599999992</v>
      </c>
      <c r="Y51" s="134">
        <f t="shared" si="12"/>
        <v>39955.967999999993</v>
      </c>
      <c r="Z51" s="134">
        <f t="shared" si="12"/>
        <v>31964.774399999995</v>
      </c>
      <c r="AA51" s="134">
        <f t="shared" si="12"/>
        <v>23973.580799999996</v>
      </c>
      <c r="AB51" s="134">
        <f t="shared" si="12"/>
        <v>15982.387199999997</v>
      </c>
      <c r="AC51" s="134">
        <f t="shared" si="12"/>
        <v>7991.1935999999987</v>
      </c>
    </row>
    <row r="52" spans="7:29">
      <c r="G52" s="126">
        <v>1.1000000000000001</v>
      </c>
      <c r="H52" s="147">
        <f>G52*H53</f>
        <v>15787.2</v>
      </c>
      <c r="I52" s="6">
        <v>4</v>
      </c>
      <c r="J52" s="134">
        <f>$H52*J40</f>
        <v>146505.21599999999</v>
      </c>
      <c r="K52" s="134">
        <f>$H52*K40</f>
        <v>139179.9552</v>
      </c>
      <c r="L52" s="134">
        <f t="shared" ref="L52:AC52" si="13">$H52*L40</f>
        <v>131854.69439999998</v>
      </c>
      <c r="M52" s="134">
        <f t="shared" si="13"/>
        <v>124529.4336</v>
      </c>
      <c r="N52" s="134">
        <f t="shared" si="13"/>
        <v>117204.1728</v>
      </c>
      <c r="O52" s="134">
        <f t="shared" si="13"/>
        <v>109878.91200000001</v>
      </c>
      <c r="P52" s="134">
        <f t="shared" si="13"/>
        <v>102553.65119999998</v>
      </c>
      <c r="Q52" s="134">
        <f t="shared" si="13"/>
        <v>95228.390399999989</v>
      </c>
      <c r="R52" s="134">
        <f t="shared" si="13"/>
        <v>87903.1296</v>
      </c>
      <c r="S52" s="134">
        <f t="shared" si="13"/>
        <v>80577.868800000011</v>
      </c>
      <c r="T52" s="134">
        <f t="shared" si="13"/>
        <v>73252.607999999993</v>
      </c>
      <c r="U52" s="134">
        <f t="shared" si="13"/>
        <v>65927.347199999989</v>
      </c>
      <c r="V52" s="134">
        <f t="shared" si="13"/>
        <v>52741.877759999988</v>
      </c>
      <c r="W52" s="134">
        <f t="shared" si="13"/>
        <v>51276.825599999989</v>
      </c>
      <c r="X52" s="134">
        <f t="shared" si="13"/>
        <v>43951.5648</v>
      </c>
      <c r="Y52" s="134">
        <f t="shared" si="13"/>
        <v>36626.303999999996</v>
      </c>
      <c r="Z52" s="134">
        <f t="shared" si="13"/>
        <v>29301.0432</v>
      </c>
      <c r="AA52" s="134">
        <f t="shared" si="13"/>
        <v>21975.7824</v>
      </c>
      <c r="AB52" s="134">
        <f t="shared" si="13"/>
        <v>14650.5216</v>
      </c>
      <c r="AC52" s="134">
        <f t="shared" si="13"/>
        <v>7325.2608</v>
      </c>
    </row>
    <row r="53" spans="7:29">
      <c r="G53" s="126">
        <v>1</v>
      </c>
      <c r="H53" s="147">
        <f>3588*4</f>
        <v>14352</v>
      </c>
      <c r="I53" s="6">
        <v>4</v>
      </c>
      <c r="J53" s="134">
        <f>$H53*J40</f>
        <v>133186.56</v>
      </c>
      <c r="K53" s="134">
        <f>$H53*K40</f>
        <v>126527.23199999999</v>
      </c>
      <c r="L53" s="134">
        <f t="shared" ref="L53:AC53" si="14">$H53*L40</f>
        <v>119867.90399999998</v>
      </c>
      <c r="M53" s="134">
        <f t="shared" si="14"/>
        <v>113208.576</v>
      </c>
      <c r="N53" s="134">
        <f t="shared" si="14"/>
        <v>106549.24799999999</v>
      </c>
      <c r="O53" s="134">
        <f t="shared" si="14"/>
        <v>99889.919999999998</v>
      </c>
      <c r="P53" s="134">
        <f t="shared" si="14"/>
        <v>93230.591999999975</v>
      </c>
      <c r="Q53" s="134">
        <f t="shared" si="14"/>
        <v>86571.263999999981</v>
      </c>
      <c r="R53" s="134">
        <f t="shared" si="14"/>
        <v>79911.936000000002</v>
      </c>
      <c r="S53" s="134">
        <f t="shared" si="14"/>
        <v>73252.608000000007</v>
      </c>
      <c r="T53" s="134">
        <f t="shared" si="14"/>
        <v>66593.279999999999</v>
      </c>
      <c r="U53" s="134">
        <f t="shared" si="14"/>
        <v>59933.95199999999</v>
      </c>
      <c r="V53" s="134">
        <f t="shared" si="14"/>
        <v>47947.161599999992</v>
      </c>
      <c r="W53" s="134">
        <f t="shared" si="14"/>
        <v>46615.295999999988</v>
      </c>
      <c r="X53" s="134">
        <f t="shared" si="14"/>
        <v>39955.968000000001</v>
      </c>
      <c r="Y53" s="134">
        <f t="shared" si="14"/>
        <v>33296.639999999999</v>
      </c>
      <c r="Z53" s="134">
        <f t="shared" si="14"/>
        <v>26637.311999999998</v>
      </c>
      <c r="AA53" s="134">
        <f t="shared" si="14"/>
        <v>19977.984</v>
      </c>
      <c r="AB53" s="134">
        <f t="shared" si="14"/>
        <v>13318.655999999999</v>
      </c>
      <c r="AC53" s="134">
        <f t="shared" si="14"/>
        <v>6659.3279999999995</v>
      </c>
    </row>
    <row r="54" spans="7:29">
      <c r="G54" s="126">
        <v>0.9</v>
      </c>
      <c r="H54" s="147">
        <f>G54*H53</f>
        <v>12916.800000000001</v>
      </c>
      <c r="I54" s="6">
        <v>4</v>
      </c>
      <c r="J54" s="134">
        <f>$H54*J40</f>
        <v>119867.90399999999</v>
      </c>
      <c r="K54" s="134">
        <f>$H54*K40</f>
        <v>113874.5088</v>
      </c>
      <c r="L54" s="134">
        <f t="shared" ref="L54:AC54" si="15">$H54*L40</f>
        <v>107881.1136</v>
      </c>
      <c r="M54" s="134">
        <f t="shared" si="15"/>
        <v>101887.71840000001</v>
      </c>
      <c r="N54" s="134">
        <f t="shared" si="15"/>
        <v>95894.323199999999</v>
      </c>
      <c r="O54" s="134">
        <f t="shared" si="15"/>
        <v>89900.928</v>
      </c>
      <c r="P54" s="134">
        <f t="shared" si="15"/>
        <v>83907.532799999986</v>
      </c>
      <c r="Q54" s="134">
        <f t="shared" si="15"/>
        <v>77914.137600000002</v>
      </c>
      <c r="R54" s="134">
        <f t="shared" si="15"/>
        <v>71920.742400000003</v>
      </c>
      <c r="S54" s="134">
        <f t="shared" si="15"/>
        <v>65927.347200000004</v>
      </c>
      <c r="T54" s="134">
        <f t="shared" si="15"/>
        <v>59933.951999999997</v>
      </c>
      <c r="U54" s="134">
        <f t="shared" si="15"/>
        <v>53940.556799999998</v>
      </c>
      <c r="V54" s="134">
        <f t="shared" si="15"/>
        <v>43152.445439999996</v>
      </c>
      <c r="W54" s="134">
        <f t="shared" si="15"/>
        <v>41953.766399999993</v>
      </c>
      <c r="X54" s="134">
        <f t="shared" si="15"/>
        <v>35960.371200000001</v>
      </c>
      <c r="Y54" s="134">
        <f t="shared" si="15"/>
        <v>29966.975999999999</v>
      </c>
      <c r="Z54" s="134">
        <f t="shared" si="15"/>
        <v>23973.5808</v>
      </c>
      <c r="AA54" s="134">
        <f t="shared" si="15"/>
        <v>17980.185600000001</v>
      </c>
      <c r="AB54" s="134">
        <f t="shared" si="15"/>
        <v>11986.7904</v>
      </c>
      <c r="AC54" s="134">
        <f t="shared" si="15"/>
        <v>5993.3951999999999</v>
      </c>
    </row>
    <row r="55" spans="7:29">
      <c r="G55" s="126">
        <v>0.8</v>
      </c>
      <c r="H55" s="147">
        <f>G55*H53</f>
        <v>11481.6</v>
      </c>
      <c r="I55" s="6">
        <v>4</v>
      </c>
      <c r="J55" s="134">
        <f>$H55*J40</f>
        <v>106549.24799999999</v>
      </c>
      <c r="K55" s="134">
        <f>$H55*K40</f>
        <v>101221.78559999999</v>
      </c>
      <c r="L55" s="134">
        <f t="shared" ref="L55:AC55" si="16">$H55*L40</f>
        <v>95894.323199999984</v>
      </c>
      <c r="M55" s="134">
        <f t="shared" si="16"/>
        <v>90566.860799999995</v>
      </c>
      <c r="N55" s="134">
        <f t="shared" si="16"/>
        <v>85239.398399999991</v>
      </c>
      <c r="O55" s="134">
        <f t="shared" si="16"/>
        <v>79911.936000000002</v>
      </c>
      <c r="P55" s="134">
        <f t="shared" si="16"/>
        <v>74584.473599999983</v>
      </c>
      <c r="Q55" s="134">
        <f t="shared" si="16"/>
        <v>69257.011199999994</v>
      </c>
      <c r="R55" s="134">
        <f t="shared" si="16"/>
        <v>63929.548799999997</v>
      </c>
      <c r="S55" s="134">
        <f t="shared" si="16"/>
        <v>58602.0864</v>
      </c>
      <c r="T55" s="134">
        <f t="shared" si="16"/>
        <v>53274.623999999996</v>
      </c>
      <c r="U55" s="134">
        <f t="shared" si="16"/>
        <v>47947.161599999992</v>
      </c>
      <c r="V55" s="134">
        <f t="shared" si="16"/>
        <v>38357.729279999992</v>
      </c>
      <c r="W55" s="134">
        <f t="shared" si="16"/>
        <v>37292.236799999991</v>
      </c>
      <c r="X55" s="134">
        <f t="shared" si="16"/>
        <v>31964.774399999998</v>
      </c>
      <c r="Y55" s="134">
        <f t="shared" si="16"/>
        <v>26637.311999999998</v>
      </c>
      <c r="Z55" s="134">
        <f t="shared" si="16"/>
        <v>21309.849599999998</v>
      </c>
      <c r="AA55" s="134">
        <f t="shared" si="16"/>
        <v>15982.387199999999</v>
      </c>
      <c r="AB55" s="134">
        <f t="shared" si="16"/>
        <v>10654.924799999999</v>
      </c>
      <c r="AC55" s="134">
        <f t="shared" si="16"/>
        <v>5327.4623999999994</v>
      </c>
    </row>
    <row r="56" spans="7:29">
      <c r="G56" s="126">
        <v>0.7</v>
      </c>
      <c r="H56" s="147">
        <f>G56*H53</f>
        <v>10046.4</v>
      </c>
      <c r="I56" s="6">
        <v>4</v>
      </c>
      <c r="J56" s="134">
        <f>$H56*J40</f>
        <v>93230.59199999999</v>
      </c>
      <c r="K56" s="134">
        <f>$H56*K40</f>
        <v>88569.062399999981</v>
      </c>
      <c r="L56" s="134">
        <f t="shared" ref="L56:AC56" si="17">$H56*L40</f>
        <v>83907.532799999986</v>
      </c>
      <c r="M56" s="134">
        <f t="shared" si="17"/>
        <v>79246.003199999992</v>
      </c>
      <c r="N56" s="134">
        <f t="shared" si="17"/>
        <v>74584.473599999998</v>
      </c>
      <c r="O56" s="134">
        <f t="shared" si="17"/>
        <v>69922.944000000003</v>
      </c>
      <c r="P56" s="134">
        <f t="shared" si="17"/>
        <v>65261.414399999987</v>
      </c>
      <c r="Q56" s="134">
        <f t="shared" si="17"/>
        <v>60599.884799999993</v>
      </c>
      <c r="R56" s="134">
        <f t="shared" si="17"/>
        <v>55938.355199999991</v>
      </c>
      <c r="S56" s="134">
        <f t="shared" si="17"/>
        <v>51276.825599999996</v>
      </c>
      <c r="T56" s="134">
        <f t="shared" si="17"/>
        <v>46615.295999999995</v>
      </c>
      <c r="U56" s="134">
        <f t="shared" si="17"/>
        <v>41953.766399999993</v>
      </c>
      <c r="V56" s="134">
        <f t="shared" si="17"/>
        <v>33563.013119999989</v>
      </c>
      <c r="W56" s="134">
        <f t="shared" si="17"/>
        <v>32630.707199999993</v>
      </c>
      <c r="X56" s="134">
        <f t="shared" si="17"/>
        <v>27969.177599999995</v>
      </c>
      <c r="Y56" s="134">
        <f t="shared" si="17"/>
        <v>23307.647999999997</v>
      </c>
      <c r="Z56" s="134">
        <f t="shared" si="17"/>
        <v>18646.118399999999</v>
      </c>
      <c r="AA56" s="134">
        <f t="shared" si="17"/>
        <v>13984.588799999998</v>
      </c>
      <c r="AB56" s="134">
        <f t="shared" si="17"/>
        <v>9323.0591999999997</v>
      </c>
      <c r="AC56" s="134">
        <f t="shared" si="17"/>
        <v>4661.5295999999998</v>
      </c>
    </row>
    <row r="57" spans="7:29">
      <c r="G57" s="126">
        <v>0.6</v>
      </c>
      <c r="H57" s="147">
        <f>G57*H53</f>
        <v>8611.1999999999989</v>
      </c>
      <c r="I57" s="6">
        <v>4</v>
      </c>
      <c r="J57" s="134">
        <f>$H57*J40</f>
        <v>79911.935999999987</v>
      </c>
      <c r="K57" s="134">
        <f>$H57*K40</f>
        <v>75916.339199999988</v>
      </c>
      <c r="L57" s="134">
        <f t="shared" ref="L57:AC57" si="18">$H57*L40</f>
        <v>71920.742399999974</v>
      </c>
      <c r="M57" s="134">
        <f t="shared" si="18"/>
        <v>67925.145599999989</v>
      </c>
      <c r="N57" s="134">
        <f t="shared" si="18"/>
        <v>63929.54879999999</v>
      </c>
      <c r="O57" s="134">
        <f t="shared" si="18"/>
        <v>59933.95199999999</v>
      </c>
      <c r="P57" s="134">
        <f t="shared" si="18"/>
        <v>55938.355199999984</v>
      </c>
      <c r="Q57" s="134">
        <f t="shared" si="18"/>
        <v>51942.758399999984</v>
      </c>
      <c r="R57" s="134">
        <f t="shared" si="18"/>
        <v>47947.161599999992</v>
      </c>
      <c r="S57" s="134">
        <f t="shared" si="18"/>
        <v>43951.564799999993</v>
      </c>
      <c r="T57" s="134">
        <f t="shared" si="18"/>
        <v>39955.967999999993</v>
      </c>
      <c r="U57" s="134">
        <f t="shared" si="18"/>
        <v>35960.371199999987</v>
      </c>
      <c r="V57" s="134">
        <f t="shared" si="18"/>
        <v>28768.296959999989</v>
      </c>
      <c r="W57" s="134">
        <f t="shared" si="18"/>
        <v>27969.177599999992</v>
      </c>
      <c r="X57" s="134">
        <f t="shared" si="18"/>
        <v>23973.580799999996</v>
      </c>
      <c r="Y57" s="134">
        <f t="shared" si="18"/>
        <v>19977.983999999997</v>
      </c>
      <c r="Z57" s="134">
        <f t="shared" si="18"/>
        <v>15982.387199999997</v>
      </c>
      <c r="AA57" s="134">
        <f t="shared" si="18"/>
        <v>11986.790399999998</v>
      </c>
      <c r="AB57" s="134">
        <f t="shared" si="18"/>
        <v>7991.1935999999987</v>
      </c>
      <c r="AC57" s="134">
        <f t="shared" si="18"/>
        <v>3995.5967999999993</v>
      </c>
    </row>
    <row r="58" spans="7:29">
      <c r="G58" s="126">
        <v>0.5</v>
      </c>
      <c r="H58" s="147">
        <f>G58*H53</f>
        <v>7176</v>
      </c>
      <c r="I58" s="6">
        <v>4</v>
      </c>
      <c r="J58" s="134">
        <f>$H58*J40</f>
        <v>66593.279999999999</v>
      </c>
      <c r="K58" s="134">
        <f>$H58*K40</f>
        <v>63263.615999999995</v>
      </c>
      <c r="L58" s="134">
        <f t="shared" ref="L58:AC58" si="19">$H58*L40</f>
        <v>59933.95199999999</v>
      </c>
      <c r="M58" s="134">
        <f t="shared" si="19"/>
        <v>56604.288</v>
      </c>
      <c r="N58" s="134">
        <f t="shared" si="19"/>
        <v>53274.623999999996</v>
      </c>
      <c r="O58" s="134">
        <f t="shared" si="19"/>
        <v>49944.959999999999</v>
      </c>
      <c r="P58" s="134">
        <f t="shared" si="19"/>
        <v>46615.295999999988</v>
      </c>
      <c r="Q58" s="134">
        <f t="shared" si="19"/>
        <v>43285.631999999991</v>
      </c>
      <c r="R58" s="134">
        <f t="shared" si="19"/>
        <v>39955.968000000001</v>
      </c>
      <c r="S58" s="134">
        <f t="shared" si="19"/>
        <v>36626.304000000004</v>
      </c>
      <c r="T58" s="134">
        <f t="shared" si="19"/>
        <v>33296.639999999999</v>
      </c>
      <c r="U58" s="134">
        <f t="shared" si="19"/>
        <v>29966.975999999995</v>
      </c>
      <c r="V58" s="134">
        <f t="shared" si="19"/>
        <v>23973.580799999996</v>
      </c>
      <c r="W58" s="134">
        <f t="shared" si="19"/>
        <v>23307.647999999994</v>
      </c>
      <c r="X58" s="134">
        <f t="shared" si="19"/>
        <v>19977.984</v>
      </c>
      <c r="Y58" s="134">
        <f t="shared" si="19"/>
        <v>16648.32</v>
      </c>
      <c r="Z58" s="134">
        <f t="shared" si="19"/>
        <v>13318.655999999999</v>
      </c>
      <c r="AA58" s="134">
        <f t="shared" si="19"/>
        <v>9988.9920000000002</v>
      </c>
      <c r="AB58" s="134">
        <f t="shared" si="19"/>
        <v>6659.3279999999995</v>
      </c>
      <c r="AC58" s="134">
        <f t="shared" si="19"/>
        <v>3329.6639999999998</v>
      </c>
    </row>
    <row r="59" spans="7:29">
      <c r="G59" s="126">
        <v>0.4</v>
      </c>
      <c r="H59" s="147">
        <f>G59*H53</f>
        <v>5740.8</v>
      </c>
      <c r="I59" s="6">
        <v>4</v>
      </c>
      <c r="J59" s="134">
        <f>$H59*J40</f>
        <v>53274.623999999996</v>
      </c>
      <c r="K59" s="134">
        <f>$H59*K40</f>
        <v>50610.892799999994</v>
      </c>
      <c r="L59" s="134">
        <f t="shared" ref="L59:AC59" si="20">$H59*L40</f>
        <v>47947.161599999992</v>
      </c>
      <c r="M59" s="134">
        <f t="shared" si="20"/>
        <v>45283.430399999997</v>
      </c>
      <c r="N59" s="134">
        <f t="shared" si="20"/>
        <v>42619.699199999995</v>
      </c>
      <c r="O59" s="134">
        <f t="shared" si="20"/>
        <v>39955.968000000001</v>
      </c>
      <c r="P59" s="134">
        <f t="shared" si="20"/>
        <v>37292.236799999991</v>
      </c>
      <c r="Q59" s="134">
        <f t="shared" si="20"/>
        <v>34628.505599999997</v>
      </c>
      <c r="R59" s="134">
        <f t="shared" si="20"/>
        <v>31964.774399999998</v>
      </c>
      <c r="S59" s="134">
        <f t="shared" si="20"/>
        <v>29301.0432</v>
      </c>
      <c r="T59" s="134">
        <f t="shared" si="20"/>
        <v>26637.311999999998</v>
      </c>
      <c r="U59" s="134">
        <f t="shared" si="20"/>
        <v>23973.580799999996</v>
      </c>
      <c r="V59" s="134">
        <f t="shared" si="20"/>
        <v>19178.864639999996</v>
      </c>
      <c r="W59" s="134">
        <f t="shared" si="20"/>
        <v>18646.118399999996</v>
      </c>
      <c r="X59" s="134">
        <f t="shared" si="20"/>
        <v>15982.387199999999</v>
      </c>
      <c r="Y59" s="134">
        <f t="shared" si="20"/>
        <v>13318.655999999999</v>
      </c>
      <c r="Z59" s="134">
        <f t="shared" si="20"/>
        <v>10654.924799999999</v>
      </c>
      <c r="AA59" s="134">
        <f t="shared" si="20"/>
        <v>7991.1935999999996</v>
      </c>
      <c r="AB59" s="134">
        <f t="shared" si="20"/>
        <v>5327.4623999999994</v>
      </c>
      <c r="AC59" s="134">
        <f t="shared" si="20"/>
        <v>2663.7311999999997</v>
      </c>
    </row>
    <row r="60" spans="7:29">
      <c r="G60" s="126">
        <v>0.3</v>
      </c>
      <c r="H60" s="147">
        <f>G60*H53</f>
        <v>4305.5999999999995</v>
      </c>
      <c r="I60" s="6">
        <v>4</v>
      </c>
      <c r="J60" s="134">
        <f>$H60*J40</f>
        <v>39955.967999999993</v>
      </c>
      <c r="K60" s="134">
        <f>$H60*K40</f>
        <v>37958.169599999994</v>
      </c>
      <c r="L60" s="134">
        <f>$H60*L40</f>
        <v>35960.371199999987</v>
      </c>
      <c r="M60" s="134">
        <f>$H60*M40</f>
        <v>33962.572799999994</v>
      </c>
      <c r="N60" s="134">
        <f t="shared" ref="N60:X60" si="21">$H60*N40</f>
        <v>31964.774399999995</v>
      </c>
      <c r="O60" s="134">
        <f>$H60*O40</f>
        <v>29966.975999999995</v>
      </c>
      <c r="P60" s="134">
        <f t="shared" ref="P60:AC60" si="22">$H60*P40</f>
        <v>27969.177599999992</v>
      </c>
      <c r="Q60" s="134">
        <f>$H60*Q40</f>
        <v>25971.379199999992</v>
      </c>
      <c r="R60" s="134">
        <f t="shared" si="22"/>
        <v>23973.580799999996</v>
      </c>
      <c r="S60" s="134">
        <f t="shared" si="22"/>
        <v>21975.782399999996</v>
      </c>
      <c r="T60" s="134">
        <f t="shared" si="22"/>
        <v>19977.983999999997</v>
      </c>
      <c r="U60" s="134">
        <f t="shared" si="22"/>
        <v>17980.185599999993</v>
      </c>
      <c r="V60" s="134">
        <f t="shared" si="22"/>
        <v>14384.148479999994</v>
      </c>
      <c r="W60" s="134">
        <f t="shared" si="21"/>
        <v>13984.588799999996</v>
      </c>
      <c r="X60" s="134">
        <f t="shared" si="21"/>
        <v>11986.790399999998</v>
      </c>
      <c r="Y60" s="134">
        <f t="shared" si="22"/>
        <v>9988.9919999999984</v>
      </c>
      <c r="Z60" s="134">
        <f t="shared" si="22"/>
        <v>7991.1935999999987</v>
      </c>
      <c r="AA60" s="134">
        <f t="shared" si="22"/>
        <v>5993.395199999999</v>
      </c>
      <c r="AB60" s="134">
        <f t="shared" si="22"/>
        <v>3995.5967999999993</v>
      </c>
      <c r="AC60" s="134">
        <f t="shared" si="22"/>
        <v>1997.7983999999997</v>
      </c>
    </row>
    <row r="61" spans="7:29">
      <c r="G61" s="126">
        <v>0.2</v>
      </c>
      <c r="H61" s="147">
        <f>G61*H53</f>
        <v>2870.4</v>
      </c>
      <c r="I61" s="6">
        <v>4</v>
      </c>
      <c r="J61" s="134">
        <f>$H61*J40</f>
        <v>26637.311999999998</v>
      </c>
      <c r="K61" s="134">
        <f>$H61*K40</f>
        <v>25305.446399999997</v>
      </c>
      <c r="L61" s="134">
        <f t="shared" ref="L61:AC61" si="23">$H61*L40</f>
        <v>23973.580799999996</v>
      </c>
      <c r="M61" s="134">
        <f t="shared" si="23"/>
        <v>22641.715199999999</v>
      </c>
      <c r="N61" s="134">
        <f t="shared" si="23"/>
        <v>21309.849599999998</v>
      </c>
      <c r="O61" s="134">
        <f t="shared" si="23"/>
        <v>19977.984</v>
      </c>
      <c r="P61" s="134">
        <f t="shared" si="23"/>
        <v>18646.118399999996</v>
      </c>
      <c r="Q61" s="134">
        <f t="shared" si="23"/>
        <v>17314.252799999998</v>
      </c>
      <c r="R61" s="134">
        <f t="shared" si="23"/>
        <v>15982.387199999999</v>
      </c>
      <c r="S61" s="134">
        <f t="shared" si="23"/>
        <v>14650.5216</v>
      </c>
      <c r="T61" s="134">
        <f t="shared" si="23"/>
        <v>13318.655999999999</v>
      </c>
      <c r="U61" s="134">
        <f t="shared" si="23"/>
        <v>11986.790399999998</v>
      </c>
      <c r="V61" s="134">
        <f t="shared" si="23"/>
        <v>9589.4323199999981</v>
      </c>
      <c r="W61" s="134">
        <f t="shared" si="23"/>
        <v>9323.0591999999979</v>
      </c>
      <c r="X61" s="134">
        <f t="shared" si="23"/>
        <v>7991.1935999999996</v>
      </c>
      <c r="Y61" s="134">
        <f t="shared" si="23"/>
        <v>6659.3279999999995</v>
      </c>
      <c r="Z61" s="134">
        <f t="shared" si="23"/>
        <v>5327.4623999999994</v>
      </c>
      <c r="AA61" s="134">
        <f t="shared" si="23"/>
        <v>3995.5967999999998</v>
      </c>
      <c r="AB61" s="134">
        <f t="shared" si="23"/>
        <v>2663.7311999999997</v>
      </c>
      <c r="AC61" s="134">
        <f t="shared" si="23"/>
        <v>1331.8655999999999</v>
      </c>
    </row>
    <row r="62" spans="7:29" ht="15.75" thickBot="1">
      <c r="G62" s="127">
        <v>0.1</v>
      </c>
      <c r="H62" s="149">
        <f>G62*H53</f>
        <v>1435.2</v>
      </c>
      <c r="I62" s="8">
        <v>4</v>
      </c>
      <c r="J62" s="134">
        <f>$H62*J40</f>
        <v>13318.655999999999</v>
      </c>
      <c r="K62" s="134">
        <f>$H62*K40</f>
        <v>12652.723199999999</v>
      </c>
      <c r="L62" s="134">
        <f t="shared" ref="L62:AC62" si="24">$H62*L40</f>
        <v>11986.790399999998</v>
      </c>
      <c r="M62" s="134">
        <f t="shared" si="24"/>
        <v>11320.857599999999</v>
      </c>
      <c r="N62" s="134">
        <f t="shared" si="24"/>
        <v>10654.924799999999</v>
      </c>
      <c r="O62" s="134">
        <f t="shared" si="24"/>
        <v>9988.9920000000002</v>
      </c>
      <c r="P62" s="134">
        <f t="shared" si="24"/>
        <v>9323.0591999999979</v>
      </c>
      <c r="Q62" s="134">
        <f t="shared" si="24"/>
        <v>8657.1263999999992</v>
      </c>
      <c r="R62" s="134">
        <f t="shared" si="24"/>
        <v>7991.1935999999996</v>
      </c>
      <c r="S62" s="134">
        <f t="shared" si="24"/>
        <v>7325.2608</v>
      </c>
      <c r="T62" s="134">
        <f t="shared" si="24"/>
        <v>6659.3279999999995</v>
      </c>
      <c r="U62" s="134">
        <f t="shared" si="24"/>
        <v>5993.395199999999</v>
      </c>
      <c r="V62" s="134">
        <f t="shared" si="24"/>
        <v>4794.716159999999</v>
      </c>
      <c r="W62" s="134">
        <f t="shared" si="24"/>
        <v>4661.5295999999989</v>
      </c>
      <c r="X62" s="134">
        <f t="shared" si="24"/>
        <v>3995.5967999999998</v>
      </c>
      <c r="Y62" s="134">
        <f t="shared" si="24"/>
        <v>3329.6639999999998</v>
      </c>
      <c r="Z62" s="134">
        <f t="shared" si="24"/>
        <v>2663.7311999999997</v>
      </c>
      <c r="AA62" s="134">
        <f t="shared" si="24"/>
        <v>1997.7983999999999</v>
      </c>
      <c r="AB62" s="134">
        <f t="shared" si="24"/>
        <v>1331.8655999999999</v>
      </c>
      <c r="AC62" s="134">
        <f t="shared" si="24"/>
        <v>665.93279999999993</v>
      </c>
    </row>
    <row r="65" spans="7:29">
      <c r="O65" s="156" t="s">
        <v>125</v>
      </c>
      <c r="P65" s="157"/>
      <c r="Q65" s="157"/>
      <c r="R65" s="157"/>
      <c r="S65" s="157"/>
      <c r="T65" s="74"/>
      <c r="U65" s="74"/>
      <c r="W65" s="74"/>
      <c r="X65" s="74"/>
      <c r="Y65" s="74"/>
      <c r="Z65" s="74"/>
      <c r="AA65" s="74"/>
      <c r="AB65" s="74"/>
      <c r="AC65" s="74"/>
    </row>
    <row r="66" spans="7:29">
      <c r="J66" s="1">
        <f>T68*J67/100</f>
        <v>9.2799999999999994</v>
      </c>
      <c r="K66">
        <f>T68*K67/100</f>
        <v>8.8159999999999989</v>
      </c>
      <c r="L66">
        <f>T68*L67/100</f>
        <v>8.3519999999999985</v>
      </c>
      <c r="M66">
        <f>T68*M67/100</f>
        <v>7.8879999999999999</v>
      </c>
      <c r="N66">
        <f>T68*N67/100</f>
        <v>7.4239999999999995</v>
      </c>
      <c r="O66">
        <f>T68*O67/100</f>
        <v>6.96</v>
      </c>
      <c r="P66">
        <f>T68*P67/100</f>
        <v>6.4959999999999987</v>
      </c>
      <c r="Q66">
        <f>T68*Q67/100</f>
        <v>6.0319999999999991</v>
      </c>
      <c r="R66">
        <f>T68*R67/100</f>
        <v>5.5679999999999996</v>
      </c>
      <c r="S66">
        <f>T68*S67/100</f>
        <v>5.1040000000000001</v>
      </c>
      <c r="T66">
        <f>T68*T67/100</f>
        <v>4.6399999999999997</v>
      </c>
      <c r="U66">
        <f>T68*U67/100</f>
        <v>4.1759999999999993</v>
      </c>
      <c r="V66">
        <f>U68*V67/100</f>
        <v>3.3407999999999993</v>
      </c>
      <c r="W66">
        <f>T68*W67/100</f>
        <v>3.2479999999999993</v>
      </c>
      <c r="X66">
        <f>T68*X67/100</f>
        <v>2.7839999999999998</v>
      </c>
      <c r="Y66">
        <f>T68*Y67/100</f>
        <v>2.3199999999999998</v>
      </c>
      <c r="Z66">
        <f>T68*Z67/100</f>
        <v>1.8559999999999999</v>
      </c>
      <c r="AA66">
        <f>T68*AA67/100</f>
        <v>1.3919999999999999</v>
      </c>
      <c r="AB66">
        <f>T68*AB67/100</f>
        <v>0.92799999999999994</v>
      </c>
      <c r="AC66">
        <f>T68*AC67/100</f>
        <v>0.46399999999999997</v>
      </c>
    </row>
    <row r="67" spans="7:29" ht="15.75" thickBot="1">
      <c r="H67" s="1"/>
      <c r="I67" s="1"/>
      <c r="J67" s="1">
        <v>200</v>
      </c>
      <c r="K67">
        <v>190</v>
      </c>
      <c r="L67">
        <v>180</v>
      </c>
      <c r="M67">
        <v>170</v>
      </c>
      <c r="N67">
        <v>160</v>
      </c>
      <c r="O67">
        <v>150</v>
      </c>
      <c r="P67">
        <v>140</v>
      </c>
      <c r="Q67">
        <v>130</v>
      </c>
      <c r="R67">
        <v>120</v>
      </c>
      <c r="S67">
        <v>110</v>
      </c>
      <c r="T67">
        <v>100</v>
      </c>
      <c r="U67">
        <v>90</v>
      </c>
      <c r="V67">
        <v>80</v>
      </c>
      <c r="W67">
        <v>70</v>
      </c>
      <c r="X67">
        <v>60</v>
      </c>
      <c r="Y67">
        <v>50</v>
      </c>
      <c r="Z67">
        <v>40</v>
      </c>
      <c r="AA67">
        <v>30</v>
      </c>
      <c r="AB67">
        <v>20</v>
      </c>
      <c r="AC67">
        <v>10</v>
      </c>
    </row>
    <row r="68" spans="7:29" ht="15.75" thickBot="1">
      <c r="G68" s="164" t="s">
        <v>136</v>
      </c>
      <c r="H68" s="165"/>
      <c r="I68" s="165"/>
      <c r="J68" s="138">
        <f t="shared" ref="J68:S68" si="25">J40</f>
        <v>9.2799999999999994</v>
      </c>
      <c r="K68" s="4">
        <f t="shared" si="25"/>
        <v>8.8159999999999989</v>
      </c>
      <c r="L68" s="4">
        <f t="shared" si="25"/>
        <v>8.3519999999999985</v>
      </c>
      <c r="M68" s="4">
        <f t="shared" si="25"/>
        <v>7.8879999999999999</v>
      </c>
      <c r="N68" s="4">
        <f t="shared" si="25"/>
        <v>7.4239999999999995</v>
      </c>
      <c r="O68" s="4">
        <f t="shared" si="25"/>
        <v>6.96</v>
      </c>
      <c r="P68" s="4">
        <f t="shared" si="25"/>
        <v>6.4959999999999987</v>
      </c>
      <c r="Q68" s="4">
        <f t="shared" si="25"/>
        <v>6.0319999999999991</v>
      </c>
      <c r="R68" s="4">
        <f t="shared" si="25"/>
        <v>5.5679999999999996</v>
      </c>
      <c r="S68" s="4">
        <f t="shared" si="25"/>
        <v>5.1040000000000001</v>
      </c>
      <c r="T68" s="4">
        <v>4.6399999999999997</v>
      </c>
      <c r="U68" s="4">
        <f t="shared" ref="U68:AC68" si="26">U40</f>
        <v>4.1759999999999993</v>
      </c>
      <c r="V68" s="4">
        <f t="shared" si="26"/>
        <v>3.3407999999999993</v>
      </c>
      <c r="W68" s="4">
        <f t="shared" si="26"/>
        <v>3.2479999999999993</v>
      </c>
      <c r="X68" s="4">
        <f t="shared" si="26"/>
        <v>2.7839999999999998</v>
      </c>
      <c r="Y68" s="4">
        <f t="shared" si="26"/>
        <v>2.3199999999999998</v>
      </c>
      <c r="Z68" s="4">
        <f t="shared" si="26"/>
        <v>1.8559999999999999</v>
      </c>
      <c r="AA68" s="4">
        <f t="shared" si="26"/>
        <v>1.3919999999999999</v>
      </c>
      <c r="AB68" s="4">
        <f t="shared" si="26"/>
        <v>0.92799999999999994</v>
      </c>
      <c r="AC68" s="4">
        <f t="shared" si="26"/>
        <v>0.46399999999999997</v>
      </c>
    </row>
    <row r="69" spans="7:29" ht="15.75" thickBot="1">
      <c r="G69" s="128"/>
      <c r="H69" s="128"/>
      <c r="I69" s="129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  <c r="AA69" s="131"/>
      <c r="AB69" s="131"/>
      <c r="AC69" s="131"/>
    </row>
    <row r="70" spans="7:29" ht="15.75" thickBot="1">
      <c r="G70" s="50" t="s">
        <v>24</v>
      </c>
      <c r="H70" s="50" t="s">
        <v>25</v>
      </c>
      <c r="I70" s="130" t="s">
        <v>26</v>
      </c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U70" s="131"/>
      <c r="V70" s="131"/>
      <c r="W70" s="131"/>
      <c r="X70" s="131"/>
      <c r="Y70" s="131"/>
      <c r="Z70" s="131"/>
      <c r="AA70" s="131"/>
      <c r="AB70" s="131"/>
      <c r="AC70" s="131"/>
    </row>
    <row r="71" spans="7:29">
      <c r="G71" s="125">
        <v>2</v>
      </c>
      <c r="H71" s="148">
        <f>G71*H81</f>
        <v>28704</v>
      </c>
      <c r="I71" s="66">
        <v>4</v>
      </c>
      <c r="J71" s="141">
        <f>J43-AC9</f>
        <v>187432.4</v>
      </c>
      <c r="K71" s="134">
        <f>K43-AC9</f>
        <v>174113.74399999998</v>
      </c>
      <c r="L71" s="134">
        <f>L43-AC9</f>
        <v>160795.08799999996</v>
      </c>
      <c r="M71" s="134">
        <f>M43-AC9</f>
        <v>147476.432</v>
      </c>
      <c r="N71" s="134">
        <f>N43-AC9</f>
        <v>134157.77599999998</v>
      </c>
      <c r="O71" s="134">
        <f>O43-AC9</f>
        <v>120839.12</v>
      </c>
      <c r="P71" s="134">
        <f>P43-AC9</f>
        <v>107520.46399999995</v>
      </c>
      <c r="Q71" s="134">
        <f>Q43-AC9</f>
        <v>94201.807999999961</v>
      </c>
      <c r="R71" s="134">
        <f>R43-AC9</f>
        <v>80883.152000000002</v>
      </c>
      <c r="S71" s="134">
        <f>S43-AC9</f>
        <v>67564.496000000014</v>
      </c>
      <c r="T71" s="134">
        <f>T43-AC9</f>
        <v>54245.84</v>
      </c>
      <c r="U71" s="134">
        <f>U43-AC9</f>
        <v>40927.183999999979</v>
      </c>
      <c r="V71" s="134">
        <f>V43-AC9</f>
        <v>16953.603199999983</v>
      </c>
      <c r="W71" s="134">
        <f>W43-AC9</f>
        <v>14289.871999999974</v>
      </c>
      <c r="X71" s="134">
        <f>X43-AC9</f>
        <v>971.21600000000035</v>
      </c>
      <c r="Y71" s="134">
        <f>Y43-AC9</f>
        <v>-12347.440000000002</v>
      </c>
      <c r="Z71" s="134">
        <f>Z43-AC9</f>
        <v>-25666.096000000005</v>
      </c>
      <c r="AA71" s="134">
        <f>AA43-AC9</f>
        <v>-38984.752</v>
      </c>
      <c r="AB71" s="134">
        <f>AB43-AC9</f>
        <v>-52303.408000000003</v>
      </c>
      <c r="AC71" s="134">
        <f>AC43-AC9</f>
        <v>-65622.063999999998</v>
      </c>
    </row>
    <row r="72" spans="7:29">
      <c r="G72" s="126">
        <v>1.9</v>
      </c>
      <c r="H72" s="147">
        <f>G72*H81</f>
        <v>27268.799999999999</v>
      </c>
      <c r="I72" s="6">
        <v>4</v>
      </c>
      <c r="J72" s="134">
        <f>J44-AC10</f>
        <v>176297.9</v>
      </c>
      <c r="K72" s="134">
        <f>K44-AC10</f>
        <v>163645.17679999999</v>
      </c>
      <c r="L72" s="134">
        <f>L44-AC10</f>
        <v>150992.45359999998</v>
      </c>
      <c r="M72" s="134">
        <f>M44-AC10</f>
        <v>138339.7304</v>
      </c>
      <c r="N72" s="134">
        <f>N44-AC10</f>
        <v>125687.00719999999</v>
      </c>
      <c r="O72" s="134">
        <f>O44-AC10</f>
        <v>113034.28400000001</v>
      </c>
      <c r="P72" s="134">
        <f>P44-AC10</f>
        <v>100381.56079999998</v>
      </c>
      <c r="Q72" s="134">
        <f>Q44-AC10</f>
        <v>87728.837599999999</v>
      </c>
      <c r="R72" s="134">
        <f>R44-AC10</f>
        <v>75076.114399999991</v>
      </c>
      <c r="S72" s="134">
        <f>S44-AC10</f>
        <v>62423.391200000013</v>
      </c>
      <c r="T72" s="134">
        <f>T44-AC10</f>
        <v>49770.668000000005</v>
      </c>
      <c r="U72" s="134">
        <f>U44-AC10</f>
        <v>37117.944799999997</v>
      </c>
      <c r="V72" s="134">
        <f>V44-AC10</f>
        <v>14343.04303999999</v>
      </c>
      <c r="W72" s="134">
        <f>W44-AC10</f>
        <v>11812.498399999997</v>
      </c>
      <c r="X72" s="134">
        <f>X44-AC10</f>
        <v>-840.22479999999632</v>
      </c>
      <c r="Y72" s="134">
        <f>Y44-AC10</f>
        <v>-13492.947999999989</v>
      </c>
      <c r="Z72" s="134">
        <f>Z44-AC10</f>
        <v>-26145.67119999999</v>
      </c>
      <c r="AA72" s="134">
        <f>AA44-AC10</f>
        <v>-38798.39439999999</v>
      </c>
      <c r="AB72" s="134">
        <f>AB44-AC10</f>
        <v>-51451.117599999983</v>
      </c>
      <c r="AC72" s="134">
        <f>AC44-AC10</f>
        <v>-64103.840799999984</v>
      </c>
    </row>
    <row r="73" spans="7:29">
      <c r="G73" s="126">
        <v>1.8</v>
      </c>
      <c r="H73" s="147">
        <f>G73*H81</f>
        <v>25833.600000000002</v>
      </c>
      <c r="I73" s="6">
        <v>4</v>
      </c>
      <c r="J73" s="134">
        <f>J45-AC11</f>
        <v>165163.4</v>
      </c>
      <c r="K73" s="134">
        <f t="shared" ref="K73:K89" si="27">K45-AC11</f>
        <v>153176.6096</v>
      </c>
      <c r="L73" s="134">
        <f t="shared" ref="L73:L90" si="28">L45-AC11</f>
        <v>141189.8192</v>
      </c>
      <c r="M73" s="134">
        <f t="shared" ref="M73:M89" si="29">M45-AC11</f>
        <v>129203.02880000003</v>
      </c>
      <c r="N73" s="134">
        <f t="shared" ref="N73:N90" si="30">N45-AC11</f>
        <v>117216.2384</v>
      </c>
      <c r="O73" s="134">
        <f t="shared" ref="O73:O90" si="31">O45-AC11</f>
        <v>105229.448</v>
      </c>
      <c r="P73" s="134">
        <f t="shared" ref="P73:P90" si="32">P45-AC11</f>
        <v>93242.657599999977</v>
      </c>
      <c r="Q73" s="134">
        <f t="shared" ref="Q73:Q90" si="33">Q45-AC11</f>
        <v>81255.867200000008</v>
      </c>
      <c r="R73" s="134">
        <f t="shared" ref="R73:R90" si="34">R45-AC11</f>
        <v>69269.07680000001</v>
      </c>
      <c r="S73" s="134">
        <f>S45-AC11</f>
        <v>57282.286400000012</v>
      </c>
      <c r="T73" s="134">
        <f t="shared" ref="T73:T90" si="35">T45-AC11</f>
        <v>45295.495999999999</v>
      </c>
      <c r="U73" s="134">
        <f t="shared" ref="U73:U90" si="36">U45-AC11</f>
        <v>33308.705600000001</v>
      </c>
      <c r="V73" s="134">
        <f t="shared" ref="V73:V90" si="37">V45-AC11</f>
        <v>11732.482879999996</v>
      </c>
      <c r="W73" s="134">
        <f t="shared" ref="W73:W90" si="38">W45-AC11</f>
        <v>9335.1247999999905</v>
      </c>
      <c r="X73" s="134">
        <f t="shared" ref="X73:X90" si="39">X45-AC11</f>
        <v>-2651.665599999993</v>
      </c>
      <c r="Y73" s="134">
        <f t="shared" ref="Y73:Y90" si="40">Y45-AC11</f>
        <v>-14638.455999999998</v>
      </c>
      <c r="Z73" s="134">
        <f t="shared" ref="Z73:Z90" si="41">Z45-AC11</f>
        <v>-26625.246399999996</v>
      </c>
      <c r="AA73" s="134">
        <f t="shared" ref="AA73:AA90" si="42">AA45-AC11</f>
        <v>-38612.036799999994</v>
      </c>
      <c r="AB73" s="134">
        <f t="shared" ref="AB73:AB90" si="43">AB45-AC11</f>
        <v>-50598.8272</v>
      </c>
      <c r="AC73" s="134">
        <f t="shared" ref="AC73:AC90" si="44">AC45-AC11</f>
        <v>-62585.617599999998</v>
      </c>
    </row>
    <row r="74" spans="7:29">
      <c r="G74" s="126">
        <v>1.7</v>
      </c>
      <c r="H74" s="147">
        <f>H81*G74</f>
        <v>24398.399999999998</v>
      </c>
      <c r="I74" s="6">
        <v>4</v>
      </c>
      <c r="J74" s="134">
        <f t="shared" ref="J74:J90" si="45">J46-AC12</f>
        <v>154028.89999999997</v>
      </c>
      <c r="K74" s="134">
        <f t="shared" si="27"/>
        <v>142708.04239999998</v>
      </c>
      <c r="L74" s="134">
        <f t="shared" si="28"/>
        <v>131387.18479999993</v>
      </c>
      <c r="M74" s="134">
        <f t="shared" si="29"/>
        <v>120066.32719999999</v>
      </c>
      <c r="N74" s="134">
        <f t="shared" si="30"/>
        <v>108745.46959999997</v>
      </c>
      <c r="O74" s="134">
        <f t="shared" si="31"/>
        <v>97424.611999999979</v>
      </c>
      <c r="P74" s="134">
        <f t="shared" si="32"/>
        <v>86103.754399999962</v>
      </c>
      <c r="Q74" s="134">
        <f t="shared" si="33"/>
        <v>74782.896799999973</v>
      </c>
      <c r="R74" s="134">
        <f t="shared" si="34"/>
        <v>63462.039199999985</v>
      </c>
      <c r="S74" s="134">
        <f t="shared" ref="S74:S90" si="46">S46-AC12</f>
        <v>52141.181599999996</v>
      </c>
      <c r="T74" s="134">
        <f t="shared" si="35"/>
        <v>40820.323999999993</v>
      </c>
      <c r="U74" s="134">
        <f t="shared" si="36"/>
        <v>29499.466399999976</v>
      </c>
      <c r="V74" s="134">
        <f t="shared" si="37"/>
        <v>9121.9227199999877</v>
      </c>
      <c r="W74" s="134">
        <f t="shared" si="38"/>
        <v>6857.7511999999842</v>
      </c>
      <c r="X74" s="134">
        <f t="shared" si="39"/>
        <v>-4463.1064000000042</v>
      </c>
      <c r="Y74" s="134">
        <f t="shared" si="40"/>
        <v>-15783.964</v>
      </c>
      <c r="Z74" s="134">
        <f t="shared" si="41"/>
        <v>-27104.821600000003</v>
      </c>
      <c r="AA74" s="134">
        <f t="shared" si="42"/>
        <v>-38425.679199999999</v>
      </c>
      <c r="AB74" s="134">
        <f t="shared" si="43"/>
        <v>-49746.536800000002</v>
      </c>
      <c r="AC74" s="134">
        <f t="shared" si="44"/>
        <v>-61067.394399999997</v>
      </c>
    </row>
    <row r="75" spans="7:29">
      <c r="G75" s="126">
        <v>1.6</v>
      </c>
      <c r="H75" s="147">
        <f>G75*H81</f>
        <v>22963.200000000001</v>
      </c>
      <c r="I75" s="6">
        <v>4</v>
      </c>
      <c r="J75" s="134">
        <f t="shared" si="45"/>
        <v>142894.39999999999</v>
      </c>
      <c r="K75" s="134">
        <f t="shared" si="27"/>
        <v>132239.47519999999</v>
      </c>
      <c r="L75" s="134">
        <f t="shared" si="28"/>
        <v>121584.55039999998</v>
      </c>
      <c r="M75" s="134">
        <f t="shared" si="29"/>
        <v>110929.6256</v>
      </c>
      <c r="N75" s="134">
        <f t="shared" si="30"/>
        <v>100274.70079999999</v>
      </c>
      <c r="O75" s="134">
        <f t="shared" si="31"/>
        <v>89619.776000000013</v>
      </c>
      <c r="P75" s="134">
        <f t="shared" si="32"/>
        <v>78964.851199999976</v>
      </c>
      <c r="Q75" s="134">
        <f t="shared" si="33"/>
        <v>68309.926399999997</v>
      </c>
      <c r="R75" s="134">
        <f t="shared" si="34"/>
        <v>57655.001600000003</v>
      </c>
      <c r="S75" s="134">
        <f t="shared" si="46"/>
        <v>47000.07680000001</v>
      </c>
      <c r="T75" s="134">
        <f t="shared" si="35"/>
        <v>36345.152000000002</v>
      </c>
      <c r="U75" s="134">
        <f t="shared" si="36"/>
        <v>25690.227199999994</v>
      </c>
      <c r="V75" s="134">
        <f t="shared" si="37"/>
        <v>6511.3625599999941</v>
      </c>
      <c r="W75" s="134">
        <f t="shared" si="38"/>
        <v>4380.3775999999925</v>
      </c>
      <c r="X75" s="134">
        <f t="shared" si="39"/>
        <v>-6274.5471999999936</v>
      </c>
      <c r="Y75" s="134">
        <f t="shared" si="40"/>
        <v>-16929.471999999994</v>
      </c>
      <c r="Z75" s="134">
        <f t="shared" si="41"/>
        <v>-27584.396799999995</v>
      </c>
      <c r="AA75" s="134">
        <f t="shared" si="42"/>
        <v>-38239.321599999996</v>
      </c>
      <c r="AB75" s="134">
        <f t="shared" si="43"/>
        <v>-48894.246399999989</v>
      </c>
      <c r="AC75" s="134">
        <f t="shared" si="44"/>
        <v>-59549.17119999999</v>
      </c>
    </row>
    <row r="76" spans="7:29">
      <c r="G76" s="126">
        <v>1.5</v>
      </c>
      <c r="H76" s="147">
        <f>G76*H81</f>
        <v>21528</v>
      </c>
      <c r="I76" s="6">
        <v>4</v>
      </c>
      <c r="J76" s="134">
        <f t="shared" si="45"/>
        <v>131759.9</v>
      </c>
      <c r="K76" s="134">
        <f t="shared" si="27"/>
        <v>121770.90799999997</v>
      </c>
      <c r="L76" s="134">
        <f t="shared" si="28"/>
        <v>111781.91599999997</v>
      </c>
      <c r="M76" s="134">
        <f t="shared" si="29"/>
        <v>101792.924</v>
      </c>
      <c r="N76" s="134">
        <f t="shared" si="30"/>
        <v>91803.932000000001</v>
      </c>
      <c r="O76" s="143">
        <f t="shared" si="31"/>
        <v>81814.94</v>
      </c>
      <c r="P76" s="134">
        <f t="shared" si="32"/>
        <v>71825.947999999975</v>
      </c>
      <c r="Q76" s="134">
        <f t="shared" si="33"/>
        <v>61836.955999999976</v>
      </c>
      <c r="R76" s="143">
        <f t="shared" si="34"/>
        <v>51847.963999999993</v>
      </c>
      <c r="S76" s="134">
        <f t="shared" si="46"/>
        <v>41858.971999999994</v>
      </c>
      <c r="T76" s="143">
        <f t="shared" si="35"/>
        <v>31869.979999999996</v>
      </c>
      <c r="U76" s="134">
        <f t="shared" si="36"/>
        <v>21880.987999999983</v>
      </c>
      <c r="V76" s="143">
        <f>V48-AC14</f>
        <v>3900.8023999999859</v>
      </c>
      <c r="W76" s="134">
        <f t="shared" si="38"/>
        <v>1903.0039999999863</v>
      </c>
      <c r="X76" s="134">
        <f t="shared" si="39"/>
        <v>-8085.9880000000048</v>
      </c>
      <c r="Y76" s="143">
        <f t="shared" si="40"/>
        <v>-18074.980000000003</v>
      </c>
      <c r="Z76" s="134">
        <f t="shared" si="41"/>
        <v>-28063.972000000002</v>
      </c>
      <c r="AA76" s="134">
        <f t="shared" si="42"/>
        <v>-38052.964000000007</v>
      </c>
      <c r="AB76" s="134">
        <f t="shared" si="43"/>
        <v>-48041.956000000006</v>
      </c>
      <c r="AC76" s="134">
        <f t="shared" si="44"/>
        <v>-58030.948000000004</v>
      </c>
    </row>
    <row r="77" spans="7:29">
      <c r="G77" s="126">
        <v>1.4</v>
      </c>
      <c r="H77" s="147">
        <f>G77*H81</f>
        <v>20092.8</v>
      </c>
      <c r="I77" s="6">
        <v>4</v>
      </c>
      <c r="J77" s="134">
        <f>J49-AC15</f>
        <v>120625.4</v>
      </c>
      <c r="K77" s="134">
        <f t="shared" si="27"/>
        <v>111302.34079999998</v>
      </c>
      <c r="L77" s="134">
        <f t="shared" si="28"/>
        <v>101979.28159999999</v>
      </c>
      <c r="M77" s="134">
        <f t="shared" si="29"/>
        <v>92656.222399999999</v>
      </c>
      <c r="N77" s="134">
        <f t="shared" si="30"/>
        <v>83333.16320000001</v>
      </c>
      <c r="O77" s="134">
        <f t="shared" si="31"/>
        <v>74010.104000000021</v>
      </c>
      <c r="P77" s="134">
        <f t="shared" si="32"/>
        <v>64687.044799999989</v>
      </c>
      <c r="Q77" s="134">
        <f t="shared" si="33"/>
        <v>55363.9856</v>
      </c>
      <c r="R77" s="134">
        <f t="shared" si="34"/>
        <v>46040.926399999997</v>
      </c>
      <c r="S77" s="134">
        <f t="shared" si="46"/>
        <v>36717.867200000008</v>
      </c>
      <c r="T77" s="134">
        <f t="shared" si="35"/>
        <v>27394.808000000005</v>
      </c>
      <c r="U77" s="134">
        <f t="shared" si="36"/>
        <v>18071.748800000001</v>
      </c>
      <c r="V77" s="134">
        <f t="shared" si="37"/>
        <v>1290.2422399999923</v>
      </c>
      <c r="W77" s="134">
        <f t="shared" si="38"/>
        <v>-574.36959999999817</v>
      </c>
      <c r="X77" s="134">
        <f>X49-AC15</f>
        <v>-9897.4287999999942</v>
      </c>
      <c r="Y77" s="134">
        <f t="shared" si="40"/>
        <v>-19220.48799999999</v>
      </c>
      <c r="Z77" s="134">
        <f t="shared" si="41"/>
        <v>-28543.547199999986</v>
      </c>
      <c r="AA77" s="134">
        <f t="shared" si="42"/>
        <v>-37866.60639999999</v>
      </c>
      <c r="AB77" s="134">
        <f t="shared" si="43"/>
        <v>-47189.665599999986</v>
      </c>
      <c r="AC77" s="134">
        <f t="shared" si="44"/>
        <v>-56512.724799999982</v>
      </c>
    </row>
    <row r="78" spans="7:29">
      <c r="G78" s="126">
        <v>1.3</v>
      </c>
      <c r="H78" s="147">
        <f>G78*H81</f>
        <v>18657.600000000002</v>
      </c>
      <c r="I78" s="6">
        <v>4</v>
      </c>
      <c r="J78" s="134">
        <f t="shared" si="45"/>
        <v>109490.90000000002</v>
      </c>
      <c r="K78" s="134">
        <f t="shared" si="27"/>
        <v>100833.77360000001</v>
      </c>
      <c r="L78" s="134">
        <f t="shared" si="28"/>
        <v>92176.647200000007</v>
      </c>
      <c r="M78" s="134">
        <f t="shared" si="29"/>
        <v>83519.520800000028</v>
      </c>
      <c r="N78" s="134">
        <f t="shared" si="30"/>
        <v>74862.394400000019</v>
      </c>
      <c r="O78" s="134">
        <f t="shared" si="31"/>
        <v>66205.268000000011</v>
      </c>
      <c r="P78" s="134">
        <f t="shared" si="32"/>
        <v>57548.141599999988</v>
      </c>
      <c r="Q78" s="134">
        <f t="shared" si="33"/>
        <v>48891.015199999994</v>
      </c>
      <c r="R78" s="134">
        <f t="shared" si="34"/>
        <v>40233.888800000015</v>
      </c>
      <c r="S78" s="134">
        <f t="shared" si="46"/>
        <v>31576.762400000021</v>
      </c>
      <c r="T78" s="134">
        <f t="shared" si="35"/>
        <v>22919.636000000013</v>
      </c>
      <c r="U78" s="134">
        <f t="shared" si="36"/>
        <v>14262.509600000005</v>
      </c>
      <c r="V78" s="134">
        <f t="shared" si="37"/>
        <v>-1320.3179200000013</v>
      </c>
      <c r="W78" s="134">
        <f t="shared" si="38"/>
        <v>-3051.7432000000044</v>
      </c>
      <c r="X78" s="134">
        <f t="shared" si="39"/>
        <v>-11708.869599999991</v>
      </c>
      <c r="Y78" s="134">
        <f t="shared" si="40"/>
        <v>-20365.995999999992</v>
      </c>
      <c r="Z78" s="134">
        <f t="shared" si="41"/>
        <v>-29023.122399999993</v>
      </c>
      <c r="AA78" s="134">
        <f t="shared" si="42"/>
        <v>-37680.248799999994</v>
      </c>
      <c r="AB78" s="134">
        <f t="shared" si="43"/>
        <v>-46337.375199999995</v>
      </c>
      <c r="AC78" s="134">
        <f t="shared" si="44"/>
        <v>-54994.501599999996</v>
      </c>
    </row>
    <row r="79" spans="7:29">
      <c r="G79" s="126">
        <v>1.2</v>
      </c>
      <c r="H79" s="147">
        <f>G79*H81</f>
        <v>17222.399999999998</v>
      </c>
      <c r="I79" s="6">
        <v>4</v>
      </c>
      <c r="J79" s="134">
        <f t="shared" si="45"/>
        <v>98356.39999999998</v>
      </c>
      <c r="K79" s="134">
        <f t="shared" si="27"/>
        <v>90365.206399999981</v>
      </c>
      <c r="L79" s="134">
        <f t="shared" si="28"/>
        <v>82374.012799999953</v>
      </c>
      <c r="M79" s="134">
        <f t="shared" si="29"/>
        <v>74382.819199999984</v>
      </c>
      <c r="N79" s="134">
        <f t="shared" si="30"/>
        <v>66391.625599999985</v>
      </c>
      <c r="O79" s="143">
        <f t="shared" si="31"/>
        <v>58400.431999999986</v>
      </c>
      <c r="P79" s="134">
        <f t="shared" si="32"/>
        <v>50409.238399999973</v>
      </c>
      <c r="Q79" s="134">
        <f t="shared" si="33"/>
        <v>42418.044799999974</v>
      </c>
      <c r="R79" s="143">
        <f t="shared" si="34"/>
        <v>34426.85119999999</v>
      </c>
      <c r="S79" s="134">
        <f>S51-AC17</f>
        <v>26435.657599999991</v>
      </c>
      <c r="T79" s="143">
        <f>T51-AC17</f>
        <v>18444.463999999993</v>
      </c>
      <c r="U79" s="134">
        <f t="shared" si="36"/>
        <v>10453.270399999979</v>
      </c>
      <c r="V79" s="143">
        <f>V51-AC17</f>
        <v>-3930.8780800000168</v>
      </c>
      <c r="W79" s="134">
        <f t="shared" si="38"/>
        <v>-5529.1168000000107</v>
      </c>
      <c r="X79" s="134">
        <f t="shared" si="39"/>
        <v>-13520.310400000002</v>
      </c>
      <c r="Y79" s="143">
        <f t="shared" si="40"/>
        <v>-21511.504000000001</v>
      </c>
      <c r="Z79" s="134">
        <f t="shared" si="41"/>
        <v>-29502.6976</v>
      </c>
      <c r="AA79" s="134">
        <f t="shared" si="42"/>
        <v>-37493.891199999998</v>
      </c>
      <c r="AB79" s="134">
        <f t="shared" si="43"/>
        <v>-45485.084799999997</v>
      </c>
      <c r="AC79" s="134">
        <f t="shared" si="44"/>
        <v>-53476.278399999996</v>
      </c>
    </row>
    <row r="80" spans="7:29">
      <c r="G80" s="126">
        <v>1.1000000000000001</v>
      </c>
      <c r="H80" s="147">
        <f>G80*H81</f>
        <v>15787.2</v>
      </c>
      <c r="I80" s="6">
        <v>4</v>
      </c>
      <c r="J80" s="134">
        <f t="shared" si="45"/>
        <v>87221.9</v>
      </c>
      <c r="K80" s="134">
        <f t="shared" si="27"/>
        <v>79896.639200000005</v>
      </c>
      <c r="L80" s="134">
        <f t="shared" si="28"/>
        <v>72571.378399999987</v>
      </c>
      <c r="M80" s="134">
        <f t="shared" si="29"/>
        <v>65246.117600000005</v>
      </c>
      <c r="N80" s="134">
        <f t="shared" si="30"/>
        <v>57920.856800000001</v>
      </c>
      <c r="O80" s="134">
        <f t="shared" si="31"/>
        <v>50595.596000000012</v>
      </c>
      <c r="P80" s="134">
        <f>P52-AC18</f>
        <v>43270.33519999998</v>
      </c>
      <c r="Q80" s="134">
        <f t="shared" si="33"/>
        <v>35945.07439999999</v>
      </c>
      <c r="R80" s="134">
        <f t="shared" si="34"/>
        <v>28619.813600000001</v>
      </c>
      <c r="S80" s="134">
        <f t="shared" si="46"/>
        <v>21294.552800000012</v>
      </c>
      <c r="T80" s="134">
        <f t="shared" si="35"/>
        <v>13969.291999999994</v>
      </c>
      <c r="U80" s="134">
        <f t="shared" si="36"/>
        <v>6644.0311999999903</v>
      </c>
      <c r="V80" s="134">
        <f t="shared" si="37"/>
        <v>-6541.4382400000104</v>
      </c>
      <c r="W80" s="134">
        <f t="shared" si="38"/>
        <v>-8006.4904000000097</v>
      </c>
      <c r="X80" s="134">
        <f t="shared" si="39"/>
        <v>-15331.751199999999</v>
      </c>
      <c r="Y80" s="134">
        <f t="shared" si="40"/>
        <v>-22657.012000000002</v>
      </c>
      <c r="Z80" s="134">
        <f t="shared" si="41"/>
        <v>-29982.272799999999</v>
      </c>
      <c r="AA80" s="134">
        <f t="shared" si="42"/>
        <v>-37307.533599999995</v>
      </c>
      <c r="AB80" s="134">
        <f t="shared" si="43"/>
        <v>-44632.794399999999</v>
      </c>
      <c r="AC80" s="134">
        <f t="shared" si="44"/>
        <v>-51958.055200000003</v>
      </c>
    </row>
    <row r="81" spans="5:30">
      <c r="G81" s="126">
        <v>1</v>
      </c>
      <c r="H81" s="147">
        <f>3588*4</f>
        <v>14352</v>
      </c>
      <c r="I81" s="6">
        <v>4</v>
      </c>
      <c r="J81" s="134">
        <f t="shared" si="45"/>
        <v>76087.399999999994</v>
      </c>
      <c r="K81" s="134">
        <f t="shared" si="27"/>
        <v>69428.071999999986</v>
      </c>
      <c r="L81" s="134">
        <f t="shared" si="28"/>
        <v>62768.743999999984</v>
      </c>
      <c r="M81" s="134">
        <f t="shared" si="29"/>
        <v>56109.416000000005</v>
      </c>
      <c r="N81" s="134">
        <f t="shared" si="30"/>
        <v>49450.087999999996</v>
      </c>
      <c r="O81" s="143">
        <f t="shared" si="31"/>
        <v>42790.76</v>
      </c>
      <c r="P81" s="134">
        <f t="shared" si="32"/>
        <v>36131.431999999979</v>
      </c>
      <c r="Q81" s="134">
        <f t="shared" si="33"/>
        <v>29472.103999999985</v>
      </c>
      <c r="R81" s="143">
        <f t="shared" si="34"/>
        <v>22812.776000000005</v>
      </c>
      <c r="S81" s="134">
        <f t="shared" si="46"/>
        <v>16153.448000000011</v>
      </c>
      <c r="T81" s="143">
        <f t="shared" si="35"/>
        <v>9494.1200000000026</v>
      </c>
      <c r="U81" s="134">
        <f>U53-AC19</f>
        <v>2834.791999999994</v>
      </c>
      <c r="V81" s="143">
        <f t="shared" si="37"/>
        <v>-9151.998400000004</v>
      </c>
      <c r="W81" s="134">
        <f t="shared" si="38"/>
        <v>-10483.864000000009</v>
      </c>
      <c r="X81" s="134">
        <f t="shared" si="39"/>
        <v>-17143.191999999995</v>
      </c>
      <c r="Y81" s="143">
        <f t="shared" si="40"/>
        <v>-23802.519999999997</v>
      </c>
      <c r="Z81" s="134">
        <f t="shared" si="41"/>
        <v>-30461.847999999998</v>
      </c>
      <c r="AA81" s="134">
        <f t="shared" si="42"/>
        <v>-37121.175999999992</v>
      </c>
      <c r="AB81" s="134">
        <f t="shared" si="43"/>
        <v>-43780.504000000001</v>
      </c>
      <c r="AC81" s="134">
        <f t="shared" si="44"/>
        <v>-50439.831999999995</v>
      </c>
    </row>
    <row r="82" spans="5:30">
      <c r="G82" s="126">
        <v>0.9</v>
      </c>
      <c r="H82" s="147">
        <f>G82*H81</f>
        <v>12916.800000000001</v>
      </c>
      <c r="I82" s="6">
        <v>4</v>
      </c>
      <c r="J82" s="134">
        <f t="shared" si="45"/>
        <v>64952.899999999994</v>
      </c>
      <c r="K82" s="134">
        <f t="shared" si="27"/>
        <v>58959.504799999995</v>
      </c>
      <c r="L82" s="134">
        <f t="shared" si="28"/>
        <v>52966.109599999996</v>
      </c>
      <c r="M82" s="134">
        <f t="shared" si="29"/>
        <v>46972.714400000012</v>
      </c>
      <c r="N82" s="134">
        <f t="shared" si="30"/>
        <v>40979.319199999998</v>
      </c>
      <c r="O82" s="134">
        <f t="shared" si="31"/>
        <v>34985.923999999999</v>
      </c>
      <c r="P82" s="134">
        <f t="shared" si="32"/>
        <v>28992.528799999985</v>
      </c>
      <c r="Q82" s="134">
        <f t="shared" si="33"/>
        <v>22999.133600000001</v>
      </c>
      <c r="R82" s="134">
        <f t="shared" si="34"/>
        <v>17005.738400000002</v>
      </c>
      <c r="S82" s="134">
        <f t="shared" si="46"/>
        <v>11012.343200000003</v>
      </c>
      <c r="T82" s="134">
        <f t="shared" si="35"/>
        <v>5018.9479999999967</v>
      </c>
      <c r="U82" s="134">
        <f t="shared" si="36"/>
        <v>-974.44720000000234</v>
      </c>
      <c r="V82" s="134">
        <f t="shared" si="37"/>
        <v>-11762.558560000005</v>
      </c>
      <c r="W82" s="134">
        <f t="shared" si="38"/>
        <v>-12961.237600000008</v>
      </c>
      <c r="X82" s="134">
        <f t="shared" si="39"/>
        <v>-18954.632799999999</v>
      </c>
      <c r="Y82" s="134">
        <f t="shared" si="40"/>
        <v>-24948.028000000002</v>
      </c>
      <c r="Z82" s="134">
        <f t="shared" si="41"/>
        <v>-30941.423200000001</v>
      </c>
      <c r="AA82" s="134">
        <f t="shared" si="42"/>
        <v>-36934.818400000004</v>
      </c>
      <c r="AB82" s="134">
        <f t="shared" si="43"/>
        <v>-42928.213600000003</v>
      </c>
      <c r="AC82" s="134">
        <f t="shared" si="44"/>
        <v>-48921.608800000002</v>
      </c>
    </row>
    <row r="83" spans="5:30">
      <c r="G83" s="126">
        <v>0.8</v>
      </c>
      <c r="H83" s="147">
        <f>G83*H81</f>
        <v>11481.6</v>
      </c>
      <c r="I83" s="6">
        <v>4</v>
      </c>
      <c r="J83" s="134">
        <f t="shared" si="45"/>
        <v>53818.399999999994</v>
      </c>
      <c r="K83" s="134">
        <f t="shared" si="27"/>
        <v>48490.93759999999</v>
      </c>
      <c r="L83" s="134">
        <f t="shared" si="28"/>
        <v>43163.475199999986</v>
      </c>
      <c r="M83" s="134">
        <f t="shared" si="29"/>
        <v>37836.012799999997</v>
      </c>
      <c r="N83" s="134">
        <f t="shared" si="30"/>
        <v>32508.550399999993</v>
      </c>
      <c r="O83" s="143">
        <f t="shared" si="31"/>
        <v>27181.088000000003</v>
      </c>
      <c r="P83" s="134">
        <f t="shared" si="32"/>
        <v>21853.625599999985</v>
      </c>
      <c r="Q83" s="134">
        <f t="shared" si="33"/>
        <v>16526.163199999995</v>
      </c>
      <c r="R83" s="143">
        <f>R55-AC21</f>
        <v>11198.700799999999</v>
      </c>
      <c r="S83" s="134">
        <f t="shared" si="46"/>
        <v>5871.238400000002</v>
      </c>
      <c r="T83" s="143">
        <f t="shared" si="35"/>
        <v>543.77599999999802</v>
      </c>
      <c r="U83" s="134">
        <f t="shared" si="36"/>
        <v>-4783.686400000006</v>
      </c>
      <c r="V83" s="143">
        <f>V55-AC21</f>
        <v>-14373.118720000006</v>
      </c>
      <c r="W83" s="134">
        <f t="shared" si="38"/>
        <v>-15438.611200000007</v>
      </c>
      <c r="X83" s="134">
        <f t="shared" si="39"/>
        <v>-20766.0736</v>
      </c>
      <c r="Y83" s="143">
        <f t="shared" si="40"/>
        <v>-26093.536</v>
      </c>
      <c r="Z83" s="134">
        <f t="shared" si="41"/>
        <v>-31420.9984</v>
      </c>
      <c r="AA83" s="134">
        <f t="shared" si="42"/>
        <v>-36748.460800000001</v>
      </c>
      <c r="AB83" s="134">
        <f t="shared" si="43"/>
        <v>-42075.923199999997</v>
      </c>
      <c r="AC83" s="134">
        <f t="shared" si="44"/>
        <v>-47403.385600000001</v>
      </c>
    </row>
    <row r="84" spans="5:30">
      <c r="G84" s="126">
        <v>0.7</v>
      </c>
      <c r="H84" s="147">
        <f>G84*H81</f>
        <v>10046.4</v>
      </c>
      <c r="I84" s="6">
        <v>4</v>
      </c>
      <c r="J84" s="134">
        <f t="shared" si="45"/>
        <v>42683.899999999994</v>
      </c>
      <c r="K84" s="134">
        <f t="shared" si="27"/>
        <v>38022.370399999985</v>
      </c>
      <c r="L84" s="134">
        <f t="shared" si="28"/>
        <v>33360.840799999991</v>
      </c>
      <c r="M84" s="134">
        <f t="shared" si="29"/>
        <v>28699.311199999996</v>
      </c>
      <c r="N84" s="134">
        <f t="shared" si="30"/>
        <v>24037.781600000002</v>
      </c>
      <c r="O84" s="134">
        <f t="shared" si="31"/>
        <v>19376.252000000008</v>
      </c>
      <c r="P84" s="134">
        <f t="shared" si="32"/>
        <v>14714.722399999991</v>
      </c>
      <c r="Q84" s="134">
        <f t="shared" si="33"/>
        <v>10053.192799999997</v>
      </c>
      <c r="R84" s="134">
        <f t="shared" si="34"/>
        <v>5391.6631999999954</v>
      </c>
      <c r="S84" s="134">
        <f t="shared" si="46"/>
        <v>730.13360000000102</v>
      </c>
      <c r="T84" s="134">
        <f t="shared" si="35"/>
        <v>-3931.3960000000006</v>
      </c>
      <c r="U84" s="134">
        <f t="shared" si="36"/>
        <v>-8592.9256000000023</v>
      </c>
      <c r="V84" s="134">
        <f t="shared" si="37"/>
        <v>-16983.678880000007</v>
      </c>
      <c r="W84" s="134">
        <f t="shared" si="38"/>
        <v>-17915.984800000002</v>
      </c>
      <c r="X84" s="134">
        <f t="shared" si="39"/>
        <v>-22577.5144</v>
      </c>
      <c r="Y84" s="134">
        <f t="shared" si="40"/>
        <v>-27239.043999999998</v>
      </c>
      <c r="Z84" s="134">
        <f t="shared" si="41"/>
        <v>-31900.573599999996</v>
      </c>
      <c r="AA84" s="134">
        <f t="shared" si="42"/>
        <v>-36562.103199999998</v>
      </c>
      <c r="AB84" s="134">
        <f t="shared" si="43"/>
        <v>-41223.632799999992</v>
      </c>
      <c r="AC84" s="134">
        <f t="shared" si="44"/>
        <v>-45885.162399999994</v>
      </c>
    </row>
    <row r="85" spans="5:30">
      <c r="G85" s="126">
        <v>0.6</v>
      </c>
      <c r="H85" s="147">
        <f>G85*H81</f>
        <v>8611.1999999999989</v>
      </c>
      <c r="I85" s="6">
        <v>4</v>
      </c>
      <c r="J85" s="134">
        <f>J57-AC23</f>
        <v>31549.399999999994</v>
      </c>
      <c r="K85" s="134">
        <f t="shared" si="27"/>
        <v>27553.803199999995</v>
      </c>
      <c r="L85" s="134">
        <f t="shared" si="28"/>
        <v>23558.206399999981</v>
      </c>
      <c r="M85" s="134">
        <f t="shared" si="29"/>
        <v>19562.609599999996</v>
      </c>
      <c r="N85" s="134">
        <f t="shared" si="30"/>
        <v>15567.012799999997</v>
      </c>
      <c r="O85" s="134">
        <f t="shared" si="31"/>
        <v>11571.415999999997</v>
      </c>
      <c r="P85" s="134">
        <f t="shared" si="32"/>
        <v>7575.8191999999908</v>
      </c>
      <c r="Q85" s="134">
        <f t="shared" si="33"/>
        <v>3580.2223999999915</v>
      </c>
      <c r="R85" s="134">
        <f t="shared" si="34"/>
        <v>-415.37440000000061</v>
      </c>
      <c r="S85" s="134">
        <f t="shared" si="46"/>
        <v>-4410.9712</v>
      </c>
      <c r="T85" s="134">
        <f t="shared" si="35"/>
        <v>-8406.5679999999993</v>
      </c>
      <c r="U85" s="134">
        <f t="shared" si="36"/>
        <v>-12402.164800000006</v>
      </c>
      <c r="V85" s="134">
        <f t="shared" si="37"/>
        <v>-19594.239040000004</v>
      </c>
      <c r="W85" s="134">
        <f t="shared" si="38"/>
        <v>-20393.358400000001</v>
      </c>
      <c r="X85" s="134">
        <f t="shared" si="39"/>
        <v>-24388.955199999997</v>
      </c>
      <c r="Y85" s="134">
        <f t="shared" si="40"/>
        <v>-28384.551999999996</v>
      </c>
      <c r="Z85" s="134">
        <f t="shared" si="41"/>
        <v>-32380.148799999995</v>
      </c>
      <c r="AA85" s="134">
        <f t="shared" si="42"/>
        <v>-36375.745599999995</v>
      </c>
      <c r="AB85" s="134">
        <f t="shared" si="43"/>
        <v>-40371.342399999994</v>
      </c>
      <c r="AC85" s="134">
        <f>AC57-AC23</f>
        <v>-44366.939199999993</v>
      </c>
    </row>
    <row r="86" spans="5:30">
      <c r="G86" s="126">
        <v>0.5</v>
      </c>
      <c r="H86" s="147">
        <f>G86*H81</f>
        <v>7176</v>
      </c>
      <c r="I86" s="6">
        <v>4</v>
      </c>
      <c r="J86" s="134">
        <f t="shared" si="45"/>
        <v>20414.900000000001</v>
      </c>
      <c r="K86" s="134">
        <f t="shared" si="27"/>
        <v>17085.235999999997</v>
      </c>
      <c r="L86" s="134">
        <f t="shared" si="28"/>
        <v>13755.571999999993</v>
      </c>
      <c r="M86" s="134">
        <f t="shared" si="29"/>
        <v>10425.908000000003</v>
      </c>
      <c r="N86" s="134">
        <f t="shared" si="30"/>
        <v>7096.2439999999988</v>
      </c>
      <c r="O86" s="143">
        <f t="shared" si="31"/>
        <v>3766.5800000000017</v>
      </c>
      <c r="P86" s="134">
        <f t="shared" si="32"/>
        <v>436.91599999999016</v>
      </c>
      <c r="Q86" s="134">
        <f t="shared" si="33"/>
        <v>-2892.7480000000069</v>
      </c>
      <c r="R86" s="143">
        <f t="shared" si="34"/>
        <v>-6222.4119999999966</v>
      </c>
      <c r="S86" s="134">
        <f t="shared" si="46"/>
        <v>-9552.0759999999937</v>
      </c>
      <c r="T86" s="143">
        <f t="shared" si="35"/>
        <v>-12881.739999999998</v>
      </c>
      <c r="U86" s="134">
        <f t="shared" si="36"/>
        <v>-16211.404000000002</v>
      </c>
      <c r="V86" s="143">
        <f>V58-AC24</f>
        <v>-22204.799200000001</v>
      </c>
      <c r="W86" s="134">
        <f t="shared" si="38"/>
        <v>-22870.732000000004</v>
      </c>
      <c r="X86" s="134">
        <f t="shared" si="39"/>
        <v>-26200.395999999997</v>
      </c>
      <c r="Y86" s="143">
        <f t="shared" si="40"/>
        <v>-29530.059999999998</v>
      </c>
      <c r="Z86" s="134">
        <f t="shared" si="41"/>
        <v>-32859.724000000002</v>
      </c>
      <c r="AA86" s="134">
        <f t="shared" si="42"/>
        <v>-36189.387999999999</v>
      </c>
      <c r="AB86" s="134">
        <f t="shared" si="43"/>
        <v>-39519.051999999996</v>
      </c>
      <c r="AC86" s="134">
        <f t="shared" si="44"/>
        <v>-42848.716</v>
      </c>
    </row>
    <row r="87" spans="5:30">
      <c r="G87" s="126">
        <v>0.4</v>
      </c>
      <c r="H87" s="147">
        <f>G87*H81</f>
        <v>5740.8</v>
      </c>
      <c r="I87" s="6">
        <v>4</v>
      </c>
      <c r="J87" s="134">
        <f t="shared" si="45"/>
        <v>9280.3999999999942</v>
      </c>
      <c r="K87" s="134">
        <f t="shared" si="27"/>
        <v>6616.6687999999922</v>
      </c>
      <c r="L87" s="134">
        <f>L59-AC25</f>
        <v>3952.9375999999902</v>
      </c>
      <c r="M87" s="134">
        <f t="shared" si="29"/>
        <v>1289.2063999999955</v>
      </c>
      <c r="N87" s="134">
        <f>N59-AC25</f>
        <v>-1374.5248000000065</v>
      </c>
      <c r="O87" s="134">
        <f t="shared" si="31"/>
        <v>-4038.2560000000012</v>
      </c>
      <c r="P87" s="134">
        <f t="shared" si="32"/>
        <v>-6701.9872000000105</v>
      </c>
      <c r="Q87" s="134">
        <f t="shared" si="33"/>
        <v>-9365.7184000000052</v>
      </c>
      <c r="R87" s="134">
        <f t="shared" si="34"/>
        <v>-12029.449600000004</v>
      </c>
      <c r="S87" s="134">
        <f t="shared" si="46"/>
        <v>-14693.180800000002</v>
      </c>
      <c r="T87" s="134">
        <f t="shared" si="35"/>
        <v>-17356.912000000004</v>
      </c>
      <c r="U87" s="134">
        <f t="shared" si="36"/>
        <v>-20020.643200000006</v>
      </c>
      <c r="V87" s="134">
        <f t="shared" si="37"/>
        <v>-24815.359360000006</v>
      </c>
      <c r="W87" s="134">
        <f t="shared" si="38"/>
        <v>-25348.105600000006</v>
      </c>
      <c r="X87" s="134">
        <f t="shared" si="39"/>
        <v>-28011.836800000005</v>
      </c>
      <c r="Y87" s="134">
        <f t="shared" si="40"/>
        <v>-30675.568000000003</v>
      </c>
      <c r="Z87" s="134">
        <f t="shared" si="41"/>
        <v>-33339.299200000001</v>
      </c>
      <c r="AA87" s="134">
        <f t="shared" si="42"/>
        <v>-36003.030400000003</v>
      </c>
      <c r="AB87" s="134">
        <f t="shared" si="43"/>
        <v>-38666.761600000005</v>
      </c>
      <c r="AC87" s="134">
        <f t="shared" si="44"/>
        <v>-41330.4928</v>
      </c>
    </row>
    <row r="88" spans="5:30">
      <c r="G88" s="126">
        <v>0.3</v>
      </c>
      <c r="H88" s="147">
        <f>G88*H81</f>
        <v>4305.5999999999995</v>
      </c>
      <c r="I88" s="6">
        <v>4</v>
      </c>
      <c r="J88" s="134">
        <f t="shared" si="45"/>
        <v>-1854.1000000000058</v>
      </c>
      <c r="K88" s="134">
        <f t="shared" si="27"/>
        <v>-3851.8984000000055</v>
      </c>
      <c r="L88" s="134">
        <f t="shared" si="28"/>
        <v>-5849.6968000000124</v>
      </c>
      <c r="M88" s="134">
        <f t="shared" si="29"/>
        <v>-7847.4952000000048</v>
      </c>
      <c r="N88" s="134">
        <f t="shared" si="30"/>
        <v>-9845.2936000000045</v>
      </c>
      <c r="O88" s="134">
        <f t="shared" si="31"/>
        <v>-11843.092000000004</v>
      </c>
      <c r="P88" s="134">
        <f t="shared" si="32"/>
        <v>-13840.890400000008</v>
      </c>
      <c r="Q88" s="134">
        <f t="shared" si="33"/>
        <v>-15838.688800000007</v>
      </c>
      <c r="R88" s="134">
        <f t="shared" si="34"/>
        <v>-17836.487200000003</v>
      </c>
      <c r="S88" s="134">
        <f t="shared" si="46"/>
        <v>-19834.285600000003</v>
      </c>
      <c r="T88" s="134">
        <f t="shared" si="35"/>
        <v>-21832.084000000003</v>
      </c>
      <c r="U88" s="134">
        <f t="shared" si="36"/>
        <v>-23829.882400000006</v>
      </c>
      <c r="V88" s="134">
        <f t="shared" si="37"/>
        <v>-27425.919520000003</v>
      </c>
      <c r="W88" s="134">
        <f t="shared" si="38"/>
        <v>-27825.479200000002</v>
      </c>
      <c r="X88" s="134">
        <f t="shared" si="39"/>
        <v>-29823.277600000001</v>
      </c>
      <c r="Y88" s="134">
        <f t="shared" si="40"/>
        <v>-31821.076000000001</v>
      </c>
      <c r="Z88" s="134">
        <f t="shared" si="41"/>
        <v>-33818.874400000001</v>
      </c>
      <c r="AA88" s="134">
        <f t="shared" si="42"/>
        <v>-35816.6728</v>
      </c>
      <c r="AB88" s="134">
        <f t="shared" si="43"/>
        <v>-37814.4712</v>
      </c>
      <c r="AC88" s="134">
        <f>AC60-AC26</f>
        <v>-39812.2696</v>
      </c>
    </row>
    <row r="89" spans="5:30">
      <c r="G89" s="126">
        <v>0.2</v>
      </c>
      <c r="H89" s="147">
        <f>G89*H81</f>
        <v>2870.4</v>
      </c>
      <c r="I89" s="6">
        <v>4</v>
      </c>
      <c r="J89" s="134">
        <f t="shared" si="45"/>
        <v>-12988.599999999999</v>
      </c>
      <c r="K89" s="134">
        <f t="shared" si="27"/>
        <v>-14320.4656</v>
      </c>
      <c r="L89" s="134">
        <f t="shared" si="28"/>
        <v>-15652.331200000001</v>
      </c>
      <c r="M89" s="134">
        <f t="shared" si="29"/>
        <v>-16984.196799999998</v>
      </c>
      <c r="N89" s="134">
        <f t="shared" si="30"/>
        <v>-18316.062399999999</v>
      </c>
      <c r="O89" s="134">
        <f t="shared" si="31"/>
        <v>-19647.927999999996</v>
      </c>
      <c r="P89" s="134">
        <f>P61-AC27</f>
        <v>-20979.793600000001</v>
      </c>
      <c r="Q89" s="134">
        <f t="shared" si="33"/>
        <v>-22311.659199999998</v>
      </c>
      <c r="R89" s="134">
        <f t="shared" si="34"/>
        <v>-23643.524799999999</v>
      </c>
      <c r="S89" s="134">
        <f t="shared" si="46"/>
        <v>-24975.390399999997</v>
      </c>
      <c r="T89" s="134">
        <f t="shared" si="35"/>
        <v>-26307.255999999998</v>
      </c>
      <c r="U89" s="134">
        <f t="shared" si="36"/>
        <v>-27639.121599999999</v>
      </c>
      <c r="V89" s="134">
        <f t="shared" si="37"/>
        <v>-30036.479679999997</v>
      </c>
      <c r="W89" s="134">
        <f t="shared" si="38"/>
        <v>-30302.852800000001</v>
      </c>
      <c r="X89" s="134">
        <f t="shared" si="39"/>
        <v>-31634.718399999998</v>
      </c>
      <c r="Y89" s="134">
        <f t="shared" si="40"/>
        <v>-32966.583999999995</v>
      </c>
      <c r="Z89" s="134">
        <f t="shared" si="41"/>
        <v>-34298.4496</v>
      </c>
      <c r="AA89" s="134">
        <f t="shared" si="42"/>
        <v>-35630.315199999997</v>
      </c>
      <c r="AB89" s="134">
        <f t="shared" si="43"/>
        <v>-36962.180799999995</v>
      </c>
      <c r="AC89" s="134">
        <f t="shared" si="44"/>
        <v>-38294.046399999999</v>
      </c>
    </row>
    <row r="90" spans="5:30" ht="15.75" thickBot="1">
      <c r="G90" s="127">
        <v>0.1</v>
      </c>
      <c r="H90" s="149">
        <f>G90*H81</f>
        <v>1435.2</v>
      </c>
      <c r="I90" s="8">
        <v>4</v>
      </c>
      <c r="J90" s="134">
        <f t="shared" si="45"/>
        <v>-24123.100000000002</v>
      </c>
      <c r="K90" s="134">
        <f>K62-AC28</f>
        <v>-24789.032800000001</v>
      </c>
      <c r="L90" s="137">
        <f t="shared" si="28"/>
        <v>-25454.965600000003</v>
      </c>
      <c r="M90" s="134">
        <f>M62-AC28</f>
        <v>-26120.898400000002</v>
      </c>
      <c r="N90" s="134">
        <f t="shared" si="30"/>
        <v>-26786.831200000001</v>
      </c>
      <c r="O90" s="134">
        <f t="shared" si="31"/>
        <v>-27452.764000000003</v>
      </c>
      <c r="P90" s="134">
        <f t="shared" si="32"/>
        <v>-28118.696800000005</v>
      </c>
      <c r="Q90" s="134">
        <f t="shared" si="33"/>
        <v>-28784.6296</v>
      </c>
      <c r="R90" s="134">
        <f t="shared" si="34"/>
        <v>-29450.562400000003</v>
      </c>
      <c r="S90" s="134">
        <f t="shared" si="46"/>
        <v>-30116.495200000001</v>
      </c>
      <c r="T90" s="134">
        <f t="shared" si="35"/>
        <v>-30782.428</v>
      </c>
      <c r="U90" s="134">
        <f t="shared" si="36"/>
        <v>-31448.360800000002</v>
      </c>
      <c r="V90" s="134">
        <f t="shared" si="37"/>
        <v>-32647.039840000001</v>
      </c>
      <c r="W90" s="137">
        <f t="shared" si="38"/>
        <v>-32780.2264</v>
      </c>
      <c r="X90" s="134">
        <f t="shared" si="39"/>
        <v>-33446.159200000002</v>
      </c>
      <c r="Y90" s="134">
        <f t="shared" si="40"/>
        <v>-34112.092000000004</v>
      </c>
      <c r="Z90" s="134">
        <f t="shared" si="41"/>
        <v>-34778.024799999999</v>
      </c>
      <c r="AA90" s="134">
        <f t="shared" si="42"/>
        <v>-35443.957600000002</v>
      </c>
      <c r="AB90" s="134">
        <f t="shared" si="43"/>
        <v>-36109.890400000004</v>
      </c>
      <c r="AC90" s="134">
        <f t="shared" si="44"/>
        <v>-36775.823199999999</v>
      </c>
    </row>
    <row r="91" spans="5:30">
      <c r="L91" s="74"/>
      <c r="W91" s="74"/>
    </row>
    <row r="92" spans="5:30">
      <c r="E92" s="20"/>
      <c r="L92" s="74"/>
      <c r="W92" s="74"/>
    </row>
    <row r="95" spans="5:30"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</row>
    <row r="96" spans="5:30">
      <c r="G96" s="156"/>
      <c r="H96" s="156"/>
      <c r="I96" s="156"/>
    </row>
    <row r="97" spans="7:29">
      <c r="G97" s="118"/>
      <c r="H97" s="118"/>
      <c r="I97" s="118"/>
      <c r="J97" s="118"/>
      <c r="K97" s="118"/>
    </row>
    <row r="98" spans="7:29">
      <c r="G98" s="156"/>
      <c r="H98" s="156"/>
      <c r="I98" s="156"/>
    </row>
    <row r="100" spans="7:29">
      <c r="G100" s="139"/>
      <c r="H100" s="139"/>
      <c r="I100" s="139"/>
    </row>
    <row r="101" spans="7:29">
      <c r="G101" s="11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7:29">
      <c r="G102" s="11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7:29">
      <c r="G103" s="11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7:29">
      <c r="G104" s="11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7:29">
      <c r="G105" s="11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7:29">
      <c r="G106" s="11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7:29">
      <c r="G107" s="11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7:29">
      <c r="G108" s="11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7:29">
      <c r="G109" s="11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7:29">
      <c r="G110" s="11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7:29">
      <c r="G111" s="114"/>
      <c r="H111" s="140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 spans="7:29">
      <c r="G112" s="11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spans="7:29">
      <c r="G113" s="11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 spans="7:29">
      <c r="G114" s="11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spans="7:29">
      <c r="G115" s="11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 spans="7:29">
      <c r="G116" s="11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 spans="7:29">
      <c r="G117" s="11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spans="7:29">
      <c r="G118" s="11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 spans="7:29">
      <c r="G119" s="11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 spans="7:29">
      <c r="G120" s="11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</sheetData>
  <mergeCells count="13">
    <mergeCell ref="G96:I96"/>
    <mergeCell ref="G98:I98"/>
    <mergeCell ref="A2:E3"/>
    <mergeCell ref="G3:T3"/>
    <mergeCell ref="A32:B32"/>
    <mergeCell ref="G18:T18"/>
    <mergeCell ref="G4:T4"/>
    <mergeCell ref="AB7:AC7"/>
    <mergeCell ref="Q38:T38"/>
    <mergeCell ref="O65:S65"/>
    <mergeCell ref="G68:I68"/>
    <mergeCell ref="A30:E30"/>
    <mergeCell ref="G40:I40"/>
  </mergeCells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1A10-FD40-415F-95DA-BCC43C7BF28E}">
  <dimension ref="A1:X246"/>
  <sheetViews>
    <sheetView workbookViewId="0">
      <selection activeCell="B14" sqref="B14"/>
    </sheetView>
  </sheetViews>
  <sheetFormatPr defaultRowHeight="15"/>
  <cols>
    <col min="1" max="1" width="12.140625" bestFit="1" customWidth="1"/>
    <col min="2" max="2" width="11.5703125" bestFit="1" customWidth="1"/>
    <col min="4" max="5" width="13.42578125" bestFit="1" customWidth="1"/>
    <col min="6" max="8" width="13.28515625" bestFit="1" customWidth="1"/>
    <col min="9" max="9" width="13.42578125" bestFit="1" customWidth="1"/>
    <col min="10" max="11" width="13.28515625" bestFit="1" customWidth="1"/>
    <col min="12" max="12" width="13.42578125" bestFit="1" customWidth="1"/>
    <col min="13" max="13" width="13.28515625" bestFit="1" customWidth="1"/>
    <col min="14" max="14" width="13.42578125" bestFit="1" customWidth="1"/>
    <col min="15" max="15" width="11.5703125" bestFit="1" customWidth="1"/>
    <col min="16" max="16" width="13.42578125" bestFit="1" customWidth="1"/>
    <col min="17" max="18" width="11.5703125" bestFit="1" customWidth="1"/>
    <col min="19" max="19" width="13.42578125" bestFit="1" customWidth="1"/>
    <col min="20" max="23" width="11.5703125" bestFit="1" customWidth="1"/>
  </cols>
  <sheetData>
    <row r="1" spans="1:23">
      <c r="A1" t="s">
        <v>152</v>
      </c>
      <c r="B1" t="s">
        <v>174</v>
      </c>
      <c r="D1">
        <v>40</v>
      </c>
      <c r="E1">
        <v>38</v>
      </c>
      <c r="F1">
        <v>36</v>
      </c>
      <c r="G1">
        <v>34</v>
      </c>
      <c r="H1">
        <v>32</v>
      </c>
      <c r="I1">
        <v>30</v>
      </c>
      <c r="J1">
        <v>28</v>
      </c>
      <c r="K1">
        <v>26</v>
      </c>
      <c r="L1">
        <v>24</v>
      </c>
      <c r="M1">
        <v>22</v>
      </c>
      <c r="N1">
        <v>20</v>
      </c>
      <c r="O1">
        <v>18</v>
      </c>
      <c r="P1">
        <v>16</v>
      </c>
      <c r="Q1">
        <v>14</v>
      </c>
      <c r="R1">
        <v>12</v>
      </c>
      <c r="S1">
        <v>10</v>
      </c>
      <c r="T1">
        <v>8</v>
      </c>
      <c r="U1">
        <v>6</v>
      </c>
      <c r="V1">
        <v>4</v>
      </c>
      <c r="W1">
        <v>2</v>
      </c>
    </row>
    <row r="2" spans="1:23">
      <c r="A2">
        <v>100</v>
      </c>
      <c r="B2" s="117">
        <v>358629.51958000002</v>
      </c>
      <c r="D2">
        <v>1674698.81064</v>
      </c>
      <c r="E2">
        <v>1587658.81064</v>
      </c>
      <c r="F2">
        <v>1500618.81064</v>
      </c>
      <c r="G2">
        <v>1413578.81064</v>
      </c>
      <c r="H2">
        <v>1326538.81064</v>
      </c>
      <c r="I2">
        <v>1239498.81064</v>
      </c>
      <c r="J2">
        <v>1152458.81064</v>
      </c>
      <c r="K2">
        <v>1065418.81064</v>
      </c>
      <c r="L2">
        <v>978378.81064000004</v>
      </c>
      <c r="M2">
        <v>891338.81064000004</v>
      </c>
      <c r="N2">
        <v>804298.81064000004</v>
      </c>
      <c r="O2">
        <v>717258.81064000004</v>
      </c>
      <c r="P2">
        <v>630218.81064000004</v>
      </c>
      <c r="Q2">
        <v>543178.81064000004</v>
      </c>
      <c r="R2">
        <v>456138.81063999998</v>
      </c>
      <c r="S2">
        <v>369098.81063999998</v>
      </c>
      <c r="T2">
        <v>282058.81063999998</v>
      </c>
      <c r="U2">
        <v>195018.81063999998</v>
      </c>
      <c r="V2">
        <v>107978.81064</v>
      </c>
      <c r="W2">
        <v>20938.810639999996</v>
      </c>
    </row>
    <row r="3" spans="1:23">
      <c r="A3">
        <v>90</v>
      </c>
      <c r="B3" s="117">
        <v>322766.567622</v>
      </c>
      <c r="D3">
        <v>1590450.81064</v>
      </c>
      <c r="E3">
        <v>1507762.81064</v>
      </c>
      <c r="F3">
        <v>1425074.81064</v>
      </c>
      <c r="G3">
        <v>1342386.81064</v>
      </c>
      <c r="H3">
        <v>1259698.81064</v>
      </c>
      <c r="I3">
        <v>1177010.81064</v>
      </c>
      <c r="J3">
        <v>1094322.81064</v>
      </c>
      <c r="K3">
        <v>1011634.81064</v>
      </c>
      <c r="L3">
        <v>928946.81064000004</v>
      </c>
      <c r="M3">
        <v>846258.81064000004</v>
      </c>
      <c r="N3">
        <v>763570.81064000004</v>
      </c>
      <c r="O3">
        <v>680882.81064000004</v>
      </c>
      <c r="P3">
        <v>598194.81064000004</v>
      </c>
      <c r="Q3">
        <v>515506.81063999998</v>
      </c>
      <c r="R3">
        <v>432818.81063999998</v>
      </c>
      <c r="S3">
        <v>350130.81063999998</v>
      </c>
      <c r="T3">
        <v>267442.81063999998</v>
      </c>
      <c r="U3">
        <v>184754.81063999998</v>
      </c>
      <c r="V3">
        <v>102066.81064</v>
      </c>
      <c r="W3">
        <v>19378.810639999996</v>
      </c>
    </row>
    <row r="4" spans="1:23">
      <c r="A4">
        <v>80</v>
      </c>
      <c r="B4" s="117">
        <v>286903.61566400004</v>
      </c>
      <c r="D4">
        <v>1506202.81064</v>
      </c>
      <c r="E4">
        <v>1427866.81064</v>
      </c>
      <c r="F4">
        <v>1349530.81064</v>
      </c>
      <c r="G4">
        <v>1271194.81064</v>
      </c>
      <c r="H4">
        <v>1192858.81064</v>
      </c>
      <c r="I4">
        <v>1114522.81064</v>
      </c>
      <c r="J4">
        <v>1036186.81064</v>
      </c>
      <c r="K4">
        <v>957850.81064000004</v>
      </c>
      <c r="L4">
        <v>879514.81064000004</v>
      </c>
      <c r="M4">
        <v>801178.81064000004</v>
      </c>
      <c r="N4">
        <v>722842.81064000004</v>
      </c>
      <c r="O4">
        <v>644506.81064000004</v>
      </c>
      <c r="P4">
        <v>566170.81064000004</v>
      </c>
      <c r="Q4">
        <v>487834.81063999998</v>
      </c>
      <c r="R4">
        <v>409498.81063999998</v>
      </c>
      <c r="S4">
        <v>331162.81063999998</v>
      </c>
      <c r="T4">
        <v>252826.81063999998</v>
      </c>
      <c r="U4">
        <v>174490.81063999998</v>
      </c>
      <c r="V4">
        <v>96154.810639999996</v>
      </c>
      <c r="W4">
        <v>17818.810639999996</v>
      </c>
    </row>
    <row r="5" spans="1:23">
      <c r="A5">
        <v>70</v>
      </c>
      <c r="B5" s="117">
        <v>251040.66370599999</v>
      </c>
      <c r="D5">
        <v>1421954.81064</v>
      </c>
      <c r="E5">
        <v>1347970.81064</v>
      </c>
      <c r="F5">
        <v>1273986.81064</v>
      </c>
      <c r="G5">
        <v>1200002.81064</v>
      </c>
      <c r="H5">
        <v>1126018.81064</v>
      </c>
      <c r="I5">
        <v>1052034.81064</v>
      </c>
      <c r="J5">
        <v>978050.81064000004</v>
      </c>
      <c r="K5">
        <v>904066.81064000004</v>
      </c>
      <c r="L5">
        <v>830082.81064000004</v>
      </c>
      <c r="M5">
        <v>756098.81064000004</v>
      </c>
      <c r="N5">
        <v>682114.81064000004</v>
      </c>
      <c r="O5">
        <v>608130.81064000004</v>
      </c>
      <c r="P5">
        <v>534146.81064000004</v>
      </c>
      <c r="Q5">
        <v>460162.81063999998</v>
      </c>
      <c r="R5">
        <v>386178.81063999998</v>
      </c>
      <c r="S5">
        <v>312194.81063999998</v>
      </c>
      <c r="T5">
        <v>238210.81063999998</v>
      </c>
      <c r="U5">
        <v>164226.81063999998</v>
      </c>
      <c r="V5">
        <v>90242.810639999996</v>
      </c>
      <c r="W5">
        <v>16258.810639999996</v>
      </c>
    </row>
    <row r="6" spans="1:23">
      <c r="A6">
        <v>60</v>
      </c>
      <c r="B6" s="117">
        <v>215177.71174799997</v>
      </c>
      <c r="D6">
        <v>1337706.81064</v>
      </c>
      <c r="E6">
        <v>1268074.81064</v>
      </c>
      <c r="F6">
        <v>1198442.81064</v>
      </c>
      <c r="G6">
        <v>1128810.81064</v>
      </c>
      <c r="H6">
        <v>1059178.81064</v>
      </c>
      <c r="I6">
        <v>989546.81064000004</v>
      </c>
      <c r="J6">
        <v>919914.81064000004</v>
      </c>
      <c r="K6">
        <v>850282.81064000004</v>
      </c>
      <c r="L6">
        <v>780650.81064000004</v>
      </c>
      <c r="M6">
        <v>711018.81064000004</v>
      </c>
      <c r="N6">
        <v>641386.81064000004</v>
      </c>
      <c r="O6">
        <v>571754.81064000004</v>
      </c>
      <c r="P6">
        <v>502122.81063999998</v>
      </c>
      <c r="Q6">
        <v>432490.81063999998</v>
      </c>
      <c r="R6">
        <v>362858.81063999998</v>
      </c>
      <c r="S6">
        <v>293226.81063999998</v>
      </c>
      <c r="T6">
        <v>223594.81063999998</v>
      </c>
      <c r="U6">
        <v>153962.81063999998</v>
      </c>
      <c r="V6">
        <v>84330.810639999996</v>
      </c>
      <c r="W6">
        <v>14698.810639999996</v>
      </c>
    </row>
    <row r="7" spans="1:23">
      <c r="A7">
        <v>50</v>
      </c>
      <c r="B7" s="117">
        <v>179314.75979000001</v>
      </c>
      <c r="D7">
        <v>1253458.81064</v>
      </c>
      <c r="E7">
        <v>1188178.81064</v>
      </c>
      <c r="F7">
        <v>1122898.81064</v>
      </c>
      <c r="G7">
        <v>1057618.81064</v>
      </c>
      <c r="H7">
        <v>992338.81064000004</v>
      </c>
      <c r="I7">
        <v>927058.81064000004</v>
      </c>
      <c r="J7">
        <v>861778.81064000004</v>
      </c>
      <c r="K7">
        <v>796498.81064000004</v>
      </c>
      <c r="L7">
        <v>731218.81064000004</v>
      </c>
      <c r="M7">
        <v>665938.81064000004</v>
      </c>
      <c r="N7">
        <v>600658.81064000004</v>
      </c>
      <c r="O7">
        <v>535378.81064000004</v>
      </c>
      <c r="P7">
        <v>470098.81063999998</v>
      </c>
      <c r="Q7">
        <v>404818.81063999998</v>
      </c>
      <c r="R7">
        <v>339538.81063999998</v>
      </c>
      <c r="S7">
        <v>274258.81063999998</v>
      </c>
      <c r="T7">
        <v>208978.81063999998</v>
      </c>
      <c r="U7">
        <v>143698.81063999998</v>
      </c>
      <c r="V7">
        <v>78418.810639999996</v>
      </c>
      <c r="W7">
        <v>13138.810639999996</v>
      </c>
    </row>
    <row r="8" spans="1:23">
      <c r="A8">
        <v>40</v>
      </c>
      <c r="B8" s="117">
        <v>143451.80783200002</v>
      </c>
      <c r="D8">
        <v>1169210.8106399998</v>
      </c>
      <c r="E8">
        <v>1108282.8106399998</v>
      </c>
      <c r="F8">
        <v>1047354.8106399998</v>
      </c>
      <c r="G8">
        <v>986426.81063999992</v>
      </c>
      <c r="H8">
        <v>925498.81063999992</v>
      </c>
      <c r="I8">
        <v>864570.81063999992</v>
      </c>
      <c r="J8">
        <v>803642.81063999992</v>
      </c>
      <c r="K8">
        <v>742714.81063999992</v>
      </c>
      <c r="L8">
        <v>681786.81063999992</v>
      </c>
      <c r="M8">
        <v>620858.81063999992</v>
      </c>
      <c r="N8">
        <v>559930.81063999992</v>
      </c>
      <c r="O8">
        <v>499002.81063999987</v>
      </c>
      <c r="P8">
        <v>438074.81063999992</v>
      </c>
      <c r="Q8">
        <v>377146.81063999992</v>
      </c>
      <c r="R8">
        <v>316218.81063999992</v>
      </c>
      <c r="S8">
        <v>255290.81063999992</v>
      </c>
      <c r="T8">
        <v>194362.81063999998</v>
      </c>
      <c r="U8">
        <v>133434.81063999998</v>
      </c>
      <c r="V8">
        <v>72506.810639999982</v>
      </c>
      <c r="W8">
        <v>11578.810639999989</v>
      </c>
    </row>
    <row r="9" spans="1:23">
      <c r="A9">
        <v>30</v>
      </c>
      <c r="B9" s="117">
        <v>107588.85587399999</v>
      </c>
      <c r="D9">
        <v>1084962.81064</v>
      </c>
      <c r="E9">
        <v>1028386.81064</v>
      </c>
      <c r="F9">
        <v>971810.81064000004</v>
      </c>
      <c r="G9">
        <v>915234.81064000004</v>
      </c>
      <c r="H9">
        <v>858658.81064000004</v>
      </c>
      <c r="I9">
        <v>802082.81064000004</v>
      </c>
      <c r="J9">
        <v>745506.81064000004</v>
      </c>
      <c r="K9">
        <v>688930.81064000004</v>
      </c>
      <c r="L9">
        <v>632354.81064000004</v>
      </c>
      <c r="M9">
        <v>575778.81064000004</v>
      </c>
      <c r="N9">
        <v>519202.81063999998</v>
      </c>
      <c r="O9">
        <v>462626.81063999998</v>
      </c>
      <c r="P9">
        <v>406050.81063999998</v>
      </c>
      <c r="Q9">
        <v>349474.81063999998</v>
      </c>
      <c r="R9">
        <v>292898.81063999998</v>
      </c>
      <c r="S9">
        <v>236322.81063999998</v>
      </c>
      <c r="T9">
        <v>179746.81063999998</v>
      </c>
      <c r="U9">
        <v>123170.81064</v>
      </c>
      <c r="V9">
        <v>66594.810639999996</v>
      </c>
      <c r="W9">
        <v>10018.810639999996</v>
      </c>
    </row>
    <row r="10" spans="1:23">
      <c r="A10">
        <v>20</v>
      </c>
      <c r="B10" s="117">
        <v>71725.90391600001</v>
      </c>
      <c r="D10">
        <v>1000714.81064</v>
      </c>
      <c r="E10">
        <v>948490.81064000004</v>
      </c>
      <c r="F10">
        <v>896266.81064000004</v>
      </c>
      <c r="G10">
        <v>844042.81064000004</v>
      </c>
      <c r="H10">
        <v>791818.81064000004</v>
      </c>
      <c r="I10">
        <v>739594.81064000004</v>
      </c>
      <c r="J10">
        <v>687370.81064000004</v>
      </c>
      <c r="K10">
        <v>635146.81064000004</v>
      </c>
      <c r="L10">
        <v>582922.81064000004</v>
      </c>
      <c r="M10">
        <v>530698.81064000004</v>
      </c>
      <c r="N10">
        <v>478474.81063999998</v>
      </c>
      <c r="O10">
        <v>426250.81063999998</v>
      </c>
      <c r="P10">
        <v>374026.81063999998</v>
      </c>
      <c r="Q10">
        <v>321802.81063999998</v>
      </c>
      <c r="R10">
        <v>269578.81063999998</v>
      </c>
      <c r="S10">
        <v>217354.81063999998</v>
      </c>
      <c r="T10">
        <v>165130.81063999998</v>
      </c>
      <c r="U10">
        <v>112906.81064</v>
      </c>
      <c r="V10">
        <v>60682.810639999996</v>
      </c>
      <c r="W10">
        <v>8458.8106399999961</v>
      </c>
    </row>
    <row r="11" spans="1:23">
      <c r="A11">
        <v>10</v>
      </c>
      <c r="B11" s="117">
        <v>35862.951958000005</v>
      </c>
      <c r="D11">
        <v>916466.81064000016</v>
      </c>
      <c r="E11">
        <v>868594.81064000016</v>
      </c>
      <c r="F11">
        <v>820722.81064000016</v>
      </c>
      <c r="G11">
        <v>772850.81064000016</v>
      </c>
      <c r="H11">
        <v>724978.81064000016</v>
      </c>
      <c r="I11">
        <v>677106.81064000016</v>
      </c>
      <c r="J11">
        <v>629234.81064000016</v>
      </c>
      <c r="K11">
        <v>581362.81064000016</v>
      </c>
      <c r="L11">
        <v>533490.81064000016</v>
      </c>
      <c r="M11">
        <v>485618.8106400001</v>
      </c>
      <c r="N11">
        <v>437746.81064000004</v>
      </c>
      <c r="O11">
        <v>389874.81064000004</v>
      </c>
      <c r="P11">
        <v>342002.81064000004</v>
      </c>
      <c r="Q11">
        <v>294130.81064000004</v>
      </c>
      <c r="R11">
        <v>246258.81064000004</v>
      </c>
      <c r="S11">
        <v>198386.81064000004</v>
      </c>
      <c r="T11">
        <v>150514.81064000004</v>
      </c>
      <c r="U11">
        <v>102642.81064000003</v>
      </c>
      <c r="V11">
        <v>54770.810640000011</v>
      </c>
      <c r="W11">
        <v>6898.8106400000033</v>
      </c>
    </row>
    <row r="12" spans="1:23">
      <c r="B12" s="117"/>
      <c r="D12">
        <v>832218.81064000004</v>
      </c>
      <c r="E12">
        <v>788698.81064000004</v>
      </c>
      <c r="F12">
        <v>745178.81064000004</v>
      </c>
      <c r="G12">
        <v>701658.81064000004</v>
      </c>
      <c r="H12">
        <v>658138.81064000004</v>
      </c>
      <c r="I12">
        <v>614618.81064000004</v>
      </c>
      <c r="J12">
        <v>571098.81064000004</v>
      </c>
      <c r="K12">
        <v>527578.81064000004</v>
      </c>
      <c r="L12">
        <v>484058.81063999998</v>
      </c>
      <c r="M12">
        <v>440538.81063999998</v>
      </c>
      <c r="N12">
        <v>397018.81063999998</v>
      </c>
      <c r="O12">
        <v>353498.81063999998</v>
      </c>
      <c r="P12">
        <v>309978.81063999998</v>
      </c>
      <c r="Q12">
        <v>266458.81063999998</v>
      </c>
      <c r="R12">
        <v>222938.81063999998</v>
      </c>
      <c r="S12">
        <v>179418.81063999998</v>
      </c>
      <c r="T12">
        <v>135898.81063999998</v>
      </c>
      <c r="U12">
        <v>92378.810639999996</v>
      </c>
      <c r="V12">
        <v>48858.810639999996</v>
      </c>
      <c r="W12">
        <v>5338.8106399999961</v>
      </c>
    </row>
    <row r="13" spans="1:23">
      <c r="D13">
        <v>747970.81064000004</v>
      </c>
      <c r="E13">
        <v>708802.81064000004</v>
      </c>
      <c r="F13">
        <v>669634.81064000004</v>
      </c>
      <c r="G13">
        <v>630466.81064000004</v>
      </c>
      <c r="H13">
        <v>591298.81064000004</v>
      </c>
      <c r="I13">
        <v>552130.81064000004</v>
      </c>
      <c r="J13">
        <v>512962.81063999998</v>
      </c>
      <c r="K13">
        <v>473794.81063999998</v>
      </c>
      <c r="L13">
        <v>434626.81063999998</v>
      </c>
      <c r="M13">
        <v>395458.81063999998</v>
      </c>
      <c r="N13">
        <v>356290.81063999998</v>
      </c>
      <c r="O13">
        <v>317122.81063999998</v>
      </c>
      <c r="P13">
        <v>277954.81063999998</v>
      </c>
      <c r="Q13">
        <v>238786.81063999998</v>
      </c>
      <c r="R13">
        <v>199618.81063999998</v>
      </c>
      <c r="S13">
        <v>160450.81063999998</v>
      </c>
      <c r="T13">
        <v>121282.81064</v>
      </c>
      <c r="U13">
        <v>82114.810639999996</v>
      </c>
      <c r="V13">
        <v>42946.810639999996</v>
      </c>
      <c r="W13">
        <v>3778.8106399999961</v>
      </c>
    </row>
    <row r="14" spans="1:23">
      <c r="D14">
        <v>663722.81064000004</v>
      </c>
      <c r="E14">
        <v>628906.81064000004</v>
      </c>
      <c r="F14">
        <v>594090.81064000004</v>
      </c>
      <c r="G14">
        <v>559274.81064000004</v>
      </c>
      <c r="H14">
        <v>524458.81064000004</v>
      </c>
      <c r="I14">
        <v>489642.81063999998</v>
      </c>
      <c r="J14">
        <v>454826.81063999998</v>
      </c>
      <c r="K14">
        <v>420010.81063999998</v>
      </c>
      <c r="L14">
        <v>385194.81063999998</v>
      </c>
      <c r="M14">
        <v>350378.81063999998</v>
      </c>
      <c r="N14">
        <v>315562.81063999998</v>
      </c>
      <c r="O14">
        <v>280746.81063999998</v>
      </c>
      <c r="P14">
        <v>245930.81064000001</v>
      </c>
      <c r="Q14">
        <v>211114.81064000001</v>
      </c>
      <c r="R14">
        <v>176298.81064000001</v>
      </c>
      <c r="S14">
        <v>141482.81064000001</v>
      </c>
      <c r="T14">
        <v>106666.81064</v>
      </c>
      <c r="U14">
        <v>71850.810639999996</v>
      </c>
      <c r="V14">
        <v>37034.810639999996</v>
      </c>
      <c r="W14">
        <v>2218.8106399999997</v>
      </c>
    </row>
    <row r="15" spans="1:23">
      <c r="D15">
        <v>579474.81063999992</v>
      </c>
      <c r="E15">
        <v>549010.81063999992</v>
      </c>
      <c r="F15">
        <v>518546.81063999987</v>
      </c>
      <c r="G15">
        <v>488082.81063999992</v>
      </c>
      <c r="H15">
        <v>457618.81063999992</v>
      </c>
      <c r="I15">
        <v>427154.81063999992</v>
      </c>
      <c r="J15">
        <v>396690.81063999992</v>
      </c>
      <c r="K15">
        <v>366226.81063999992</v>
      </c>
      <c r="L15">
        <v>335762.81063999992</v>
      </c>
      <c r="M15">
        <v>305298.81063999992</v>
      </c>
      <c r="N15">
        <v>274834.81063999992</v>
      </c>
      <c r="O15">
        <v>244370.81063999995</v>
      </c>
      <c r="P15">
        <v>213906.81063999998</v>
      </c>
      <c r="Q15">
        <v>183442.81063999998</v>
      </c>
      <c r="R15">
        <v>152978.81063999998</v>
      </c>
      <c r="S15">
        <v>122514.81063999997</v>
      </c>
      <c r="T15">
        <v>92050.810639999982</v>
      </c>
      <c r="U15">
        <v>61586.810639999982</v>
      </c>
      <c r="V15">
        <v>31122.810639999992</v>
      </c>
      <c r="W15">
        <v>658.81063999999606</v>
      </c>
    </row>
    <row r="16" spans="1:23">
      <c r="D16">
        <v>495226.81063999998</v>
      </c>
      <c r="E16">
        <v>469114.81063999998</v>
      </c>
      <c r="F16">
        <v>443002.81063999998</v>
      </c>
      <c r="G16">
        <v>416890.81063999998</v>
      </c>
      <c r="H16">
        <v>390778.81063999998</v>
      </c>
      <c r="I16">
        <v>364666.81063999998</v>
      </c>
      <c r="J16">
        <v>338554.81063999998</v>
      </c>
      <c r="K16">
        <v>312442.81063999998</v>
      </c>
      <c r="L16">
        <v>286330.81063999998</v>
      </c>
      <c r="M16">
        <v>260218.81064000001</v>
      </c>
      <c r="N16">
        <v>234106.81064000001</v>
      </c>
      <c r="O16">
        <v>207994.81064000001</v>
      </c>
      <c r="P16">
        <v>181882.81064000001</v>
      </c>
      <c r="Q16">
        <v>155770.81064000001</v>
      </c>
      <c r="R16">
        <v>129658.81064</v>
      </c>
      <c r="S16">
        <v>103546.81064</v>
      </c>
      <c r="T16">
        <v>77434.810639999996</v>
      </c>
      <c r="U16">
        <v>51322.810639999996</v>
      </c>
      <c r="V16">
        <v>25210.81064</v>
      </c>
      <c r="W16">
        <v>-901.18936000000031</v>
      </c>
    </row>
    <row r="17" spans="4:24">
      <c r="D17">
        <v>410978.81063999998</v>
      </c>
      <c r="E17">
        <v>389218.81063999998</v>
      </c>
      <c r="F17">
        <v>367458.81063999998</v>
      </c>
      <c r="G17">
        <v>345698.81063999998</v>
      </c>
      <c r="H17">
        <v>323938.81063999998</v>
      </c>
      <c r="I17">
        <v>302178.81063999998</v>
      </c>
      <c r="J17">
        <v>280418.81063999998</v>
      </c>
      <c r="K17">
        <v>258658.81064000001</v>
      </c>
      <c r="L17">
        <v>236898.81064000001</v>
      </c>
      <c r="M17">
        <v>215138.81064000001</v>
      </c>
      <c r="N17">
        <v>193378.81064000001</v>
      </c>
      <c r="O17">
        <v>171618.81064000001</v>
      </c>
      <c r="P17">
        <v>149858.81064000001</v>
      </c>
      <c r="Q17">
        <v>128098.81064</v>
      </c>
      <c r="R17">
        <v>106338.81064</v>
      </c>
      <c r="S17">
        <v>84578.810639999996</v>
      </c>
      <c r="T17">
        <v>62818.810639999996</v>
      </c>
      <c r="U17">
        <v>41058.810639999996</v>
      </c>
      <c r="V17">
        <v>19298.81064</v>
      </c>
      <c r="W17">
        <v>-2461.1893600000003</v>
      </c>
    </row>
    <row r="18" spans="4:24">
      <c r="D18">
        <v>326730.81063999998</v>
      </c>
      <c r="E18">
        <v>309322.81063999998</v>
      </c>
      <c r="F18">
        <v>291914.81063999998</v>
      </c>
      <c r="G18">
        <v>274506.81063999998</v>
      </c>
      <c r="H18">
        <v>257098.81064000001</v>
      </c>
      <c r="I18">
        <v>239690.81064000001</v>
      </c>
      <c r="J18">
        <v>222282.81064000001</v>
      </c>
      <c r="K18">
        <v>204874.81064000001</v>
      </c>
      <c r="L18">
        <v>187466.81064000001</v>
      </c>
      <c r="M18">
        <v>170058.81064000001</v>
      </c>
      <c r="N18">
        <v>152650.81064000001</v>
      </c>
      <c r="O18">
        <v>135242.81064000001</v>
      </c>
      <c r="P18">
        <v>117834.81064</v>
      </c>
      <c r="Q18">
        <v>100426.81064</v>
      </c>
      <c r="R18">
        <v>83018.810639999996</v>
      </c>
      <c r="S18">
        <v>65610.810639999996</v>
      </c>
      <c r="T18">
        <v>48202.810639999996</v>
      </c>
      <c r="U18">
        <v>30794.81064</v>
      </c>
      <c r="V18">
        <v>13386.81064</v>
      </c>
      <c r="W18">
        <v>-4021.1893600000003</v>
      </c>
    </row>
    <row r="19" spans="4:24">
      <c r="D19">
        <v>242482.81064000001</v>
      </c>
      <c r="E19">
        <v>229426.81064000001</v>
      </c>
      <c r="F19">
        <v>216370.81064000001</v>
      </c>
      <c r="G19">
        <v>203314.81064000001</v>
      </c>
      <c r="H19">
        <v>190258.81064000001</v>
      </c>
      <c r="I19">
        <v>177202.81064000001</v>
      </c>
      <c r="J19">
        <v>164146.81064000001</v>
      </c>
      <c r="K19">
        <v>151090.81064000001</v>
      </c>
      <c r="L19">
        <v>138034.81064000001</v>
      </c>
      <c r="M19">
        <v>124978.81064</v>
      </c>
      <c r="N19">
        <v>111922.81064</v>
      </c>
      <c r="O19">
        <v>98866.810639999996</v>
      </c>
      <c r="P19">
        <v>85810.810639999996</v>
      </c>
      <c r="Q19">
        <v>72754.810639999996</v>
      </c>
      <c r="R19">
        <v>59698.810639999996</v>
      </c>
      <c r="S19">
        <v>46642.810639999996</v>
      </c>
      <c r="T19">
        <v>33586.810639999996</v>
      </c>
      <c r="U19">
        <v>20530.81064</v>
      </c>
      <c r="V19">
        <v>7474.8106399999997</v>
      </c>
      <c r="W19">
        <v>-5581.1893600000003</v>
      </c>
    </row>
    <row r="20" spans="4:24">
      <c r="D20">
        <v>158234.81064000001</v>
      </c>
      <c r="E20">
        <v>149530.81064000001</v>
      </c>
      <c r="F20">
        <v>140826.81064000001</v>
      </c>
      <c r="G20">
        <v>132122.81064000001</v>
      </c>
      <c r="H20">
        <v>123418.81064</v>
      </c>
      <c r="I20">
        <v>114714.81064</v>
      </c>
      <c r="J20">
        <v>106010.81064</v>
      </c>
      <c r="K20">
        <v>97306.810639999996</v>
      </c>
      <c r="L20">
        <v>88602.810639999996</v>
      </c>
      <c r="M20">
        <v>79898.810639999996</v>
      </c>
      <c r="N20">
        <v>71194.810639999996</v>
      </c>
      <c r="O20">
        <v>62490.810639999996</v>
      </c>
      <c r="P20">
        <v>53786.810639999996</v>
      </c>
      <c r="Q20">
        <v>45082.810639999996</v>
      </c>
      <c r="R20">
        <v>36378.810639999996</v>
      </c>
      <c r="S20">
        <v>27674.81064</v>
      </c>
      <c r="T20">
        <v>18970.81064</v>
      </c>
      <c r="U20">
        <v>10266.81064</v>
      </c>
      <c r="V20">
        <v>1562.8106399999997</v>
      </c>
      <c r="W20">
        <v>-7141.1893600000003</v>
      </c>
    </row>
    <row r="21" spans="4:24">
      <c r="D21">
        <v>73986.810639999996</v>
      </c>
      <c r="E21">
        <v>69634.810639999996</v>
      </c>
      <c r="F21">
        <v>65282.810639999996</v>
      </c>
      <c r="G21">
        <v>60930.810639999996</v>
      </c>
      <c r="H21">
        <v>56578.810639999996</v>
      </c>
      <c r="I21">
        <v>52226.810639999996</v>
      </c>
      <c r="J21">
        <v>47874.810639999996</v>
      </c>
      <c r="K21">
        <v>43522.810639999996</v>
      </c>
      <c r="L21">
        <v>39170.810639999996</v>
      </c>
      <c r="M21">
        <v>34818.810639999996</v>
      </c>
      <c r="N21">
        <v>30466.81064</v>
      </c>
      <c r="O21">
        <v>26114.81064</v>
      </c>
      <c r="P21">
        <v>21762.81064</v>
      </c>
      <c r="Q21">
        <v>17410.81064</v>
      </c>
      <c r="R21">
        <v>13058.81064</v>
      </c>
      <c r="S21">
        <v>8706.8106399999997</v>
      </c>
      <c r="T21">
        <v>4354.8106399999997</v>
      </c>
      <c r="U21">
        <v>2.8106399999996938</v>
      </c>
      <c r="V21">
        <v>-4349.1893600000003</v>
      </c>
      <c r="W21">
        <v>-8701.1893600000003</v>
      </c>
    </row>
    <row r="23" spans="4:24">
      <c r="D23" s="156" t="s">
        <v>137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</row>
    <row r="25" spans="4:24">
      <c r="D25">
        <f>$B$2+D2</f>
        <v>2033328.3302200001</v>
      </c>
      <c r="E25">
        <f>$B$2+E2</f>
        <v>1946288.3302200001</v>
      </c>
      <c r="F25">
        <f t="shared" ref="F25:W25" si="0">$B$2+F2</f>
        <v>1859248.3302200001</v>
      </c>
      <c r="G25">
        <f t="shared" si="0"/>
        <v>1772208.3302200001</v>
      </c>
      <c r="H25">
        <f t="shared" si="0"/>
        <v>1685168.3302200001</v>
      </c>
      <c r="I25">
        <f t="shared" si="0"/>
        <v>1598128.3302200001</v>
      </c>
      <c r="J25">
        <f t="shared" si="0"/>
        <v>1511088.3302200001</v>
      </c>
      <c r="K25">
        <f t="shared" si="0"/>
        <v>1424048.3302200001</v>
      </c>
      <c r="L25">
        <f t="shared" si="0"/>
        <v>1337008.3302200001</v>
      </c>
      <c r="M25">
        <f t="shared" si="0"/>
        <v>1249968.3302200001</v>
      </c>
      <c r="N25">
        <f t="shared" si="0"/>
        <v>1162928.3302200001</v>
      </c>
      <c r="O25">
        <f t="shared" si="0"/>
        <v>1075888.3302200001</v>
      </c>
      <c r="P25">
        <f t="shared" si="0"/>
        <v>988848.33022000012</v>
      </c>
      <c r="Q25">
        <f t="shared" si="0"/>
        <v>901808.33022000012</v>
      </c>
      <c r="R25">
        <f t="shared" si="0"/>
        <v>814768.33022</v>
      </c>
      <c r="S25">
        <f t="shared" si="0"/>
        <v>727728.33022</v>
      </c>
      <c r="T25">
        <f t="shared" si="0"/>
        <v>640688.33022</v>
      </c>
      <c r="U25">
        <f>$B$2+U2</f>
        <v>553648.33022</v>
      </c>
      <c r="V25">
        <f t="shared" si="0"/>
        <v>466608.33022</v>
      </c>
      <c r="W25">
        <f t="shared" si="0"/>
        <v>379568.33022</v>
      </c>
    </row>
    <row r="26" spans="4:24">
      <c r="D26">
        <f t="shared" ref="D26:W26" si="1">$B$2+D3</f>
        <v>1949080.3302200001</v>
      </c>
      <c r="E26">
        <f t="shared" si="1"/>
        <v>1866392.3302200001</v>
      </c>
      <c r="F26">
        <f t="shared" si="1"/>
        <v>1783704.3302200001</v>
      </c>
      <c r="G26">
        <f t="shared" si="1"/>
        <v>1701016.3302200001</v>
      </c>
      <c r="H26">
        <f t="shared" si="1"/>
        <v>1618328.3302200001</v>
      </c>
      <c r="I26">
        <f t="shared" si="1"/>
        <v>1535640.3302200001</v>
      </c>
      <c r="J26">
        <f t="shared" si="1"/>
        <v>1452952.3302200001</v>
      </c>
      <c r="K26">
        <f t="shared" si="1"/>
        <v>1370264.3302200001</v>
      </c>
      <c r="L26">
        <f t="shared" si="1"/>
        <v>1287576.3302200001</v>
      </c>
      <c r="M26">
        <f t="shared" si="1"/>
        <v>1204888.3302200001</v>
      </c>
      <c r="N26">
        <f t="shared" si="1"/>
        <v>1122200.3302200001</v>
      </c>
      <c r="O26">
        <f t="shared" si="1"/>
        <v>1039512.3302200001</v>
      </c>
      <c r="P26">
        <f t="shared" si="1"/>
        <v>956824.33022000012</v>
      </c>
      <c r="Q26">
        <f t="shared" si="1"/>
        <v>874136.33022</v>
      </c>
      <c r="R26">
        <f t="shared" si="1"/>
        <v>791448.33022</v>
      </c>
      <c r="S26">
        <f t="shared" si="1"/>
        <v>708760.33022</v>
      </c>
      <c r="T26">
        <f t="shared" si="1"/>
        <v>626072.33022</v>
      </c>
      <c r="U26">
        <f t="shared" si="1"/>
        <v>543384.33022</v>
      </c>
      <c r="V26">
        <f t="shared" si="1"/>
        <v>460696.33022</v>
      </c>
      <c r="W26">
        <f t="shared" si="1"/>
        <v>378008.33022</v>
      </c>
    </row>
    <row r="27" spans="4:24">
      <c r="D27">
        <f t="shared" ref="D27:W27" si="2">$B$2+D4</f>
        <v>1864832.3302200001</v>
      </c>
      <c r="E27">
        <f t="shared" si="2"/>
        <v>1786496.3302200001</v>
      </c>
      <c r="F27">
        <f t="shared" si="2"/>
        <v>1708160.3302200001</v>
      </c>
      <c r="G27">
        <f t="shared" si="2"/>
        <v>1629824.3302200001</v>
      </c>
      <c r="H27">
        <f t="shared" si="2"/>
        <v>1551488.3302200001</v>
      </c>
      <c r="I27">
        <f t="shared" si="2"/>
        <v>1473152.3302200001</v>
      </c>
      <c r="J27">
        <f t="shared" si="2"/>
        <v>1394816.3302200001</v>
      </c>
      <c r="K27">
        <f t="shared" si="2"/>
        <v>1316480.3302200001</v>
      </c>
      <c r="L27">
        <f t="shared" si="2"/>
        <v>1238144.3302200001</v>
      </c>
      <c r="M27">
        <f t="shared" si="2"/>
        <v>1159808.3302200001</v>
      </c>
      <c r="N27">
        <f t="shared" si="2"/>
        <v>1081472.3302200001</v>
      </c>
      <c r="O27">
        <f t="shared" si="2"/>
        <v>1003136.3302200001</v>
      </c>
      <c r="P27">
        <f t="shared" si="2"/>
        <v>924800.33022000012</v>
      </c>
      <c r="Q27">
        <f t="shared" si="2"/>
        <v>846464.33022</v>
      </c>
      <c r="R27">
        <f t="shared" si="2"/>
        <v>768128.33022</v>
      </c>
      <c r="S27">
        <f t="shared" si="2"/>
        <v>689792.33022</v>
      </c>
      <c r="T27">
        <f t="shared" si="2"/>
        <v>611456.33022</v>
      </c>
      <c r="U27">
        <f t="shared" si="2"/>
        <v>533120.33022</v>
      </c>
      <c r="V27">
        <f t="shared" si="2"/>
        <v>454784.33022</v>
      </c>
      <c r="W27">
        <f t="shared" si="2"/>
        <v>376448.33022</v>
      </c>
    </row>
    <row r="28" spans="4:24">
      <c r="D28">
        <f t="shared" ref="D28:W28" si="3">$B$2+D5</f>
        <v>1780584.3302200001</v>
      </c>
      <c r="E28">
        <f t="shared" si="3"/>
        <v>1706600.3302200001</v>
      </c>
      <c r="F28">
        <f t="shared" si="3"/>
        <v>1632616.3302200001</v>
      </c>
      <c r="G28">
        <f t="shared" si="3"/>
        <v>1558632.3302200001</v>
      </c>
      <c r="H28">
        <f t="shared" si="3"/>
        <v>1484648.3302200001</v>
      </c>
      <c r="I28">
        <f t="shared" si="3"/>
        <v>1410664.3302200001</v>
      </c>
      <c r="J28">
        <f t="shared" si="3"/>
        <v>1336680.3302200001</v>
      </c>
      <c r="K28">
        <f t="shared" si="3"/>
        <v>1262696.3302200001</v>
      </c>
      <c r="L28">
        <f t="shared" si="3"/>
        <v>1188712.3302200001</v>
      </c>
      <c r="M28">
        <f t="shared" si="3"/>
        <v>1114728.3302200001</v>
      </c>
      <c r="N28">
        <f t="shared" si="3"/>
        <v>1040744.3302200001</v>
      </c>
      <c r="O28">
        <f t="shared" si="3"/>
        <v>966760.33022000012</v>
      </c>
      <c r="P28">
        <f t="shared" si="3"/>
        <v>892776.33022000012</v>
      </c>
      <c r="Q28">
        <f t="shared" si="3"/>
        <v>818792.33022</v>
      </c>
      <c r="R28">
        <f t="shared" si="3"/>
        <v>744808.33022</v>
      </c>
      <c r="S28">
        <f t="shared" si="3"/>
        <v>670824.33022</v>
      </c>
      <c r="T28">
        <f t="shared" si="3"/>
        <v>596840.33022</v>
      </c>
      <c r="U28">
        <f t="shared" si="3"/>
        <v>522856.33022</v>
      </c>
      <c r="V28">
        <f t="shared" si="3"/>
        <v>448872.33022</v>
      </c>
      <c r="W28">
        <f t="shared" si="3"/>
        <v>374888.33022</v>
      </c>
    </row>
    <row r="29" spans="4:24">
      <c r="D29">
        <f t="shared" ref="D29:W29" si="4">$B$2+D6</f>
        <v>1696336.3302200001</v>
      </c>
      <c r="E29">
        <f t="shared" si="4"/>
        <v>1626704.3302200001</v>
      </c>
      <c r="F29">
        <f t="shared" si="4"/>
        <v>1557072.3302200001</v>
      </c>
      <c r="G29">
        <f t="shared" si="4"/>
        <v>1487440.3302200001</v>
      </c>
      <c r="H29">
        <f t="shared" si="4"/>
        <v>1417808.3302200001</v>
      </c>
      <c r="I29">
        <f t="shared" si="4"/>
        <v>1348176.3302200001</v>
      </c>
      <c r="J29">
        <f t="shared" si="4"/>
        <v>1278544.3302200001</v>
      </c>
      <c r="K29">
        <f t="shared" si="4"/>
        <v>1208912.3302200001</v>
      </c>
      <c r="L29">
        <f t="shared" si="4"/>
        <v>1139280.3302200001</v>
      </c>
      <c r="M29">
        <f t="shared" si="4"/>
        <v>1069648.3302200001</v>
      </c>
      <c r="N29">
        <f t="shared" si="4"/>
        <v>1000016.3302200001</v>
      </c>
      <c r="O29">
        <f t="shared" si="4"/>
        <v>930384.33022000012</v>
      </c>
      <c r="P29">
        <f t="shared" si="4"/>
        <v>860752.33022</v>
      </c>
      <c r="Q29">
        <f t="shared" si="4"/>
        <v>791120.33022</v>
      </c>
      <c r="R29">
        <f t="shared" si="4"/>
        <v>721488.33022</v>
      </c>
      <c r="S29">
        <f t="shared" si="4"/>
        <v>651856.33022</v>
      </c>
      <c r="T29">
        <f t="shared" si="4"/>
        <v>582224.33022</v>
      </c>
      <c r="U29">
        <f t="shared" si="4"/>
        <v>512592.33022</v>
      </c>
      <c r="V29">
        <f t="shared" si="4"/>
        <v>442960.33022</v>
      </c>
      <c r="W29">
        <f t="shared" si="4"/>
        <v>373328.33022</v>
      </c>
    </row>
    <row r="30" spans="4:24">
      <c r="D30">
        <f t="shared" ref="D30:W30" si="5">$B$2+D7</f>
        <v>1612088.3302200001</v>
      </c>
      <c r="E30">
        <f t="shared" si="5"/>
        <v>1546808.3302200001</v>
      </c>
      <c r="F30">
        <f t="shared" si="5"/>
        <v>1481528.3302200001</v>
      </c>
      <c r="G30">
        <f t="shared" si="5"/>
        <v>1416248.3302200001</v>
      </c>
      <c r="H30">
        <f t="shared" si="5"/>
        <v>1350968.3302200001</v>
      </c>
      <c r="I30">
        <f t="shared" si="5"/>
        <v>1285688.3302200001</v>
      </c>
      <c r="J30">
        <f t="shared" si="5"/>
        <v>1220408.3302200001</v>
      </c>
      <c r="K30">
        <f t="shared" si="5"/>
        <v>1155128.3302200001</v>
      </c>
      <c r="L30">
        <f t="shared" si="5"/>
        <v>1089848.3302200001</v>
      </c>
      <c r="M30">
        <f t="shared" si="5"/>
        <v>1024568.3302200001</v>
      </c>
      <c r="N30">
        <f t="shared" si="5"/>
        <v>959288.33022000012</v>
      </c>
      <c r="O30">
        <f t="shared" si="5"/>
        <v>894008.33022000012</v>
      </c>
      <c r="P30">
        <f t="shared" si="5"/>
        <v>828728.33022</v>
      </c>
      <c r="Q30">
        <f t="shared" si="5"/>
        <v>763448.33022</v>
      </c>
      <c r="R30">
        <f t="shared" si="5"/>
        <v>698168.33022</v>
      </c>
      <c r="S30">
        <f t="shared" si="5"/>
        <v>632888.33022</v>
      </c>
      <c r="T30">
        <f t="shared" si="5"/>
        <v>567608.33022</v>
      </c>
      <c r="U30">
        <f t="shared" si="5"/>
        <v>502328.33022</v>
      </c>
      <c r="V30">
        <f t="shared" si="5"/>
        <v>437048.33022</v>
      </c>
      <c r="W30">
        <f t="shared" si="5"/>
        <v>371768.33022</v>
      </c>
    </row>
    <row r="31" spans="4:24">
      <c r="D31">
        <f t="shared" ref="D31:W31" si="6">$B$2+D8</f>
        <v>1527840.3302199999</v>
      </c>
      <c r="E31">
        <f t="shared" si="6"/>
        <v>1466912.3302199999</v>
      </c>
      <c r="F31">
        <f t="shared" si="6"/>
        <v>1405984.3302199999</v>
      </c>
      <c r="G31">
        <f t="shared" si="6"/>
        <v>1345056.3302199999</v>
      </c>
      <c r="H31">
        <f t="shared" si="6"/>
        <v>1284128.3302199999</v>
      </c>
      <c r="I31">
        <f t="shared" si="6"/>
        <v>1223200.3302199999</v>
      </c>
      <c r="J31">
        <f t="shared" si="6"/>
        <v>1162272.3302199999</v>
      </c>
      <c r="K31">
        <f t="shared" si="6"/>
        <v>1101344.3302199999</v>
      </c>
      <c r="L31">
        <f t="shared" si="6"/>
        <v>1040416.3302199999</v>
      </c>
      <c r="M31">
        <f t="shared" si="6"/>
        <v>979488.33021999989</v>
      </c>
      <c r="N31">
        <f t="shared" si="6"/>
        <v>918560.33021999989</v>
      </c>
      <c r="O31">
        <f t="shared" si="6"/>
        <v>857632.33021999989</v>
      </c>
      <c r="P31">
        <f t="shared" si="6"/>
        <v>796704.33021999989</v>
      </c>
      <c r="Q31">
        <f t="shared" si="6"/>
        <v>735776.33021999989</v>
      </c>
      <c r="R31">
        <f t="shared" si="6"/>
        <v>674848.33021999989</v>
      </c>
      <c r="S31">
        <f t="shared" si="6"/>
        <v>613920.33021999989</v>
      </c>
      <c r="T31">
        <f t="shared" si="6"/>
        <v>552992.33022</v>
      </c>
      <c r="U31">
        <f t="shared" si="6"/>
        <v>492064.33022</v>
      </c>
      <c r="V31">
        <f t="shared" si="6"/>
        <v>431136.33022</v>
      </c>
      <c r="W31">
        <f t="shared" si="6"/>
        <v>370208.33022</v>
      </c>
    </row>
    <row r="32" spans="4:24">
      <c r="D32">
        <f t="shared" ref="D32:W32" si="7">$B$2+D9</f>
        <v>1443592.3302200001</v>
      </c>
      <c r="E32">
        <f t="shared" si="7"/>
        <v>1387016.3302200001</v>
      </c>
      <c r="F32">
        <f t="shared" si="7"/>
        <v>1330440.3302200001</v>
      </c>
      <c r="G32">
        <f t="shared" si="7"/>
        <v>1273864.3302200001</v>
      </c>
      <c r="H32">
        <f t="shared" si="7"/>
        <v>1217288.3302200001</v>
      </c>
      <c r="I32">
        <f t="shared" si="7"/>
        <v>1160712.3302200001</v>
      </c>
      <c r="J32">
        <f t="shared" si="7"/>
        <v>1104136.3302200001</v>
      </c>
      <c r="K32">
        <f t="shared" si="7"/>
        <v>1047560.3302200001</v>
      </c>
      <c r="L32">
        <f t="shared" si="7"/>
        <v>990984.33022000012</v>
      </c>
      <c r="M32">
        <f t="shared" si="7"/>
        <v>934408.33022000012</v>
      </c>
      <c r="N32">
        <f t="shared" si="7"/>
        <v>877832.33022</v>
      </c>
      <c r="O32">
        <f t="shared" si="7"/>
        <v>821256.33022</v>
      </c>
      <c r="P32">
        <f t="shared" si="7"/>
        <v>764680.33022</v>
      </c>
      <c r="Q32">
        <f t="shared" si="7"/>
        <v>708104.33022</v>
      </c>
      <c r="R32">
        <f t="shared" si="7"/>
        <v>651528.33022</v>
      </c>
      <c r="S32">
        <f t="shared" si="7"/>
        <v>594952.33022</v>
      </c>
      <c r="T32">
        <f t="shared" si="7"/>
        <v>538376.33022</v>
      </c>
      <c r="U32">
        <f t="shared" si="7"/>
        <v>481800.33022</v>
      </c>
      <c r="V32">
        <f t="shared" si="7"/>
        <v>425224.33022</v>
      </c>
      <c r="W32">
        <f t="shared" si="7"/>
        <v>368648.33022</v>
      </c>
    </row>
    <row r="33" spans="4:23">
      <c r="D33">
        <f t="shared" ref="D33:W33" si="8">$B$2+D10</f>
        <v>1359344.3302200001</v>
      </c>
      <c r="E33">
        <f t="shared" si="8"/>
        <v>1307120.3302200001</v>
      </c>
      <c r="F33">
        <f t="shared" si="8"/>
        <v>1254896.3302200001</v>
      </c>
      <c r="G33">
        <f t="shared" si="8"/>
        <v>1202672.3302200001</v>
      </c>
      <c r="H33">
        <f t="shared" si="8"/>
        <v>1150448.3302200001</v>
      </c>
      <c r="I33">
        <f t="shared" si="8"/>
        <v>1098224.3302200001</v>
      </c>
      <c r="J33">
        <f t="shared" si="8"/>
        <v>1046000.3302200001</v>
      </c>
      <c r="K33">
        <f t="shared" si="8"/>
        <v>993776.33022000012</v>
      </c>
      <c r="L33">
        <f t="shared" si="8"/>
        <v>941552.33022000012</v>
      </c>
      <c r="M33">
        <f t="shared" si="8"/>
        <v>889328.33022000012</v>
      </c>
      <c r="N33">
        <f t="shared" si="8"/>
        <v>837104.33022</v>
      </c>
      <c r="O33">
        <f t="shared" si="8"/>
        <v>784880.33022</v>
      </c>
      <c r="P33">
        <f t="shared" si="8"/>
        <v>732656.33022</v>
      </c>
      <c r="Q33">
        <f t="shared" si="8"/>
        <v>680432.33022</v>
      </c>
      <c r="R33">
        <f t="shared" si="8"/>
        <v>628208.33022</v>
      </c>
      <c r="S33">
        <f t="shared" si="8"/>
        <v>575984.33022</v>
      </c>
      <c r="T33">
        <f t="shared" si="8"/>
        <v>523760.33022</v>
      </c>
      <c r="U33">
        <f t="shared" si="8"/>
        <v>471536.33022</v>
      </c>
      <c r="V33">
        <f t="shared" si="8"/>
        <v>419312.33022</v>
      </c>
      <c r="W33">
        <f t="shared" si="8"/>
        <v>367088.33022</v>
      </c>
    </row>
    <row r="34" spans="4:23">
      <c r="D34">
        <f t="shared" ref="D34:W34" si="9">$B$2+D11</f>
        <v>1275096.3302200001</v>
      </c>
      <c r="E34">
        <f t="shared" si="9"/>
        <v>1227224.3302200001</v>
      </c>
      <c r="F34">
        <f t="shared" si="9"/>
        <v>1179352.3302200001</v>
      </c>
      <c r="G34">
        <f t="shared" si="9"/>
        <v>1131480.3302200001</v>
      </c>
      <c r="H34">
        <f t="shared" si="9"/>
        <v>1083608.3302200001</v>
      </c>
      <c r="I34">
        <f t="shared" si="9"/>
        <v>1035736.3302200001</v>
      </c>
      <c r="J34">
        <f t="shared" si="9"/>
        <v>987864.33022000012</v>
      </c>
      <c r="K34">
        <f t="shared" si="9"/>
        <v>939992.33022000012</v>
      </c>
      <c r="L34">
        <f t="shared" si="9"/>
        <v>892120.33022000012</v>
      </c>
      <c r="M34">
        <f t="shared" si="9"/>
        <v>844248.33022000012</v>
      </c>
      <c r="N34">
        <f t="shared" si="9"/>
        <v>796376.33022000012</v>
      </c>
      <c r="O34">
        <f t="shared" si="9"/>
        <v>748504.33022000012</v>
      </c>
      <c r="P34">
        <f t="shared" si="9"/>
        <v>700632.33022000012</v>
      </c>
      <c r="Q34">
        <f t="shared" si="9"/>
        <v>652760.33022000012</v>
      </c>
      <c r="R34">
        <f t="shared" si="9"/>
        <v>604888.33022000012</v>
      </c>
      <c r="S34">
        <f t="shared" si="9"/>
        <v>557016.33022000012</v>
      </c>
      <c r="T34">
        <f t="shared" si="9"/>
        <v>509144.33022000006</v>
      </c>
      <c r="U34">
        <f t="shared" si="9"/>
        <v>461272.33022000006</v>
      </c>
      <c r="V34">
        <f t="shared" si="9"/>
        <v>413400.33022</v>
      </c>
      <c r="W34">
        <f t="shared" si="9"/>
        <v>365528.33022</v>
      </c>
    </row>
    <row r="35" spans="4:23">
      <c r="D35">
        <f t="shared" ref="D35:W35" si="10">$B$2+D12</f>
        <v>1190848.3302200001</v>
      </c>
      <c r="E35">
        <f t="shared" si="10"/>
        <v>1147328.3302200001</v>
      </c>
      <c r="F35">
        <f t="shared" si="10"/>
        <v>1103808.3302200001</v>
      </c>
      <c r="G35">
        <f t="shared" si="10"/>
        <v>1060288.3302200001</v>
      </c>
      <c r="H35">
        <f t="shared" si="10"/>
        <v>1016768.3302200001</v>
      </c>
      <c r="I35">
        <f t="shared" si="10"/>
        <v>973248.33022000012</v>
      </c>
      <c r="J35">
        <f t="shared" si="10"/>
        <v>929728.33022000012</v>
      </c>
      <c r="K35">
        <f t="shared" si="10"/>
        <v>886208.33022000012</v>
      </c>
      <c r="L35">
        <f t="shared" si="10"/>
        <v>842688.33022</v>
      </c>
      <c r="M35">
        <f t="shared" si="10"/>
        <v>799168.33022</v>
      </c>
      <c r="N35">
        <f t="shared" si="10"/>
        <v>755648.33022</v>
      </c>
      <c r="O35">
        <f t="shared" si="10"/>
        <v>712128.33022</v>
      </c>
      <c r="P35">
        <f t="shared" si="10"/>
        <v>668608.33022</v>
      </c>
      <c r="Q35">
        <f t="shared" si="10"/>
        <v>625088.33022</v>
      </c>
      <c r="R35">
        <f t="shared" si="10"/>
        <v>581568.33022</v>
      </c>
      <c r="S35">
        <f t="shared" si="10"/>
        <v>538048.33022</v>
      </c>
      <c r="T35">
        <f t="shared" si="10"/>
        <v>494528.33022</v>
      </c>
      <c r="U35">
        <f t="shared" si="10"/>
        <v>451008.33022</v>
      </c>
      <c r="V35">
        <f t="shared" si="10"/>
        <v>407488.33022</v>
      </c>
      <c r="W35">
        <f t="shared" si="10"/>
        <v>363968.33022</v>
      </c>
    </row>
    <row r="36" spans="4:23">
      <c r="D36">
        <f t="shared" ref="D36:W36" si="11">$B$2+D13</f>
        <v>1106600.3302200001</v>
      </c>
      <c r="E36">
        <f t="shared" si="11"/>
        <v>1067432.3302200001</v>
      </c>
      <c r="F36">
        <f t="shared" si="11"/>
        <v>1028264.3302200001</v>
      </c>
      <c r="G36">
        <f t="shared" si="11"/>
        <v>989096.33022000012</v>
      </c>
      <c r="H36">
        <f t="shared" si="11"/>
        <v>949928.33022000012</v>
      </c>
      <c r="I36">
        <f t="shared" si="11"/>
        <v>910760.33022000012</v>
      </c>
      <c r="J36">
        <f t="shared" si="11"/>
        <v>871592.33022</v>
      </c>
      <c r="K36">
        <f t="shared" si="11"/>
        <v>832424.33022</v>
      </c>
      <c r="L36">
        <f t="shared" si="11"/>
        <v>793256.33022</v>
      </c>
      <c r="M36">
        <f t="shared" si="11"/>
        <v>754088.33022</v>
      </c>
      <c r="N36">
        <f t="shared" si="11"/>
        <v>714920.33022</v>
      </c>
      <c r="O36">
        <f t="shared" si="11"/>
        <v>675752.33022</v>
      </c>
      <c r="P36">
        <f t="shared" si="11"/>
        <v>636584.33022</v>
      </c>
      <c r="Q36">
        <f t="shared" si="11"/>
        <v>597416.33022</v>
      </c>
      <c r="R36">
        <f t="shared" si="11"/>
        <v>558248.33022</v>
      </c>
      <c r="S36">
        <f t="shared" si="11"/>
        <v>519080.33022</v>
      </c>
      <c r="T36">
        <f t="shared" si="11"/>
        <v>479912.33022</v>
      </c>
      <c r="U36">
        <f t="shared" si="11"/>
        <v>440744.33022</v>
      </c>
      <c r="V36">
        <f t="shared" si="11"/>
        <v>401576.33022</v>
      </c>
      <c r="W36">
        <f t="shared" si="11"/>
        <v>362408.33022</v>
      </c>
    </row>
    <row r="37" spans="4:23">
      <c r="D37">
        <f t="shared" ref="D37:W37" si="12">$B$2+D14</f>
        <v>1022352.3302200001</v>
      </c>
      <c r="E37">
        <f t="shared" si="12"/>
        <v>987536.33022000012</v>
      </c>
      <c r="F37">
        <f t="shared" si="12"/>
        <v>952720.33022000012</v>
      </c>
      <c r="G37">
        <f t="shared" si="12"/>
        <v>917904.33022000012</v>
      </c>
      <c r="H37">
        <f t="shared" si="12"/>
        <v>883088.33022000012</v>
      </c>
      <c r="I37">
        <f t="shared" si="12"/>
        <v>848272.33022</v>
      </c>
      <c r="J37">
        <f t="shared" si="12"/>
        <v>813456.33022</v>
      </c>
      <c r="K37">
        <f t="shared" si="12"/>
        <v>778640.33022</v>
      </c>
      <c r="L37">
        <f t="shared" si="12"/>
        <v>743824.33022</v>
      </c>
      <c r="M37">
        <f t="shared" si="12"/>
        <v>709008.33022</v>
      </c>
      <c r="N37">
        <f t="shared" si="12"/>
        <v>674192.33022</v>
      </c>
      <c r="O37">
        <f t="shared" si="12"/>
        <v>639376.33022</v>
      </c>
      <c r="P37">
        <f t="shared" si="12"/>
        <v>604560.33022</v>
      </c>
      <c r="Q37">
        <f t="shared" si="12"/>
        <v>569744.33022</v>
      </c>
      <c r="R37">
        <f t="shared" si="12"/>
        <v>534928.33022</v>
      </c>
      <c r="S37">
        <f t="shared" si="12"/>
        <v>500112.33022</v>
      </c>
      <c r="T37">
        <f t="shared" si="12"/>
        <v>465296.33022</v>
      </c>
      <c r="U37">
        <f t="shared" si="12"/>
        <v>430480.33022</v>
      </c>
      <c r="V37">
        <f t="shared" si="12"/>
        <v>395664.33022</v>
      </c>
      <c r="W37">
        <f t="shared" si="12"/>
        <v>360848.33022</v>
      </c>
    </row>
    <row r="38" spans="4:23">
      <c r="D38">
        <f t="shared" ref="D38:W38" si="13">$B$2+D15</f>
        <v>938104.33021999989</v>
      </c>
      <c r="E38">
        <f t="shared" si="13"/>
        <v>907640.33021999989</v>
      </c>
      <c r="F38">
        <f t="shared" si="13"/>
        <v>877176.33021999989</v>
      </c>
      <c r="G38">
        <f t="shared" si="13"/>
        <v>846712.33021999989</v>
      </c>
      <c r="H38">
        <f t="shared" si="13"/>
        <v>816248.33021999989</v>
      </c>
      <c r="I38">
        <f t="shared" si="13"/>
        <v>785784.33021999989</v>
      </c>
      <c r="J38">
        <f t="shared" si="13"/>
        <v>755320.33021999989</v>
      </c>
      <c r="K38">
        <f t="shared" si="13"/>
        <v>724856.33021999989</v>
      </c>
      <c r="L38">
        <f t="shared" si="13"/>
        <v>694392.33021999989</v>
      </c>
      <c r="M38">
        <f t="shared" si="13"/>
        <v>663928.33021999989</v>
      </c>
      <c r="N38">
        <f t="shared" si="13"/>
        <v>633464.33021999989</v>
      </c>
      <c r="O38">
        <f t="shared" si="13"/>
        <v>603000.33022</v>
      </c>
      <c r="P38">
        <f t="shared" si="13"/>
        <v>572536.33022</v>
      </c>
      <c r="Q38">
        <f t="shared" si="13"/>
        <v>542072.33022</v>
      </c>
      <c r="R38">
        <f t="shared" si="13"/>
        <v>511608.33022</v>
      </c>
      <c r="S38">
        <f t="shared" si="13"/>
        <v>481144.33022</v>
      </c>
      <c r="T38">
        <f t="shared" si="13"/>
        <v>450680.33022</v>
      </c>
      <c r="U38">
        <f t="shared" si="13"/>
        <v>420216.33022</v>
      </c>
      <c r="V38">
        <f t="shared" si="13"/>
        <v>389752.33022</v>
      </c>
      <c r="W38">
        <f t="shared" si="13"/>
        <v>359288.33022</v>
      </c>
    </row>
    <row r="39" spans="4:23">
      <c r="D39">
        <f t="shared" ref="D39:W39" si="14">$B$2+D16</f>
        <v>853856.33022</v>
      </c>
      <c r="E39">
        <f t="shared" si="14"/>
        <v>827744.33022</v>
      </c>
      <c r="F39">
        <f t="shared" si="14"/>
        <v>801632.33022</v>
      </c>
      <c r="G39">
        <f t="shared" si="14"/>
        <v>775520.33022</v>
      </c>
      <c r="H39">
        <f t="shared" si="14"/>
        <v>749408.33022</v>
      </c>
      <c r="I39">
        <f t="shared" si="14"/>
        <v>723296.33022</v>
      </c>
      <c r="J39">
        <f t="shared" si="14"/>
        <v>697184.33022</v>
      </c>
      <c r="K39">
        <f t="shared" si="14"/>
        <v>671072.33022</v>
      </c>
      <c r="L39">
        <f t="shared" si="14"/>
        <v>644960.33022</v>
      </c>
      <c r="M39">
        <f t="shared" si="14"/>
        <v>618848.33022</v>
      </c>
      <c r="N39">
        <f t="shared" si="14"/>
        <v>592736.33022</v>
      </c>
      <c r="O39">
        <f t="shared" si="14"/>
        <v>566624.33022</v>
      </c>
      <c r="P39">
        <f t="shared" si="14"/>
        <v>540512.33022</v>
      </c>
      <c r="Q39">
        <f t="shared" si="14"/>
        <v>514400.33022</v>
      </c>
      <c r="R39">
        <f t="shared" si="14"/>
        <v>488288.33022</v>
      </c>
      <c r="S39">
        <f t="shared" si="14"/>
        <v>462176.33022</v>
      </c>
      <c r="T39">
        <f t="shared" si="14"/>
        <v>436064.33022</v>
      </c>
      <c r="U39">
        <f t="shared" si="14"/>
        <v>409952.33022</v>
      </c>
      <c r="V39">
        <f t="shared" si="14"/>
        <v>383840.33022</v>
      </c>
      <c r="W39">
        <f t="shared" si="14"/>
        <v>357728.33022</v>
      </c>
    </row>
    <row r="40" spans="4:23">
      <c r="D40">
        <f t="shared" ref="D40:W40" si="15">$B$2+D17</f>
        <v>769608.33022</v>
      </c>
      <c r="E40">
        <f t="shared" si="15"/>
        <v>747848.33022</v>
      </c>
      <c r="F40">
        <f t="shared" si="15"/>
        <v>726088.33022</v>
      </c>
      <c r="G40">
        <f t="shared" si="15"/>
        <v>704328.33022</v>
      </c>
      <c r="H40">
        <f t="shared" si="15"/>
        <v>682568.33022</v>
      </c>
      <c r="I40">
        <f t="shared" si="15"/>
        <v>660808.33022</v>
      </c>
      <c r="J40">
        <f t="shared" si="15"/>
        <v>639048.33022</v>
      </c>
      <c r="K40">
        <f t="shared" si="15"/>
        <v>617288.33022</v>
      </c>
      <c r="L40">
        <f t="shared" si="15"/>
        <v>595528.33022</v>
      </c>
      <c r="M40">
        <f t="shared" si="15"/>
        <v>573768.33022</v>
      </c>
      <c r="N40">
        <f t="shared" si="15"/>
        <v>552008.33022</v>
      </c>
      <c r="O40">
        <f t="shared" si="15"/>
        <v>530248.33022</v>
      </c>
      <c r="P40">
        <f t="shared" si="15"/>
        <v>508488.33022</v>
      </c>
      <c r="Q40">
        <f t="shared" si="15"/>
        <v>486728.33022</v>
      </c>
      <c r="R40">
        <f t="shared" si="15"/>
        <v>464968.33022</v>
      </c>
      <c r="S40">
        <f t="shared" si="15"/>
        <v>443208.33022</v>
      </c>
      <c r="T40">
        <f t="shared" si="15"/>
        <v>421448.33022</v>
      </c>
      <c r="U40">
        <f t="shared" si="15"/>
        <v>399688.33022</v>
      </c>
      <c r="V40">
        <f t="shared" si="15"/>
        <v>377928.33022</v>
      </c>
      <c r="W40">
        <f t="shared" si="15"/>
        <v>356168.33022</v>
      </c>
    </row>
    <row r="41" spans="4:23">
      <c r="D41">
        <f t="shared" ref="D41:W41" si="16">$B$2+D18</f>
        <v>685360.33022</v>
      </c>
      <c r="E41">
        <f t="shared" si="16"/>
        <v>667952.33022</v>
      </c>
      <c r="F41">
        <f t="shared" si="16"/>
        <v>650544.33022</v>
      </c>
      <c r="G41">
        <f t="shared" si="16"/>
        <v>633136.33022</v>
      </c>
      <c r="H41">
        <f t="shared" si="16"/>
        <v>615728.33022</v>
      </c>
      <c r="I41">
        <f t="shared" si="16"/>
        <v>598320.33022</v>
      </c>
      <c r="J41">
        <f t="shared" si="16"/>
        <v>580912.33022</v>
      </c>
      <c r="K41">
        <f t="shared" si="16"/>
        <v>563504.33022</v>
      </c>
      <c r="L41">
        <f t="shared" si="16"/>
        <v>546096.33022</v>
      </c>
      <c r="M41">
        <f t="shared" si="16"/>
        <v>528688.33022</v>
      </c>
      <c r="N41">
        <f t="shared" si="16"/>
        <v>511280.33022</v>
      </c>
      <c r="O41">
        <f t="shared" si="16"/>
        <v>493872.33022</v>
      </c>
      <c r="P41">
        <f t="shared" si="16"/>
        <v>476464.33022</v>
      </c>
      <c r="Q41">
        <f t="shared" si="16"/>
        <v>459056.33022</v>
      </c>
      <c r="R41">
        <f t="shared" si="16"/>
        <v>441648.33022</v>
      </c>
      <c r="S41">
        <f t="shared" si="16"/>
        <v>424240.33022</v>
      </c>
      <c r="T41">
        <f t="shared" si="16"/>
        <v>406832.33022</v>
      </c>
      <c r="U41">
        <f t="shared" si="16"/>
        <v>389424.33022</v>
      </c>
      <c r="V41">
        <f t="shared" si="16"/>
        <v>372016.33022</v>
      </c>
      <c r="W41">
        <f t="shared" si="16"/>
        <v>354608.33022</v>
      </c>
    </row>
    <row r="42" spans="4:23">
      <c r="D42">
        <f t="shared" ref="D42:W42" si="17">$B$2+D19</f>
        <v>601112.33022</v>
      </c>
      <c r="E42">
        <f t="shared" si="17"/>
        <v>588056.33022</v>
      </c>
      <c r="F42">
        <f t="shared" si="17"/>
        <v>575000.33022</v>
      </c>
      <c r="G42">
        <f t="shared" si="17"/>
        <v>561944.33022</v>
      </c>
      <c r="H42">
        <f t="shared" si="17"/>
        <v>548888.33022</v>
      </c>
      <c r="I42">
        <f t="shared" si="17"/>
        <v>535832.33022</v>
      </c>
      <c r="J42">
        <f t="shared" si="17"/>
        <v>522776.33022</v>
      </c>
      <c r="K42">
        <f t="shared" si="17"/>
        <v>509720.33022</v>
      </c>
      <c r="L42">
        <f t="shared" si="17"/>
        <v>496664.33022</v>
      </c>
      <c r="M42">
        <f t="shared" si="17"/>
        <v>483608.33022</v>
      </c>
      <c r="N42">
        <f t="shared" si="17"/>
        <v>470552.33022</v>
      </c>
      <c r="O42">
        <f t="shared" si="17"/>
        <v>457496.33022</v>
      </c>
      <c r="P42">
        <f t="shared" si="17"/>
        <v>444440.33022</v>
      </c>
      <c r="Q42">
        <f t="shared" si="17"/>
        <v>431384.33022</v>
      </c>
      <c r="R42">
        <f t="shared" si="17"/>
        <v>418328.33022</v>
      </c>
      <c r="S42">
        <f t="shared" si="17"/>
        <v>405272.33022</v>
      </c>
      <c r="T42">
        <f t="shared" si="17"/>
        <v>392216.33022</v>
      </c>
      <c r="U42">
        <f t="shared" si="17"/>
        <v>379160.33022</v>
      </c>
      <c r="V42">
        <f t="shared" si="17"/>
        <v>366104.33022</v>
      </c>
      <c r="W42">
        <f t="shared" si="17"/>
        <v>353048.33022</v>
      </c>
    </row>
    <row r="43" spans="4:23">
      <c r="D43">
        <f t="shared" ref="D43:W43" si="18">$B$2+D20</f>
        <v>516864.33022</v>
      </c>
      <c r="E43">
        <f t="shared" si="18"/>
        <v>508160.33022</v>
      </c>
      <c r="F43">
        <f t="shared" si="18"/>
        <v>499456.33022</v>
      </c>
      <c r="G43">
        <f t="shared" si="18"/>
        <v>490752.33022</v>
      </c>
      <c r="H43">
        <f t="shared" si="18"/>
        <v>482048.33022</v>
      </c>
      <c r="I43">
        <f t="shared" si="18"/>
        <v>473344.33022</v>
      </c>
      <c r="J43">
        <f t="shared" si="18"/>
        <v>464640.33022</v>
      </c>
      <c r="K43">
        <f t="shared" si="18"/>
        <v>455936.33022</v>
      </c>
      <c r="L43">
        <f t="shared" si="18"/>
        <v>447232.33022</v>
      </c>
      <c r="M43">
        <f t="shared" si="18"/>
        <v>438528.33022</v>
      </c>
      <c r="N43">
        <f t="shared" si="18"/>
        <v>429824.33022</v>
      </c>
      <c r="O43">
        <f t="shared" si="18"/>
        <v>421120.33022</v>
      </c>
      <c r="P43">
        <f t="shared" si="18"/>
        <v>412416.33022</v>
      </c>
      <c r="Q43">
        <f t="shared" si="18"/>
        <v>403712.33022</v>
      </c>
      <c r="R43">
        <f t="shared" si="18"/>
        <v>395008.33022</v>
      </c>
      <c r="S43">
        <f t="shared" si="18"/>
        <v>386304.33022</v>
      </c>
      <c r="T43">
        <f t="shared" si="18"/>
        <v>377600.33022</v>
      </c>
      <c r="U43">
        <f t="shared" si="18"/>
        <v>368896.33022</v>
      </c>
      <c r="V43">
        <f t="shared" si="18"/>
        <v>360192.33022</v>
      </c>
      <c r="W43">
        <f t="shared" si="18"/>
        <v>351488.33022</v>
      </c>
    </row>
    <row r="44" spans="4:23">
      <c r="D44">
        <f t="shared" ref="D44:W44" si="19">$B$2+D21</f>
        <v>432616.33022</v>
      </c>
      <c r="E44">
        <f t="shared" si="19"/>
        <v>428264.33022</v>
      </c>
      <c r="F44">
        <f t="shared" si="19"/>
        <v>423912.33022</v>
      </c>
      <c r="G44">
        <f t="shared" si="19"/>
        <v>419560.33022</v>
      </c>
      <c r="H44">
        <f t="shared" si="19"/>
        <v>415208.33022</v>
      </c>
      <c r="I44">
        <f t="shared" si="19"/>
        <v>410856.33022</v>
      </c>
      <c r="J44">
        <f t="shared" si="19"/>
        <v>406504.33022</v>
      </c>
      <c r="K44">
        <f t="shared" si="19"/>
        <v>402152.33022</v>
      </c>
      <c r="L44">
        <f t="shared" si="19"/>
        <v>397800.33022</v>
      </c>
      <c r="M44">
        <f t="shared" si="19"/>
        <v>393448.33022</v>
      </c>
      <c r="N44">
        <f t="shared" si="19"/>
        <v>389096.33022</v>
      </c>
      <c r="O44">
        <f t="shared" si="19"/>
        <v>384744.33022</v>
      </c>
      <c r="P44">
        <f t="shared" si="19"/>
        <v>380392.33022</v>
      </c>
      <c r="Q44">
        <f t="shared" si="19"/>
        <v>376040.33022</v>
      </c>
      <c r="R44">
        <f t="shared" si="19"/>
        <v>371688.33022</v>
      </c>
      <c r="S44">
        <f t="shared" si="19"/>
        <v>367336.33022</v>
      </c>
      <c r="T44">
        <f t="shared" si="19"/>
        <v>362984.33022</v>
      </c>
      <c r="U44">
        <f t="shared" si="19"/>
        <v>358632.33022</v>
      </c>
      <c r="V44">
        <f t="shared" si="19"/>
        <v>354280.33022</v>
      </c>
      <c r="W44">
        <f t="shared" si="19"/>
        <v>349928.33022</v>
      </c>
    </row>
    <row r="46" spans="4:23">
      <c r="D46" s="157" t="s">
        <v>153</v>
      </c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</row>
    <row r="47" spans="4:23">
      <c r="D47">
        <f>$B$2+D2*0.9</f>
        <v>1865858.449156</v>
      </c>
      <c r="E47">
        <f t="shared" ref="E47:W61" si="20">$B$2+E2*0.9</f>
        <v>1787522.449156</v>
      </c>
      <c r="F47">
        <f t="shared" si="20"/>
        <v>1709186.449156</v>
      </c>
      <c r="G47">
        <f t="shared" si="20"/>
        <v>1630850.449156</v>
      </c>
      <c r="H47">
        <f t="shared" si="20"/>
        <v>1552514.449156</v>
      </c>
      <c r="I47">
        <f t="shared" si="20"/>
        <v>1474178.449156</v>
      </c>
      <c r="J47">
        <f t="shared" si="20"/>
        <v>1395842.449156</v>
      </c>
      <c r="K47">
        <f t="shared" si="20"/>
        <v>1317506.449156</v>
      </c>
      <c r="L47">
        <f t="shared" si="20"/>
        <v>1239170.449156</v>
      </c>
      <c r="M47">
        <f t="shared" si="20"/>
        <v>1160834.449156</v>
      </c>
      <c r="N47">
        <f t="shared" si="20"/>
        <v>1082498.449156</v>
      </c>
      <c r="O47">
        <f t="shared" si="20"/>
        <v>1004162.449156</v>
      </c>
      <c r="P47">
        <f t="shared" si="20"/>
        <v>925826.44915600005</v>
      </c>
      <c r="Q47">
        <f t="shared" si="20"/>
        <v>847490.44915600005</v>
      </c>
      <c r="R47">
        <f t="shared" si="20"/>
        <v>769154.44915600005</v>
      </c>
      <c r="S47">
        <f t="shared" si="20"/>
        <v>690818.44915600005</v>
      </c>
      <c r="T47">
        <f t="shared" si="20"/>
        <v>612482.44915600005</v>
      </c>
      <c r="U47">
        <f t="shared" si="20"/>
        <v>534146.44915600005</v>
      </c>
      <c r="V47">
        <f t="shared" si="20"/>
        <v>455810.44915600005</v>
      </c>
      <c r="W47">
        <f t="shared" si="20"/>
        <v>377474.44915600005</v>
      </c>
    </row>
    <row r="48" spans="4:23">
      <c r="D48">
        <f t="shared" ref="D48:S66" si="21">$B$2+D3*0.9</f>
        <v>1790035.2491560001</v>
      </c>
      <c r="E48">
        <f t="shared" si="21"/>
        <v>1715616.0491560001</v>
      </c>
      <c r="F48">
        <f t="shared" si="21"/>
        <v>1641196.8491560002</v>
      </c>
      <c r="G48">
        <f t="shared" si="21"/>
        <v>1566777.6491560002</v>
      </c>
      <c r="H48">
        <f t="shared" si="21"/>
        <v>1492358.449156</v>
      </c>
      <c r="I48">
        <f t="shared" si="21"/>
        <v>1417939.2491560001</v>
      </c>
      <c r="J48">
        <f t="shared" si="21"/>
        <v>1343520.0491560001</v>
      </c>
      <c r="K48">
        <f t="shared" si="21"/>
        <v>1269100.8491560002</v>
      </c>
      <c r="L48">
        <f t="shared" si="21"/>
        <v>1194681.649156</v>
      </c>
      <c r="M48">
        <f t="shared" si="21"/>
        <v>1120262.449156</v>
      </c>
      <c r="N48">
        <f t="shared" si="21"/>
        <v>1045843.2491560001</v>
      </c>
      <c r="O48">
        <f t="shared" si="21"/>
        <v>971424.04915600014</v>
      </c>
      <c r="P48">
        <f t="shared" si="21"/>
        <v>897004.84915600019</v>
      </c>
      <c r="Q48">
        <f t="shared" si="21"/>
        <v>822585.649156</v>
      </c>
      <c r="R48">
        <f t="shared" si="21"/>
        <v>748166.44915600005</v>
      </c>
      <c r="S48">
        <f t="shared" si="21"/>
        <v>673747.24915600009</v>
      </c>
      <c r="T48">
        <f t="shared" si="20"/>
        <v>599328.04915600002</v>
      </c>
      <c r="U48">
        <f t="shared" si="20"/>
        <v>524908.84915599995</v>
      </c>
      <c r="V48">
        <f t="shared" si="20"/>
        <v>450489.649156</v>
      </c>
      <c r="W48">
        <f t="shared" si="20"/>
        <v>376070.44915600005</v>
      </c>
    </row>
    <row r="49" spans="4:23">
      <c r="D49">
        <f t="shared" si="21"/>
        <v>1714212.0491560001</v>
      </c>
      <c r="E49">
        <f t="shared" si="20"/>
        <v>1643709.6491560002</v>
      </c>
      <c r="F49">
        <f t="shared" si="20"/>
        <v>1573207.2491560001</v>
      </c>
      <c r="G49">
        <f t="shared" si="20"/>
        <v>1502704.8491560002</v>
      </c>
      <c r="H49">
        <f t="shared" si="20"/>
        <v>1432202.449156</v>
      </c>
      <c r="I49">
        <f t="shared" si="20"/>
        <v>1361700.0491560001</v>
      </c>
      <c r="J49">
        <f t="shared" si="20"/>
        <v>1291197.649156</v>
      </c>
      <c r="K49">
        <f t="shared" si="20"/>
        <v>1220695.2491560001</v>
      </c>
      <c r="L49">
        <f t="shared" si="20"/>
        <v>1150192.8491560002</v>
      </c>
      <c r="M49">
        <f t="shared" si="20"/>
        <v>1079690.449156</v>
      </c>
      <c r="N49">
        <f t="shared" si="20"/>
        <v>1009188.0491560001</v>
      </c>
      <c r="O49">
        <f t="shared" si="20"/>
        <v>938685.649156</v>
      </c>
      <c r="P49">
        <f t="shared" si="20"/>
        <v>868183.24915600009</v>
      </c>
      <c r="Q49">
        <f t="shared" si="20"/>
        <v>797680.84915599995</v>
      </c>
      <c r="R49">
        <f t="shared" si="20"/>
        <v>727178.44915600005</v>
      </c>
      <c r="S49">
        <f t="shared" si="20"/>
        <v>656676.04915600002</v>
      </c>
      <c r="T49">
        <f t="shared" si="20"/>
        <v>586173.649156</v>
      </c>
      <c r="U49">
        <f t="shared" si="20"/>
        <v>515671.24915599998</v>
      </c>
      <c r="V49">
        <f t="shared" si="20"/>
        <v>445168.84915600001</v>
      </c>
      <c r="W49">
        <f t="shared" si="20"/>
        <v>374666.44915600005</v>
      </c>
    </row>
    <row r="50" spans="4:23">
      <c r="D50">
        <f t="shared" si="21"/>
        <v>1638388.8491560002</v>
      </c>
      <c r="E50">
        <f t="shared" si="20"/>
        <v>1571803.2491560001</v>
      </c>
      <c r="F50">
        <f t="shared" si="20"/>
        <v>1505217.6491560002</v>
      </c>
      <c r="G50">
        <f t="shared" si="20"/>
        <v>1438632.0491560001</v>
      </c>
      <c r="H50">
        <f t="shared" si="20"/>
        <v>1372046.449156</v>
      </c>
      <c r="I50">
        <f t="shared" si="20"/>
        <v>1305460.8491560002</v>
      </c>
      <c r="J50">
        <f t="shared" si="20"/>
        <v>1238875.2491560001</v>
      </c>
      <c r="K50">
        <f t="shared" si="20"/>
        <v>1172289.649156</v>
      </c>
      <c r="L50">
        <f t="shared" si="20"/>
        <v>1105704.0491560001</v>
      </c>
      <c r="M50">
        <f t="shared" si="20"/>
        <v>1039118.449156</v>
      </c>
      <c r="N50">
        <f t="shared" si="20"/>
        <v>972532.84915600019</v>
      </c>
      <c r="O50">
        <f t="shared" si="20"/>
        <v>905947.24915600009</v>
      </c>
      <c r="P50">
        <f t="shared" si="20"/>
        <v>839361.649156</v>
      </c>
      <c r="Q50">
        <f t="shared" si="20"/>
        <v>772776.04915600002</v>
      </c>
      <c r="R50">
        <f t="shared" si="20"/>
        <v>706190.44915600005</v>
      </c>
      <c r="S50">
        <f t="shared" si="20"/>
        <v>639604.84915599995</v>
      </c>
      <c r="T50">
        <f t="shared" si="20"/>
        <v>573019.24915599998</v>
      </c>
      <c r="U50">
        <f t="shared" si="20"/>
        <v>506433.649156</v>
      </c>
      <c r="V50">
        <f t="shared" si="20"/>
        <v>439848.04915600002</v>
      </c>
      <c r="W50">
        <f t="shared" si="20"/>
        <v>373262.44915600005</v>
      </c>
    </row>
    <row r="51" spans="4:23">
      <c r="D51">
        <f t="shared" si="21"/>
        <v>1562565.6491560002</v>
      </c>
      <c r="E51">
        <f t="shared" si="20"/>
        <v>1499896.8491560002</v>
      </c>
      <c r="F51">
        <f t="shared" si="20"/>
        <v>1437228.0491560001</v>
      </c>
      <c r="G51">
        <f t="shared" si="20"/>
        <v>1374559.2491560001</v>
      </c>
      <c r="H51">
        <f t="shared" si="20"/>
        <v>1311890.449156</v>
      </c>
      <c r="I51">
        <f t="shared" si="20"/>
        <v>1249221.649156</v>
      </c>
      <c r="J51">
        <f t="shared" si="20"/>
        <v>1186552.8491560002</v>
      </c>
      <c r="K51">
        <f t="shared" si="20"/>
        <v>1123884.0491560001</v>
      </c>
      <c r="L51">
        <f t="shared" si="20"/>
        <v>1061215.2491560001</v>
      </c>
      <c r="M51">
        <f t="shared" si="20"/>
        <v>998546.44915600005</v>
      </c>
      <c r="N51">
        <f t="shared" si="20"/>
        <v>935877.649156</v>
      </c>
      <c r="O51">
        <f t="shared" si="20"/>
        <v>873208.84915600007</v>
      </c>
      <c r="P51">
        <f t="shared" si="20"/>
        <v>810540.04915600002</v>
      </c>
      <c r="Q51">
        <f t="shared" si="20"/>
        <v>747871.24915600009</v>
      </c>
      <c r="R51">
        <f t="shared" si="20"/>
        <v>685202.44915600005</v>
      </c>
      <c r="S51">
        <f t="shared" si="20"/>
        <v>622533.649156</v>
      </c>
      <c r="T51">
        <f t="shared" si="20"/>
        <v>559864.84915599995</v>
      </c>
      <c r="U51">
        <f t="shared" si="20"/>
        <v>497196.04915600002</v>
      </c>
      <c r="V51">
        <f t="shared" si="20"/>
        <v>434527.24915600003</v>
      </c>
      <c r="W51">
        <f t="shared" si="20"/>
        <v>371858.44915600005</v>
      </c>
    </row>
    <row r="52" spans="4:23">
      <c r="D52">
        <f t="shared" si="21"/>
        <v>1486742.449156</v>
      </c>
      <c r="E52">
        <f t="shared" si="20"/>
        <v>1427990.449156</v>
      </c>
      <c r="F52">
        <f t="shared" si="20"/>
        <v>1369238.449156</v>
      </c>
      <c r="G52">
        <f t="shared" si="20"/>
        <v>1310486.449156</v>
      </c>
      <c r="H52">
        <f t="shared" si="20"/>
        <v>1251734.449156</v>
      </c>
      <c r="I52">
        <f t="shared" si="20"/>
        <v>1192982.449156</v>
      </c>
      <c r="J52">
        <f t="shared" si="20"/>
        <v>1134230.449156</v>
      </c>
      <c r="K52">
        <f t="shared" si="20"/>
        <v>1075478.449156</v>
      </c>
      <c r="L52">
        <f t="shared" si="20"/>
        <v>1016726.449156</v>
      </c>
      <c r="M52">
        <f t="shared" si="20"/>
        <v>957974.44915600005</v>
      </c>
      <c r="N52">
        <f t="shared" si="20"/>
        <v>899222.44915600005</v>
      </c>
      <c r="O52">
        <f t="shared" si="20"/>
        <v>840470.44915600005</v>
      </c>
      <c r="P52">
        <f t="shared" si="20"/>
        <v>781718.44915600005</v>
      </c>
      <c r="Q52">
        <f t="shared" si="20"/>
        <v>722966.44915600005</v>
      </c>
      <c r="R52">
        <f t="shared" si="20"/>
        <v>664214.44915600005</v>
      </c>
      <c r="S52">
        <f t="shared" si="20"/>
        <v>605462.44915600005</v>
      </c>
      <c r="T52">
        <f t="shared" si="20"/>
        <v>546710.44915600005</v>
      </c>
      <c r="U52">
        <f t="shared" si="20"/>
        <v>487958.44915599999</v>
      </c>
      <c r="V52">
        <f t="shared" si="20"/>
        <v>429206.44915600005</v>
      </c>
      <c r="W52">
        <f t="shared" si="20"/>
        <v>370454.44915600005</v>
      </c>
    </row>
    <row r="53" spans="4:23">
      <c r="D53">
        <f t="shared" si="21"/>
        <v>1410919.2491559999</v>
      </c>
      <c r="E53">
        <f t="shared" si="20"/>
        <v>1356084.0491559999</v>
      </c>
      <c r="F53">
        <f t="shared" si="20"/>
        <v>1301248.849156</v>
      </c>
      <c r="G53">
        <f t="shared" si="20"/>
        <v>1246413.649156</v>
      </c>
      <c r="H53">
        <f t="shared" si="20"/>
        <v>1191578.449156</v>
      </c>
      <c r="I53">
        <f t="shared" si="20"/>
        <v>1136743.2491559999</v>
      </c>
      <c r="J53">
        <f t="shared" si="20"/>
        <v>1081908.0491559999</v>
      </c>
      <c r="K53">
        <f t="shared" si="20"/>
        <v>1027072.849156</v>
      </c>
      <c r="L53">
        <f t="shared" si="20"/>
        <v>972237.649156</v>
      </c>
      <c r="M53">
        <f t="shared" si="20"/>
        <v>917402.44915600005</v>
      </c>
      <c r="N53">
        <f t="shared" si="20"/>
        <v>862567.24915599998</v>
      </c>
      <c r="O53">
        <f t="shared" si="20"/>
        <v>807732.04915599991</v>
      </c>
      <c r="P53">
        <f t="shared" si="20"/>
        <v>752896.84915599995</v>
      </c>
      <c r="Q53">
        <f t="shared" si="20"/>
        <v>698061.649156</v>
      </c>
      <c r="R53">
        <f t="shared" si="20"/>
        <v>643226.44915600005</v>
      </c>
      <c r="S53">
        <f t="shared" si="20"/>
        <v>588391.24915599998</v>
      </c>
      <c r="T53">
        <f t="shared" si="20"/>
        <v>533556.04915600002</v>
      </c>
      <c r="U53">
        <f t="shared" si="20"/>
        <v>478720.84915600001</v>
      </c>
      <c r="V53">
        <f t="shared" si="20"/>
        <v>423885.649156</v>
      </c>
      <c r="W53">
        <f t="shared" si="20"/>
        <v>369050.44915599999</v>
      </c>
    </row>
    <row r="54" spans="4:23">
      <c r="D54">
        <f t="shared" si="21"/>
        <v>1335096.0491560001</v>
      </c>
      <c r="E54">
        <f t="shared" si="20"/>
        <v>1284177.649156</v>
      </c>
      <c r="F54">
        <f t="shared" si="20"/>
        <v>1233259.2491560001</v>
      </c>
      <c r="G54">
        <f t="shared" si="20"/>
        <v>1182340.8491560002</v>
      </c>
      <c r="H54">
        <f t="shared" si="20"/>
        <v>1131422.449156</v>
      </c>
      <c r="I54">
        <f t="shared" si="20"/>
        <v>1080504.0491560001</v>
      </c>
      <c r="J54">
        <f t="shared" si="20"/>
        <v>1029585.649156</v>
      </c>
      <c r="K54">
        <f t="shared" si="20"/>
        <v>978667.24915600009</v>
      </c>
      <c r="L54">
        <f t="shared" si="20"/>
        <v>927748.84915600019</v>
      </c>
      <c r="M54">
        <f t="shared" si="20"/>
        <v>876830.44915600005</v>
      </c>
      <c r="N54">
        <f t="shared" si="20"/>
        <v>825912.04915600002</v>
      </c>
      <c r="O54">
        <f t="shared" si="20"/>
        <v>774993.649156</v>
      </c>
      <c r="P54">
        <f t="shared" si="20"/>
        <v>724075.24915600009</v>
      </c>
      <c r="Q54">
        <f t="shared" si="20"/>
        <v>673156.84915599995</v>
      </c>
      <c r="R54">
        <f t="shared" si="20"/>
        <v>622238.44915600005</v>
      </c>
      <c r="S54">
        <f t="shared" si="20"/>
        <v>571320.04915600002</v>
      </c>
      <c r="T54">
        <f t="shared" si="20"/>
        <v>520401.649156</v>
      </c>
      <c r="U54">
        <f t="shared" si="20"/>
        <v>469483.24915600003</v>
      </c>
      <c r="V54">
        <f t="shared" si="20"/>
        <v>418564.84915600001</v>
      </c>
      <c r="W54">
        <f t="shared" si="20"/>
        <v>367646.44915600005</v>
      </c>
    </row>
    <row r="55" spans="4:23">
      <c r="D55">
        <f t="shared" si="21"/>
        <v>1259272.8491560002</v>
      </c>
      <c r="E55">
        <f t="shared" si="20"/>
        <v>1212271.2491560001</v>
      </c>
      <c r="F55">
        <f t="shared" si="20"/>
        <v>1165269.649156</v>
      </c>
      <c r="G55">
        <f t="shared" si="20"/>
        <v>1118268.0491560001</v>
      </c>
      <c r="H55">
        <f t="shared" si="20"/>
        <v>1071266.449156</v>
      </c>
      <c r="I55">
        <f t="shared" si="20"/>
        <v>1024264.8491560002</v>
      </c>
      <c r="J55">
        <f t="shared" si="20"/>
        <v>977263.24915600009</v>
      </c>
      <c r="K55">
        <f t="shared" si="20"/>
        <v>930261.649156</v>
      </c>
      <c r="L55">
        <f t="shared" si="20"/>
        <v>883260.04915600014</v>
      </c>
      <c r="M55">
        <f t="shared" si="20"/>
        <v>836258.44915600005</v>
      </c>
      <c r="N55">
        <f t="shared" si="20"/>
        <v>789256.84915599995</v>
      </c>
      <c r="O55">
        <f t="shared" si="20"/>
        <v>742255.24915600009</v>
      </c>
      <c r="P55">
        <f t="shared" si="20"/>
        <v>695253.649156</v>
      </c>
      <c r="Q55">
        <f t="shared" si="20"/>
        <v>648252.04915600002</v>
      </c>
      <c r="R55">
        <f t="shared" si="20"/>
        <v>601250.44915600005</v>
      </c>
      <c r="S55">
        <f t="shared" si="20"/>
        <v>554248.84915599995</v>
      </c>
      <c r="T55">
        <f t="shared" si="20"/>
        <v>507247.24915599998</v>
      </c>
      <c r="U55">
        <f t="shared" si="20"/>
        <v>460245.649156</v>
      </c>
      <c r="V55">
        <f t="shared" si="20"/>
        <v>413244.04915600002</v>
      </c>
      <c r="W55">
        <f t="shared" si="20"/>
        <v>366242.44915600005</v>
      </c>
    </row>
    <row r="56" spans="4:23">
      <c r="D56">
        <f t="shared" si="21"/>
        <v>1183449.6491560002</v>
      </c>
      <c r="E56">
        <f t="shared" si="20"/>
        <v>1140364.8491560002</v>
      </c>
      <c r="F56">
        <f t="shared" si="20"/>
        <v>1097280.0491560001</v>
      </c>
      <c r="G56">
        <f t="shared" si="20"/>
        <v>1054195.2491560001</v>
      </c>
      <c r="H56">
        <f t="shared" si="20"/>
        <v>1011110.4491560003</v>
      </c>
      <c r="I56">
        <f t="shared" si="20"/>
        <v>968025.64915600023</v>
      </c>
      <c r="J56">
        <f t="shared" si="20"/>
        <v>924940.84915600019</v>
      </c>
      <c r="K56">
        <f t="shared" si="20"/>
        <v>881856.04915600014</v>
      </c>
      <c r="L56">
        <f t="shared" si="20"/>
        <v>838771.24915600009</v>
      </c>
      <c r="M56">
        <f t="shared" si="20"/>
        <v>795686.44915600005</v>
      </c>
      <c r="N56">
        <f t="shared" si="20"/>
        <v>752601.649156</v>
      </c>
      <c r="O56">
        <f t="shared" si="20"/>
        <v>709516.84915600007</v>
      </c>
      <c r="P56">
        <f t="shared" si="20"/>
        <v>666432.04915600014</v>
      </c>
      <c r="Q56">
        <f t="shared" si="20"/>
        <v>623347.24915600009</v>
      </c>
      <c r="R56">
        <f t="shared" si="20"/>
        <v>580262.44915600005</v>
      </c>
      <c r="S56">
        <f t="shared" si="20"/>
        <v>537177.649156</v>
      </c>
      <c r="T56">
        <f t="shared" si="20"/>
        <v>494092.84915600007</v>
      </c>
      <c r="U56">
        <f t="shared" si="20"/>
        <v>451008.04915600002</v>
      </c>
      <c r="V56">
        <f t="shared" si="20"/>
        <v>407923.24915600003</v>
      </c>
      <c r="W56">
        <f t="shared" si="20"/>
        <v>364838.44915600005</v>
      </c>
    </row>
    <row r="57" spans="4:23">
      <c r="D57">
        <f t="shared" si="21"/>
        <v>1107626.449156</v>
      </c>
      <c r="E57">
        <f t="shared" si="20"/>
        <v>1068458.449156</v>
      </c>
      <c r="F57">
        <f t="shared" si="20"/>
        <v>1029290.449156</v>
      </c>
      <c r="G57">
        <f t="shared" si="20"/>
        <v>990122.44915600005</v>
      </c>
      <c r="H57">
        <f t="shared" si="20"/>
        <v>950954.44915600005</v>
      </c>
      <c r="I57">
        <f t="shared" si="20"/>
        <v>911786.44915600005</v>
      </c>
      <c r="J57">
        <f t="shared" si="20"/>
        <v>872618.44915600005</v>
      </c>
      <c r="K57">
        <f t="shared" si="20"/>
        <v>833450.44915600005</v>
      </c>
      <c r="L57">
        <f t="shared" si="20"/>
        <v>794282.44915600005</v>
      </c>
      <c r="M57">
        <f t="shared" si="20"/>
        <v>755114.44915600005</v>
      </c>
      <c r="N57">
        <f t="shared" si="20"/>
        <v>715946.44915600005</v>
      </c>
      <c r="O57">
        <f t="shared" si="20"/>
        <v>676778.44915600005</v>
      </c>
      <c r="P57">
        <f t="shared" si="20"/>
        <v>637610.44915600005</v>
      </c>
      <c r="Q57">
        <f t="shared" si="20"/>
        <v>598442.44915600005</v>
      </c>
      <c r="R57">
        <f t="shared" si="20"/>
        <v>559274.44915600005</v>
      </c>
      <c r="S57">
        <f t="shared" si="20"/>
        <v>520106.44915600005</v>
      </c>
      <c r="T57">
        <f t="shared" si="20"/>
        <v>480938.44915599999</v>
      </c>
      <c r="U57">
        <f t="shared" si="20"/>
        <v>441770.44915600005</v>
      </c>
      <c r="V57">
        <f t="shared" si="20"/>
        <v>402602.44915600005</v>
      </c>
      <c r="W57">
        <f t="shared" si="20"/>
        <v>363434.44915600005</v>
      </c>
    </row>
    <row r="58" spans="4:23">
      <c r="D58">
        <f t="shared" si="21"/>
        <v>1031803.2491560001</v>
      </c>
      <c r="E58">
        <f t="shared" si="20"/>
        <v>996552.04915600014</v>
      </c>
      <c r="F58">
        <f t="shared" si="20"/>
        <v>961300.84915600019</v>
      </c>
      <c r="G58">
        <f t="shared" si="20"/>
        <v>926049.649156</v>
      </c>
      <c r="H58">
        <f t="shared" si="20"/>
        <v>890798.44915600005</v>
      </c>
      <c r="I58">
        <f t="shared" si="20"/>
        <v>855547.24915600009</v>
      </c>
      <c r="J58">
        <f t="shared" si="20"/>
        <v>820296.04915600002</v>
      </c>
      <c r="K58">
        <f t="shared" si="20"/>
        <v>785044.84915599995</v>
      </c>
      <c r="L58">
        <f t="shared" si="20"/>
        <v>749793.649156</v>
      </c>
      <c r="M58">
        <f t="shared" si="20"/>
        <v>714542.44915600005</v>
      </c>
      <c r="N58">
        <f t="shared" si="20"/>
        <v>679291.24915600009</v>
      </c>
      <c r="O58">
        <f t="shared" si="20"/>
        <v>644040.04915600002</v>
      </c>
      <c r="P58">
        <f t="shared" si="20"/>
        <v>608788.84915599995</v>
      </c>
      <c r="Q58">
        <f t="shared" si="20"/>
        <v>573537.649156</v>
      </c>
      <c r="R58">
        <f t="shared" si="20"/>
        <v>538286.44915600005</v>
      </c>
      <c r="S58">
        <f t="shared" si="20"/>
        <v>503035.24915599998</v>
      </c>
      <c r="T58">
        <f t="shared" si="20"/>
        <v>467784.04915600002</v>
      </c>
      <c r="U58">
        <f t="shared" si="20"/>
        <v>432532.84915600001</v>
      </c>
      <c r="V58">
        <f t="shared" si="20"/>
        <v>397281.649156</v>
      </c>
      <c r="W58">
        <f t="shared" si="20"/>
        <v>362030.44915600005</v>
      </c>
    </row>
    <row r="59" spans="4:23">
      <c r="D59">
        <f t="shared" si="21"/>
        <v>955980.04915600014</v>
      </c>
      <c r="E59">
        <f t="shared" si="20"/>
        <v>924645.649156</v>
      </c>
      <c r="F59">
        <f t="shared" si="20"/>
        <v>893311.24915600009</v>
      </c>
      <c r="G59">
        <f t="shared" si="20"/>
        <v>861976.84915600007</v>
      </c>
      <c r="H59">
        <f t="shared" si="20"/>
        <v>830642.44915600005</v>
      </c>
      <c r="I59">
        <f t="shared" si="20"/>
        <v>799308.04915600002</v>
      </c>
      <c r="J59">
        <f t="shared" si="20"/>
        <v>767973.649156</v>
      </c>
      <c r="K59">
        <f t="shared" si="20"/>
        <v>736639.24915600009</v>
      </c>
      <c r="L59">
        <f t="shared" si="20"/>
        <v>705304.84915599995</v>
      </c>
      <c r="M59">
        <f t="shared" si="20"/>
        <v>673970.44915600005</v>
      </c>
      <c r="N59">
        <f t="shared" si="20"/>
        <v>642636.04915600002</v>
      </c>
      <c r="O59">
        <f t="shared" si="20"/>
        <v>611301.649156</v>
      </c>
      <c r="P59">
        <f t="shared" si="20"/>
        <v>579967.24915600009</v>
      </c>
      <c r="Q59">
        <f t="shared" si="20"/>
        <v>548632.84915600007</v>
      </c>
      <c r="R59">
        <f t="shared" si="20"/>
        <v>517298.44915600005</v>
      </c>
      <c r="S59">
        <f t="shared" si="20"/>
        <v>485964.04915600002</v>
      </c>
      <c r="T59">
        <f t="shared" si="20"/>
        <v>454629.649156</v>
      </c>
      <c r="U59">
        <f t="shared" si="20"/>
        <v>423295.24915600003</v>
      </c>
      <c r="V59">
        <f t="shared" si="20"/>
        <v>391960.84915600001</v>
      </c>
      <c r="W59">
        <f t="shared" si="20"/>
        <v>360626.44915600005</v>
      </c>
    </row>
    <row r="60" spans="4:23">
      <c r="D60">
        <f t="shared" si="21"/>
        <v>880156.84915599995</v>
      </c>
      <c r="E60">
        <f t="shared" si="20"/>
        <v>852739.24915599998</v>
      </c>
      <c r="F60">
        <f t="shared" si="20"/>
        <v>825321.64915599988</v>
      </c>
      <c r="G60">
        <f t="shared" si="20"/>
        <v>797904.04915599991</v>
      </c>
      <c r="H60">
        <f t="shared" si="20"/>
        <v>770486.44915600005</v>
      </c>
      <c r="I60">
        <f t="shared" si="20"/>
        <v>743068.84915599995</v>
      </c>
      <c r="J60">
        <f t="shared" si="20"/>
        <v>715651.24915599998</v>
      </c>
      <c r="K60">
        <f t="shared" si="20"/>
        <v>688233.649156</v>
      </c>
      <c r="L60">
        <f t="shared" si="20"/>
        <v>660816.04915599991</v>
      </c>
      <c r="M60">
        <f t="shared" si="20"/>
        <v>633398.44915600005</v>
      </c>
      <c r="N60">
        <f t="shared" si="20"/>
        <v>605980.84915599995</v>
      </c>
      <c r="O60">
        <f t="shared" si="20"/>
        <v>578563.24915599998</v>
      </c>
      <c r="P60">
        <f t="shared" si="20"/>
        <v>551145.649156</v>
      </c>
      <c r="Q60">
        <f t="shared" si="20"/>
        <v>523728.04915600002</v>
      </c>
      <c r="R60">
        <f t="shared" si="20"/>
        <v>496310.44915600005</v>
      </c>
      <c r="S60">
        <f t="shared" si="20"/>
        <v>468892.84915600001</v>
      </c>
      <c r="T60">
        <f t="shared" si="20"/>
        <v>441475.24915599998</v>
      </c>
      <c r="U60">
        <f t="shared" si="20"/>
        <v>414057.649156</v>
      </c>
      <c r="V60">
        <f t="shared" si="20"/>
        <v>386640.04915600002</v>
      </c>
      <c r="W60">
        <f t="shared" si="20"/>
        <v>359222.44915600005</v>
      </c>
    </row>
    <row r="61" spans="4:23">
      <c r="D61">
        <f t="shared" si="21"/>
        <v>804333.649156</v>
      </c>
      <c r="E61">
        <f t="shared" si="20"/>
        <v>780832.84915599995</v>
      </c>
      <c r="F61">
        <f t="shared" si="20"/>
        <v>757332.04915600002</v>
      </c>
      <c r="G61">
        <f t="shared" si="20"/>
        <v>733831.24915600009</v>
      </c>
      <c r="H61">
        <f t="shared" si="20"/>
        <v>710330.44915600005</v>
      </c>
      <c r="I61">
        <f t="shared" ref="E61:W66" si="22">$B$2+I16*0.9</f>
        <v>686829.649156</v>
      </c>
      <c r="J61">
        <f t="shared" si="22"/>
        <v>663328.84915599995</v>
      </c>
      <c r="K61">
        <f t="shared" si="22"/>
        <v>639828.04915600002</v>
      </c>
      <c r="L61">
        <f t="shared" si="22"/>
        <v>616327.24915599998</v>
      </c>
      <c r="M61">
        <f t="shared" si="22"/>
        <v>592826.44915600005</v>
      </c>
      <c r="N61">
        <f t="shared" si="22"/>
        <v>569325.649156</v>
      </c>
      <c r="O61">
        <f t="shared" si="22"/>
        <v>545824.84915600007</v>
      </c>
      <c r="P61">
        <f t="shared" si="22"/>
        <v>522324.04915600002</v>
      </c>
      <c r="Q61">
        <f t="shared" si="22"/>
        <v>498823.24915600003</v>
      </c>
      <c r="R61">
        <f t="shared" si="22"/>
        <v>475322.44915600005</v>
      </c>
      <c r="S61">
        <f t="shared" si="22"/>
        <v>451821.649156</v>
      </c>
      <c r="T61">
        <f t="shared" si="22"/>
        <v>428320.84915600001</v>
      </c>
      <c r="U61">
        <f t="shared" si="22"/>
        <v>404820.04915600002</v>
      </c>
      <c r="V61">
        <f t="shared" si="22"/>
        <v>381319.24915600003</v>
      </c>
      <c r="W61">
        <f t="shared" si="22"/>
        <v>357818.44915600005</v>
      </c>
    </row>
    <row r="62" spans="4:23">
      <c r="D62">
        <f t="shared" si="21"/>
        <v>728510.44915600005</v>
      </c>
      <c r="E62">
        <f t="shared" si="22"/>
        <v>708926.44915600005</v>
      </c>
      <c r="F62">
        <f t="shared" si="22"/>
        <v>689342.44915600005</v>
      </c>
      <c r="G62">
        <f t="shared" si="22"/>
        <v>669758.44915600005</v>
      </c>
      <c r="H62">
        <f t="shared" si="22"/>
        <v>650174.44915600005</v>
      </c>
      <c r="I62">
        <f t="shared" si="22"/>
        <v>630590.44915600005</v>
      </c>
      <c r="J62">
        <f t="shared" si="22"/>
        <v>611006.44915600005</v>
      </c>
      <c r="K62">
        <f t="shared" si="22"/>
        <v>591422.44915600005</v>
      </c>
      <c r="L62">
        <f t="shared" si="22"/>
        <v>571838.44915600005</v>
      </c>
      <c r="M62">
        <f t="shared" si="22"/>
        <v>552254.44915600005</v>
      </c>
      <c r="N62">
        <f t="shared" si="22"/>
        <v>532670.44915600005</v>
      </c>
      <c r="O62">
        <f t="shared" si="22"/>
        <v>513086.44915600005</v>
      </c>
      <c r="P62">
        <f t="shared" si="22"/>
        <v>493502.44915600005</v>
      </c>
      <c r="Q62">
        <f t="shared" si="22"/>
        <v>473918.44915600005</v>
      </c>
      <c r="R62">
        <f t="shared" si="22"/>
        <v>454334.44915600005</v>
      </c>
      <c r="S62">
        <f t="shared" si="22"/>
        <v>434750.44915600005</v>
      </c>
      <c r="T62">
        <f t="shared" si="22"/>
        <v>415166.44915600005</v>
      </c>
      <c r="U62">
        <f t="shared" si="22"/>
        <v>395582.44915600005</v>
      </c>
      <c r="V62">
        <f t="shared" si="22"/>
        <v>375998.44915600005</v>
      </c>
      <c r="W62">
        <f t="shared" si="22"/>
        <v>356414.44915600005</v>
      </c>
    </row>
    <row r="63" spans="4:23">
      <c r="D63">
        <f t="shared" si="21"/>
        <v>652687.24915600009</v>
      </c>
      <c r="E63">
        <f t="shared" si="22"/>
        <v>637020.04915600002</v>
      </c>
      <c r="F63">
        <f t="shared" si="22"/>
        <v>621352.84915599995</v>
      </c>
      <c r="G63">
        <f t="shared" si="22"/>
        <v>605685.649156</v>
      </c>
      <c r="H63">
        <f t="shared" si="22"/>
        <v>590018.44915600005</v>
      </c>
      <c r="I63">
        <f t="shared" si="22"/>
        <v>574351.24915600009</v>
      </c>
      <c r="J63">
        <f t="shared" si="22"/>
        <v>558684.04915600002</v>
      </c>
      <c r="K63">
        <f t="shared" si="22"/>
        <v>543016.84915600007</v>
      </c>
      <c r="L63">
        <f t="shared" si="22"/>
        <v>527349.649156</v>
      </c>
      <c r="M63">
        <f t="shared" si="22"/>
        <v>511682.44915600005</v>
      </c>
      <c r="N63">
        <f t="shared" si="22"/>
        <v>496015.24915600003</v>
      </c>
      <c r="O63">
        <f t="shared" si="22"/>
        <v>480348.04915600002</v>
      </c>
      <c r="P63">
        <f t="shared" si="22"/>
        <v>464680.84915600001</v>
      </c>
      <c r="Q63">
        <f t="shared" si="22"/>
        <v>449013.649156</v>
      </c>
      <c r="R63">
        <f t="shared" si="22"/>
        <v>433346.44915600005</v>
      </c>
      <c r="S63">
        <f t="shared" si="22"/>
        <v>417679.24915600003</v>
      </c>
      <c r="T63">
        <f t="shared" si="22"/>
        <v>402012.04915600002</v>
      </c>
      <c r="U63">
        <f t="shared" si="22"/>
        <v>386344.84915600001</v>
      </c>
      <c r="V63">
        <f t="shared" si="22"/>
        <v>370677.649156</v>
      </c>
      <c r="W63">
        <f t="shared" si="22"/>
        <v>355010.44915600005</v>
      </c>
    </row>
    <row r="64" spans="4:23">
      <c r="D64">
        <f t="shared" si="21"/>
        <v>576864.04915600002</v>
      </c>
      <c r="E64">
        <f t="shared" si="22"/>
        <v>565113.649156</v>
      </c>
      <c r="F64">
        <f t="shared" si="22"/>
        <v>553363.24915600009</v>
      </c>
      <c r="G64">
        <f t="shared" si="22"/>
        <v>541612.84915600007</v>
      </c>
      <c r="H64">
        <f t="shared" si="22"/>
        <v>529862.44915600005</v>
      </c>
      <c r="I64">
        <f t="shared" si="22"/>
        <v>518112.04915600002</v>
      </c>
      <c r="J64">
        <f t="shared" si="22"/>
        <v>506361.649156</v>
      </c>
      <c r="K64">
        <f t="shared" si="22"/>
        <v>494611.24915600003</v>
      </c>
      <c r="L64">
        <f t="shared" si="22"/>
        <v>482860.84915600007</v>
      </c>
      <c r="M64">
        <f t="shared" si="22"/>
        <v>471110.44915600005</v>
      </c>
      <c r="N64">
        <f t="shared" si="22"/>
        <v>459360.04915600002</v>
      </c>
      <c r="O64">
        <f t="shared" si="22"/>
        <v>447609.649156</v>
      </c>
      <c r="P64">
        <f t="shared" si="22"/>
        <v>435859.24915600003</v>
      </c>
      <c r="Q64">
        <f t="shared" si="22"/>
        <v>424108.84915600001</v>
      </c>
      <c r="R64">
        <f t="shared" si="22"/>
        <v>412358.44915600005</v>
      </c>
      <c r="S64">
        <f t="shared" si="22"/>
        <v>400608.04915600002</v>
      </c>
      <c r="T64">
        <f t="shared" si="22"/>
        <v>388857.649156</v>
      </c>
      <c r="U64">
        <f t="shared" si="22"/>
        <v>377107.24915600003</v>
      </c>
      <c r="V64">
        <f t="shared" si="22"/>
        <v>365356.84915600001</v>
      </c>
      <c r="W64">
        <f t="shared" si="22"/>
        <v>353606.44915600005</v>
      </c>
    </row>
    <row r="65" spans="3:23">
      <c r="D65">
        <f t="shared" si="21"/>
        <v>501040.84915600007</v>
      </c>
      <c r="E65">
        <f t="shared" si="22"/>
        <v>493207.24915600003</v>
      </c>
      <c r="F65">
        <f t="shared" si="22"/>
        <v>485373.649156</v>
      </c>
      <c r="G65">
        <f t="shared" si="22"/>
        <v>477540.04915600002</v>
      </c>
      <c r="H65">
        <f t="shared" si="22"/>
        <v>469706.44915600005</v>
      </c>
      <c r="I65">
        <f t="shared" si="22"/>
        <v>461872.84915600001</v>
      </c>
      <c r="J65">
        <f t="shared" si="22"/>
        <v>454039.24915600003</v>
      </c>
      <c r="K65">
        <f t="shared" si="22"/>
        <v>446205.649156</v>
      </c>
      <c r="L65">
        <f t="shared" si="22"/>
        <v>438372.04915600002</v>
      </c>
      <c r="M65">
        <f t="shared" si="22"/>
        <v>430538.44915600005</v>
      </c>
      <c r="N65">
        <f t="shared" si="22"/>
        <v>422704.84915600001</v>
      </c>
      <c r="O65">
        <f t="shared" si="22"/>
        <v>414871.24915600003</v>
      </c>
      <c r="P65">
        <f t="shared" si="22"/>
        <v>407037.649156</v>
      </c>
      <c r="Q65">
        <f t="shared" si="22"/>
        <v>399204.04915600002</v>
      </c>
      <c r="R65">
        <f t="shared" si="22"/>
        <v>391370.44915600005</v>
      </c>
      <c r="S65">
        <f t="shared" si="22"/>
        <v>383536.84915600001</v>
      </c>
      <c r="T65">
        <f t="shared" si="22"/>
        <v>375703.24915600003</v>
      </c>
      <c r="U65">
        <f t="shared" si="22"/>
        <v>367869.649156</v>
      </c>
      <c r="V65">
        <f t="shared" si="22"/>
        <v>360036.04915600002</v>
      </c>
      <c r="W65">
        <f t="shared" si="22"/>
        <v>352202.44915600005</v>
      </c>
    </row>
    <row r="66" spans="3:23">
      <c r="D66">
        <f t="shared" si="21"/>
        <v>425217.649156</v>
      </c>
      <c r="E66">
        <f t="shared" si="22"/>
        <v>421300.84915600001</v>
      </c>
      <c r="F66">
        <f t="shared" si="22"/>
        <v>417384.04915600002</v>
      </c>
      <c r="G66">
        <f t="shared" si="22"/>
        <v>413467.24915600003</v>
      </c>
      <c r="H66">
        <f t="shared" si="22"/>
        <v>409550.44915600005</v>
      </c>
      <c r="I66">
        <f t="shared" si="22"/>
        <v>405633.649156</v>
      </c>
      <c r="J66">
        <f t="shared" si="22"/>
        <v>401716.84915600001</v>
      </c>
      <c r="K66">
        <f t="shared" si="22"/>
        <v>397800.04915600002</v>
      </c>
      <c r="L66">
        <f t="shared" si="22"/>
        <v>393883.24915600003</v>
      </c>
      <c r="M66">
        <f t="shared" si="22"/>
        <v>389966.44915600005</v>
      </c>
      <c r="N66">
        <f t="shared" si="22"/>
        <v>386049.649156</v>
      </c>
      <c r="O66">
        <f t="shared" si="22"/>
        <v>382132.84915600001</v>
      </c>
      <c r="P66">
        <f t="shared" si="22"/>
        <v>378216.04915600002</v>
      </c>
      <c r="Q66">
        <f t="shared" si="22"/>
        <v>374299.24915600003</v>
      </c>
      <c r="R66">
        <f t="shared" si="22"/>
        <v>370382.44915600005</v>
      </c>
      <c r="S66">
        <f t="shared" si="22"/>
        <v>366465.649156</v>
      </c>
      <c r="T66">
        <f t="shared" si="22"/>
        <v>362548.84915600001</v>
      </c>
      <c r="U66">
        <f t="shared" si="22"/>
        <v>358632.04915600002</v>
      </c>
      <c r="V66">
        <f t="shared" si="22"/>
        <v>354715.24915600003</v>
      </c>
      <c r="W66">
        <f t="shared" si="22"/>
        <v>350798.44915600005</v>
      </c>
    </row>
    <row r="68" spans="3:23">
      <c r="D68" s="157" t="s">
        <v>154</v>
      </c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</row>
    <row r="69" spans="3:23">
      <c r="C69">
        <v>200</v>
      </c>
      <c r="D69" s="117">
        <f>$B$3+D2</f>
        <v>1997465.3782620002</v>
      </c>
      <c r="E69">
        <f>$B$3+E2</f>
        <v>1910425.3782620002</v>
      </c>
      <c r="F69">
        <f t="shared" ref="E69:W83" si="23">$B$3+F2</f>
        <v>1823385.3782620002</v>
      </c>
      <c r="G69">
        <f t="shared" si="23"/>
        <v>1736345.3782620002</v>
      </c>
      <c r="H69">
        <f t="shared" si="23"/>
        <v>1649305.3782620002</v>
      </c>
      <c r="I69">
        <f t="shared" si="23"/>
        <v>1562265.3782620002</v>
      </c>
      <c r="J69">
        <f t="shared" si="23"/>
        <v>1475225.3782620002</v>
      </c>
      <c r="K69">
        <f t="shared" si="23"/>
        <v>1388185.3782620002</v>
      </c>
      <c r="L69">
        <f t="shared" si="23"/>
        <v>1301145.3782620002</v>
      </c>
      <c r="M69">
        <f t="shared" si="23"/>
        <v>1214105.3782620002</v>
      </c>
      <c r="N69">
        <f t="shared" si="23"/>
        <v>1127065.3782620002</v>
      </c>
      <c r="O69">
        <f t="shared" si="23"/>
        <v>1040025.378262</v>
      </c>
      <c r="P69">
        <f t="shared" si="23"/>
        <v>952985.37826200004</v>
      </c>
      <c r="Q69">
        <f t="shared" si="23"/>
        <v>865945.37826200004</v>
      </c>
      <c r="R69">
        <f t="shared" si="23"/>
        <v>778905.37826199993</v>
      </c>
      <c r="S69">
        <f t="shared" si="23"/>
        <v>691865.37826199993</v>
      </c>
      <c r="T69">
        <f t="shared" si="23"/>
        <v>604825.37826199993</v>
      </c>
      <c r="U69">
        <f t="shared" si="23"/>
        <v>517785.37826199998</v>
      </c>
      <c r="V69">
        <f t="shared" si="23"/>
        <v>430745.37826199998</v>
      </c>
      <c r="W69">
        <f t="shared" si="23"/>
        <v>343705.37826199998</v>
      </c>
    </row>
    <row r="70" spans="3:23">
      <c r="C70">
        <v>190</v>
      </c>
      <c r="D70">
        <f t="shared" ref="D70:S88" si="24">$B$3+D3</f>
        <v>1913217.3782620002</v>
      </c>
      <c r="E70">
        <f t="shared" si="24"/>
        <v>1830529.3782620002</v>
      </c>
      <c r="F70">
        <f t="shared" si="24"/>
        <v>1747841.3782620002</v>
      </c>
      <c r="G70">
        <f t="shared" si="24"/>
        <v>1665153.3782620002</v>
      </c>
      <c r="H70">
        <f t="shared" si="24"/>
        <v>1582465.3782620002</v>
      </c>
      <c r="I70">
        <f t="shared" si="24"/>
        <v>1499777.3782620002</v>
      </c>
      <c r="J70">
        <f t="shared" si="24"/>
        <v>1417089.3782620002</v>
      </c>
      <c r="K70">
        <f t="shared" si="24"/>
        <v>1334401.3782620002</v>
      </c>
      <c r="L70">
        <f t="shared" si="24"/>
        <v>1251713.3782620002</v>
      </c>
      <c r="M70">
        <f t="shared" si="24"/>
        <v>1169025.3782620002</v>
      </c>
      <c r="N70">
        <f t="shared" si="24"/>
        <v>1086337.3782620002</v>
      </c>
      <c r="O70">
        <f t="shared" si="24"/>
        <v>1003649.378262</v>
      </c>
      <c r="P70">
        <f t="shared" si="24"/>
        <v>920961.37826200004</v>
      </c>
      <c r="Q70">
        <f t="shared" si="24"/>
        <v>838273.37826199993</v>
      </c>
      <c r="R70">
        <f t="shared" si="24"/>
        <v>755585.37826199993</v>
      </c>
      <c r="S70">
        <f t="shared" si="24"/>
        <v>672897.37826199993</v>
      </c>
      <c r="T70">
        <f t="shared" si="23"/>
        <v>590209.37826199993</v>
      </c>
      <c r="U70">
        <f t="shared" si="23"/>
        <v>507521.37826199998</v>
      </c>
      <c r="V70">
        <f t="shared" si="23"/>
        <v>424833.37826199998</v>
      </c>
      <c r="W70">
        <f t="shared" si="23"/>
        <v>342145.37826199998</v>
      </c>
    </row>
    <row r="71" spans="3:23">
      <c r="C71">
        <v>180</v>
      </c>
      <c r="D71">
        <f t="shared" si="24"/>
        <v>1828969.3782620002</v>
      </c>
      <c r="E71">
        <f t="shared" si="23"/>
        <v>1750633.3782620002</v>
      </c>
      <c r="F71">
        <f t="shared" si="23"/>
        <v>1672297.3782620002</v>
      </c>
      <c r="G71">
        <f t="shared" si="23"/>
        <v>1593961.3782620002</v>
      </c>
      <c r="H71">
        <f t="shared" si="23"/>
        <v>1515625.3782620002</v>
      </c>
      <c r="I71">
        <f t="shared" si="23"/>
        <v>1437289.3782620002</v>
      </c>
      <c r="J71">
        <f t="shared" si="23"/>
        <v>1358953.3782620002</v>
      </c>
      <c r="K71">
        <f t="shared" si="23"/>
        <v>1280617.3782620002</v>
      </c>
      <c r="L71">
        <f t="shared" si="23"/>
        <v>1202281.3782620002</v>
      </c>
      <c r="M71">
        <f t="shared" si="23"/>
        <v>1123945.3782620002</v>
      </c>
      <c r="N71">
        <f t="shared" si="23"/>
        <v>1045609.378262</v>
      </c>
      <c r="O71">
        <f t="shared" si="23"/>
        <v>967273.37826200004</v>
      </c>
      <c r="P71">
        <f t="shared" si="23"/>
        <v>888937.37826200004</v>
      </c>
      <c r="Q71">
        <f t="shared" si="23"/>
        <v>810601.37826199993</v>
      </c>
      <c r="R71">
        <f t="shared" si="23"/>
        <v>732265.37826199993</v>
      </c>
      <c r="S71">
        <f t="shared" si="23"/>
        <v>653929.37826199993</v>
      </c>
      <c r="T71">
        <f t="shared" si="23"/>
        <v>575593.37826199993</v>
      </c>
      <c r="U71">
        <f t="shared" si="23"/>
        <v>497257.37826199998</v>
      </c>
      <c r="V71">
        <f t="shared" si="23"/>
        <v>418921.37826199998</v>
      </c>
      <c r="W71">
        <f t="shared" si="23"/>
        <v>340585.37826199998</v>
      </c>
    </row>
    <row r="72" spans="3:23">
      <c r="C72">
        <v>170</v>
      </c>
      <c r="D72">
        <f t="shared" si="24"/>
        <v>1744721.3782620002</v>
      </c>
      <c r="E72">
        <f t="shared" si="23"/>
        <v>1670737.3782620002</v>
      </c>
      <c r="F72">
        <f t="shared" si="23"/>
        <v>1596753.3782620002</v>
      </c>
      <c r="G72">
        <f t="shared" si="23"/>
        <v>1522769.3782620002</v>
      </c>
      <c r="H72">
        <f t="shared" si="23"/>
        <v>1448785.3782620002</v>
      </c>
      <c r="I72">
        <f t="shared" si="23"/>
        <v>1374801.3782620002</v>
      </c>
      <c r="J72">
        <f t="shared" si="23"/>
        <v>1300817.3782620002</v>
      </c>
      <c r="K72">
        <f t="shared" si="23"/>
        <v>1226833.3782620002</v>
      </c>
      <c r="L72">
        <f t="shared" si="23"/>
        <v>1152849.3782620002</v>
      </c>
      <c r="M72">
        <f t="shared" si="23"/>
        <v>1078865.3782620002</v>
      </c>
      <c r="N72">
        <f t="shared" si="23"/>
        <v>1004881.378262</v>
      </c>
      <c r="O72">
        <f t="shared" si="23"/>
        <v>930897.37826200004</v>
      </c>
      <c r="P72">
        <f t="shared" si="23"/>
        <v>856913.37826200004</v>
      </c>
      <c r="Q72">
        <f t="shared" si="23"/>
        <v>782929.37826199993</v>
      </c>
      <c r="R72">
        <f t="shared" si="23"/>
        <v>708945.37826199993</v>
      </c>
      <c r="S72">
        <f t="shared" si="23"/>
        <v>634961.37826199993</v>
      </c>
      <c r="T72">
        <f t="shared" si="23"/>
        <v>560977.37826199993</v>
      </c>
      <c r="U72">
        <f t="shared" si="23"/>
        <v>486993.37826199998</v>
      </c>
      <c r="V72">
        <f t="shared" si="23"/>
        <v>413009.37826199998</v>
      </c>
      <c r="W72">
        <f t="shared" si="23"/>
        <v>339025.37826199998</v>
      </c>
    </row>
    <row r="73" spans="3:23">
      <c r="C73">
        <v>160</v>
      </c>
      <c r="D73">
        <f t="shared" si="24"/>
        <v>1660473.3782620002</v>
      </c>
      <c r="E73">
        <f t="shared" si="23"/>
        <v>1590841.3782620002</v>
      </c>
      <c r="F73">
        <f t="shared" si="23"/>
        <v>1521209.3782620002</v>
      </c>
      <c r="G73">
        <f t="shared" si="23"/>
        <v>1451577.3782620002</v>
      </c>
      <c r="H73">
        <f t="shared" si="23"/>
        <v>1381945.3782620002</v>
      </c>
      <c r="I73">
        <f t="shared" si="23"/>
        <v>1312313.3782620002</v>
      </c>
      <c r="J73">
        <f t="shared" si="23"/>
        <v>1242681.3782620002</v>
      </c>
      <c r="K73">
        <f t="shared" si="23"/>
        <v>1173049.3782620002</v>
      </c>
      <c r="L73">
        <f t="shared" si="23"/>
        <v>1103417.3782620002</v>
      </c>
      <c r="M73">
        <f t="shared" si="23"/>
        <v>1033785.378262</v>
      </c>
      <c r="N73">
        <f t="shared" si="23"/>
        <v>964153.37826200004</v>
      </c>
      <c r="O73">
        <f t="shared" si="23"/>
        <v>894521.37826200004</v>
      </c>
      <c r="P73">
        <f t="shared" si="23"/>
        <v>824889.37826199993</v>
      </c>
      <c r="Q73">
        <f t="shared" si="23"/>
        <v>755257.37826199993</v>
      </c>
      <c r="R73">
        <f t="shared" si="23"/>
        <v>685625.37826199993</v>
      </c>
      <c r="S73">
        <f t="shared" si="23"/>
        <v>615993.37826199993</v>
      </c>
      <c r="T73">
        <f t="shared" si="23"/>
        <v>546361.37826199993</v>
      </c>
      <c r="U73">
        <f t="shared" si="23"/>
        <v>476729.37826199998</v>
      </c>
      <c r="V73">
        <f t="shared" si="23"/>
        <v>407097.37826199998</v>
      </c>
      <c r="W73">
        <f t="shared" si="23"/>
        <v>337465.37826199998</v>
      </c>
    </row>
    <row r="74" spans="3:23">
      <c r="C74">
        <v>150</v>
      </c>
      <c r="D74">
        <f t="shared" si="24"/>
        <v>1576225.3782620002</v>
      </c>
      <c r="E74">
        <f t="shared" si="23"/>
        <v>1510945.3782620002</v>
      </c>
      <c r="F74">
        <f t="shared" si="23"/>
        <v>1445665.3782620002</v>
      </c>
      <c r="G74">
        <f t="shared" si="23"/>
        <v>1380385.3782620002</v>
      </c>
      <c r="H74">
        <f t="shared" si="23"/>
        <v>1315105.3782620002</v>
      </c>
      <c r="I74" s="154">
        <f t="shared" si="23"/>
        <v>1249825.3782620002</v>
      </c>
      <c r="J74">
        <f t="shared" si="23"/>
        <v>1184545.3782620002</v>
      </c>
      <c r="K74">
        <f t="shared" si="23"/>
        <v>1119265.3782620002</v>
      </c>
      <c r="L74" s="154">
        <f t="shared" si="23"/>
        <v>1053985.3782620002</v>
      </c>
      <c r="M74">
        <f t="shared" si="23"/>
        <v>988705.37826200004</v>
      </c>
      <c r="N74" s="154">
        <f t="shared" si="23"/>
        <v>923425.37826200004</v>
      </c>
      <c r="O74">
        <f t="shared" si="23"/>
        <v>858145.37826200004</v>
      </c>
      <c r="P74" s="154">
        <f t="shared" si="23"/>
        <v>792865.37826199993</v>
      </c>
      <c r="Q74">
        <f t="shared" si="23"/>
        <v>727585.37826199993</v>
      </c>
      <c r="R74">
        <f t="shared" si="23"/>
        <v>662305.37826199993</v>
      </c>
      <c r="S74" s="154">
        <f t="shared" si="23"/>
        <v>597025.37826199993</v>
      </c>
      <c r="T74">
        <f t="shared" si="23"/>
        <v>531745.37826199993</v>
      </c>
      <c r="U74">
        <f t="shared" si="23"/>
        <v>466465.37826199998</v>
      </c>
      <c r="V74">
        <f t="shared" si="23"/>
        <v>401185.37826199998</v>
      </c>
      <c r="W74">
        <f t="shared" si="23"/>
        <v>335905.37826199998</v>
      </c>
    </row>
    <row r="75" spans="3:23">
      <c r="C75">
        <v>140</v>
      </c>
      <c r="D75">
        <f t="shared" si="24"/>
        <v>1491977.3782619997</v>
      </c>
      <c r="E75">
        <f t="shared" si="23"/>
        <v>1431049.3782619997</v>
      </c>
      <c r="F75">
        <f t="shared" si="23"/>
        <v>1370121.3782619997</v>
      </c>
      <c r="G75">
        <f t="shared" si="23"/>
        <v>1309193.3782619999</v>
      </c>
      <c r="H75">
        <f t="shared" si="23"/>
        <v>1248265.3782619999</v>
      </c>
      <c r="I75" s="117">
        <f t="shared" si="23"/>
        <v>1187337.3782619999</v>
      </c>
      <c r="J75">
        <f t="shared" si="23"/>
        <v>1126409.3782619999</v>
      </c>
      <c r="K75">
        <f t="shared" si="23"/>
        <v>1065481.3782619999</v>
      </c>
      <c r="L75" s="117">
        <f t="shared" si="23"/>
        <v>1004553.3782619999</v>
      </c>
      <c r="M75">
        <f t="shared" si="23"/>
        <v>943625.37826199993</v>
      </c>
      <c r="N75" s="117">
        <f t="shared" si="23"/>
        <v>882697.37826199993</v>
      </c>
      <c r="O75">
        <f t="shared" si="23"/>
        <v>821769.37826199993</v>
      </c>
      <c r="P75" s="117">
        <f t="shared" si="23"/>
        <v>760841.37826199993</v>
      </c>
      <c r="Q75">
        <f t="shared" si="23"/>
        <v>699913.37826199993</v>
      </c>
      <c r="R75">
        <f t="shared" si="23"/>
        <v>638985.37826199993</v>
      </c>
      <c r="S75" s="117">
        <f t="shared" si="23"/>
        <v>578057.37826199993</v>
      </c>
      <c r="T75">
        <f t="shared" si="23"/>
        <v>517129.37826199998</v>
      </c>
      <c r="U75">
        <f t="shared" si="23"/>
        <v>456201.37826199998</v>
      </c>
      <c r="V75">
        <f t="shared" si="23"/>
        <v>395273.37826199998</v>
      </c>
      <c r="W75">
        <f t="shared" si="23"/>
        <v>334345.37826199998</v>
      </c>
    </row>
    <row r="76" spans="3:23">
      <c r="C76">
        <v>130</v>
      </c>
      <c r="D76">
        <f t="shared" si="24"/>
        <v>1407729.3782620002</v>
      </c>
      <c r="E76">
        <f t="shared" si="23"/>
        <v>1351153.3782620002</v>
      </c>
      <c r="F76">
        <f t="shared" si="23"/>
        <v>1294577.3782620002</v>
      </c>
      <c r="G76">
        <f t="shared" si="23"/>
        <v>1238001.3782620002</v>
      </c>
      <c r="H76">
        <f t="shared" si="23"/>
        <v>1181425.3782620002</v>
      </c>
      <c r="I76" s="117">
        <f t="shared" si="23"/>
        <v>1124849.3782620002</v>
      </c>
      <c r="J76">
        <f t="shared" si="23"/>
        <v>1068273.3782620002</v>
      </c>
      <c r="K76">
        <f t="shared" si="23"/>
        <v>1011697.378262</v>
      </c>
      <c r="L76" s="117">
        <f t="shared" si="23"/>
        <v>955121.37826200004</v>
      </c>
      <c r="M76">
        <f t="shared" si="23"/>
        <v>898545.37826200004</v>
      </c>
      <c r="N76" s="117">
        <f t="shared" si="23"/>
        <v>841969.37826199993</v>
      </c>
      <c r="O76">
        <f t="shared" si="23"/>
        <v>785393.37826199993</v>
      </c>
      <c r="P76" s="117">
        <f t="shared" si="23"/>
        <v>728817.37826199993</v>
      </c>
      <c r="Q76">
        <f t="shared" si="23"/>
        <v>672241.37826199993</v>
      </c>
      <c r="R76">
        <f t="shared" si="23"/>
        <v>615665.37826199993</v>
      </c>
      <c r="S76" s="117">
        <f t="shared" si="23"/>
        <v>559089.37826199993</v>
      </c>
      <c r="T76">
        <f t="shared" si="23"/>
        <v>502513.37826199998</v>
      </c>
      <c r="U76">
        <f t="shared" si="23"/>
        <v>445937.37826199998</v>
      </c>
      <c r="V76">
        <f t="shared" si="23"/>
        <v>389361.37826199998</v>
      </c>
      <c r="W76">
        <f t="shared" si="23"/>
        <v>332785.37826199998</v>
      </c>
    </row>
    <row r="77" spans="3:23">
      <c r="C77">
        <v>120</v>
      </c>
      <c r="D77">
        <f t="shared" si="24"/>
        <v>1323481.3782620002</v>
      </c>
      <c r="E77">
        <f t="shared" si="23"/>
        <v>1271257.3782620002</v>
      </c>
      <c r="F77">
        <f t="shared" si="23"/>
        <v>1219033.3782620002</v>
      </c>
      <c r="G77">
        <f t="shared" si="23"/>
        <v>1166809.3782620002</v>
      </c>
      <c r="H77">
        <f t="shared" si="23"/>
        <v>1114585.3782620002</v>
      </c>
      <c r="I77" s="154">
        <f>$B$3+I10</f>
        <v>1062361.3782620002</v>
      </c>
      <c r="J77">
        <f t="shared" si="23"/>
        <v>1010137.378262</v>
      </c>
      <c r="K77">
        <f t="shared" si="23"/>
        <v>957913.37826200004</v>
      </c>
      <c r="L77" s="154">
        <f t="shared" si="23"/>
        <v>905689.37826200004</v>
      </c>
      <c r="M77">
        <f t="shared" si="23"/>
        <v>853465.37826200004</v>
      </c>
      <c r="N77" s="154">
        <f t="shared" si="23"/>
        <v>801241.37826199993</v>
      </c>
      <c r="O77">
        <f t="shared" si="23"/>
        <v>749017.37826199993</v>
      </c>
      <c r="P77" s="154">
        <f>$B$3+P10</f>
        <v>696793.37826199993</v>
      </c>
      <c r="Q77">
        <f t="shared" si="23"/>
        <v>644569.37826199993</v>
      </c>
      <c r="R77">
        <f t="shared" si="23"/>
        <v>592345.37826199993</v>
      </c>
      <c r="S77" s="154">
        <f t="shared" si="23"/>
        <v>540121.37826199993</v>
      </c>
      <c r="T77">
        <f t="shared" si="23"/>
        <v>487897.37826199998</v>
      </c>
      <c r="U77">
        <f t="shared" si="23"/>
        <v>435673.37826199998</v>
      </c>
      <c r="V77">
        <f t="shared" si="23"/>
        <v>383449.37826199998</v>
      </c>
      <c r="W77">
        <f t="shared" si="23"/>
        <v>331225.37826199998</v>
      </c>
    </row>
    <row r="78" spans="3:23">
      <c r="C78">
        <v>110</v>
      </c>
      <c r="D78">
        <f t="shared" si="24"/>
        <v>1239233.3782620002</v>
      </c>
      <c r="E78">
        <f t="shared" si="23"/>
        <v>1191361.3782620002</v>
      </c>
      <c r="F78">
        <f t="shared" si="23"/>
        <v>1143489.3782620002</v>
      </c>
      <c r="G78">
        <f t="shared" si="23"/>
        <v>1095617.3782620002</v>
      </c>
      <c r="H78">
        <f t="shared" si="23"/>
        <v>1047745.3782620002</v>
      </c>
      <c r="I78" s="117">
        <f t="shared" si="23"/>
        <v>999873.37826200016</v>
      </c>
      <c r="J78">
        <f t="shared" si="23"/>
        <v>952001.37826200016</v>
      </c>
      <c r="K78">
        <f t="shared" si="23"/>
        <v>904129.37826200016</v>
      </c>
      <c r="L78" s="117">
        <f t="shared" si="23"/>
        <v>856257.37826200016</v>
      </c>
      <c r="M78">
        <f t="shared" si="23"/>
        <v>808385.37826200016</v>
      </c>
      <c r="N78" s="155">
        <f t="shared" si="23"/>
        <v>760513.37826200004</v>
      </c>
      <c r="O78">
        <f t="shared" si="23"/>
        <v>712641.37826200004</v>
      </c>
      <c r="P78" s="117">
        <f t="shared" si="23"/>
        <v>664769.37826200004</v>
      </c>
      <c r="Q78">
        <f t="shared" si="23"/>
        <v>616897.37826200004</v>
      </c>
      <c r="R78">
        <f t="shared" si="23"/>
        <v>569025.37826200004</v>
      </c>
      <c r="S78" s="117">
        <f t="shared" si="23"/>
        <v>521153.37826200004</v>
      </c>
      <c r="T78">
        <f t="shared" si="23"/>
        <v>473281.37826200004</v>
      </c>
      <c r="U78">
        <f t="shared" si="23"/>
        <v>425409.37826200004</v>
      </c>
      <c r="V78">
        <f t="shared" si="23"/>
        <v>377537.37826200004</v>
      </c>
      <c r="W78">
        <f t="shared" si="23"/>
        <v>329665.37826199998</v>
      </c>
    </row>
    <row r="79" spans="3:23">
      <c r="C79">
        <v>100</v>
      </c>
      <c r="D79">
        <f t="shared" si="24"/>
        <v>1154985.3782620002</v>
      </c>
      <c r="E79">
        <f t="shared" si="23"/>
        <v>1111465.3782620002</v>
      </c>
      <c r="F79">
        <f t="shared" si="23"/>
        <v>1067945.3782620002</v>
      </c>
      <c r="G79">
        <f t="shared" si="23"/>
        <v>1024425.378262</v>
      </c>
      <c r="H79">
        <f t="shared" si="23"/>
        <v>980905.37826200004</v>
      </c>
      <c r="I79" s="154">
        <f t="shared" si="23"/>
        <v>937385.37826200004</v>
      </c>
      <c r="J79">
        <f t="shared" si="23"/>
        <v>893865.37826200004</v>
      </c>
      <c r="K79">
        <f t="shared" si="23"/>
        <v>850345.37826200004</v>
      </c>
      <c r="L79" s="154">
        <f t="shared" si="23"/>
        <v>806825.37826199993</v>
      </c>
      <c r="M79">
        <f t="shared" si="23"/>
        <v>763305.37826199993</v>
      </c>
      <c r="N79" s="154">
        <f t="shared" si="23"/>
        <v>719785.37826199993</v>
      </c>
      <c r="O79">
        <f t="shared" si="23"/>
        <v>676265.37826199993</v>
      </c>
      <c r="P79" s="154">
        <f t="shared" si="23"/>
        <v>632745.37826199993</v>
      </c>
      <c r="Q79">
        <f t="shared" si="23"/>
        <v>589225.37826199993</v>
      </c>
      <c r="R79">
        <f t="shared" si="23"/>
        <v>545705.37826199993</v>
      </c>
      <c r="S79" s="154">
        <f t="shared" si="23"/>
        <v>502185.37826199998</v>
      </c>
      <c r="T79">
        <f t="shared" si="23"/>
        <v>458665.37826199998</v>
      </c>
      <c r="U79">
        <f t="shared" si="23"/>
        <v>415145.37826199998</v>
      </c>
      <c r="V79">
        <f t="shared" si="23"/>
        <v>371625.37826199998</v>
      </c>
      <c r="W79">
        <f t="shared" si="23"/>
        <v>328105.37826199998</v>
      </c>
    </row>
    <row r="80" spans="3:23">
      <c r="C80">
        <v>90</v>
      </c>
      <c r="D80">
        <f t="shared" si="24"/>
        <v>1070737.3782620002</v>
      </c>
      <c r="E80">
        <f t="shared" si="23"/>
        <v>1031569.378262</v>
      </c>
      <c r="F80">
        <f t="shared" si="23"/>
        <v>992401.37826200004</v>
      </c>
      <c r="G80">
        <f t="shared" si="23"/>
        <v>953233.37826200004</v>
      </c>
      <c r="H80">
        <f t="shared" si="23"/>
        <v>914065.37826200004</v>
      </c>
      <c r="I80" s="117">
        <f t="shared" si="23"/>
        <v>874897.37826200004</v>
      </c>
      <c r="J80">
        <f t="shared" si="23"/>
        <v>835729.37826199993</v>
      </c>
      <c r="K80">
        <f t="shared" si="23"/>
        <v>796561.37826199993</v>
      </c>
      <c r="L80" s="117">
        <f t="shared" si="23"/>
        <v>757393.37826199993</v>
      </c>
      <c r="M80">
        <f t="shared" si="23"/>
        <v>718225.37826199993</v>
      </c>
      <c r="N80" s="117">
        <f t="shared" si="23"/>
        <v>679057.37826199993</v>
      </c>
      <c r="O80">
        <f t="shared" si="23"/>
        <v>639889.37826199993</v>
      </c>
      <c r="P80" s="117">
        <f t="shared" si="23"/>
        <v>600721.37826199993</v>
      </c>
      <c r="Q80">
        <f t="shared" si="23"/>
        <v>561553.37826199993</v>
      </c>
      <c r="R80">
        <f t="shared" si="23"/>
        <v>522385.37826199998</v>
      </c>
      <c r="S80" s="117">
        <f t="shared" si="23"/>
        <v>483217.37826199998</v>
      </c>
      <c r="T80">
        <f t="shared" si="23"/>
        <v>444049.37826199998</v>
      </c>
      <c r="U80">
        <f t="shared" si="23"/>
        <v>404881.37826199998</v>
      </c>
      <c r="V80">
        <f t="shared" si="23"/>
        <v>365713.37826199998</v>
      </c>
      <c r="W80">
        <f t="shared" si="23"/>
        <v>326545.37826199998</v>
      </c>
    </row>
    <row r="81" spans="3:23">
      <c r="C81">
        <v>80</v>
      </c>
      <c r="D81">
        <f t="shared" si="24"/>
        <v>986489.37826200004</v>
      </c>
      <c r="E81">
        <f t="shared" si="23"/>
        <v>951673.37826200004</v>
      </c>
      <c r="F81">
        <f t="shared" si="23"/>
        <v>916857.37826200004</v>
      </c>
      <c r="G81">
        <f t="shared" si="23"/>
        <v>882041.37826200004</v>
      </c>
      <c r="H81">
        <f t="shared" si="23"/>
        <v>847225.37826200004</v>
      </c>
      <c r="I81" s="154">
        <f>$B$3+I14</f>
        <v>812409.37826199993</v>
      </c>
      <c r="J81">
        <f t="shared" si="23"/>
        <v>777593.37826199993</v>
      </c>
      <c r="K81">
        <f t="shared" si="23"/>
        <v>742777.37826199993</v>
      </c>
      <c r="L81" s="154">
        <f t="shared" si="23"/>
        <v>707961.37826199993</v>
      </c>
      <c r="M81">
        <f t="shared" si="23"/>
        <v>673145.37826199993</v>
      </c>
      <c r="N81" s="154">
        <f t="shared" si="23"/>
        <v>638329.37826199993</v>
      </c>
      <c r="O81">
        <f t="shared" si="23"/>
        <v>603513.37826199993</v>
      </c>
      <c r="P81" s="117">
        <f t="shared" ref="P81" si="25">$B$3+P14</f>
        <v>568697.37826200004</v>
      </c>
      <c r="Q81">
        <f t="shared" si="23"/>
        <v>533881.37826200004</v>
      </c>
      <c r="R81">
        <f t="shared" si="23"/>
        <v>499065.37826200004</v>
      </c>
      <c r="S81" s="154">
        <f t="shared" si="23"/>
        <v>464249.37826200004</v>
      </c>
      <c r="T81">
        <f t="shared" si="23"/>
        <v>429433.37826199998</v>
      </c>
      <c r="U81">
        <f t="shared" si="23"/>
        <v>394617.37826199998</v>
      </c>
      <c r="V81">
        <f t="shared" si="23"/>
        <v>359801.37826199998</v>
      </c>
      <c r="W81">
        <f t="shared" si="23"/>
        <v>324985.37826199998</v>
      </c>
    </row>
    <row r="82" spans="3:23">
      <c r="C82">
        <v>70</v>
      </c>
      <c r="D82">
        <f t="shared" si="24"/>
        <v>902241.37826199993</v>
      </c>
      <c r="E82">
        <f t="shared" si="23"/>
        <v>871777.37826199993</v>
      </c>
      <c r="F82">
        <f t="shared" si="23"/>
        <v>841313.37826199993</v>
      </c>
      <c r="G82">
        <f t="shared" si="23"/>
        <v>810849.37826199993</v>
      </c>
      <c r="H82">
        <f t="shared" si="23"/>
        <v>780385.37826199993</v>
      </c>
      <c r="I82" s="117">
        <f t="shared" si="23"/>
        <v>749921.37826199993</v>
      </c>
      <c r="J82">
        <f t="shared" si="23"/>
        <v>719457.37826199993</v>
      </c>
      <c r="K82">
        <f t="shared" si="23"/>
        <v>688993.37826199993</v>
      </c>
      <c r="L82" s="117">
        <f t="shared" si="23"/>
        <v>658529.37826199993</v>
      </c>
      <c r="M82">
        <f t="shared" si="23"/>
        <v>628065.37826199993</v>
      </c>
      <c r="N82" s="117">
        <f t="shared" si="23"/>
        <v>597601.37826199993</v>
      </c>
      <c r="O82">
        <f t="shared" si="23"/>
        <v>567137.37826199993</v>
      </c>
      <c r="P82" s="117">
        <f t="shared" si="23"/>
        <v>536673.37826199993</v>
      </c>
      <c r="Q82">
        <f t="shared" si="23"/>
        <v>506209.37826199998</v>
      </c>
      <c r="R82">
        <f t="shared" si="23"/>
        <v>475745.37826199998</v>
      </c>
      <c r="S82" s="117">
        <f t="shared" si="23"/>
        <v>445281.37826199998</v>
      </c>
      <c r="T82">
        <f t="shared" si="23"/>
        <v>414817.37826199998</v>
      </c>
      <c r="U82">
        <f t="shared" si="23"/>
        <v>384353.37826199998</v>
      </c>
      <c r="V82">
        <f t="shared" si="23"/>
        <v>353889.37826199998</v>
      </c>
      <c r="W82">
        <f t="shared" si="23"/>
        <v>323425.37826199998</v>
      </c>
    </row>
    <row r="83" spans="3:23">
      <c r="C83">
        <v>60</v>
      </c>
      <c r="D83">
        <f t="shared" si="24"/>
        <v>817993.37826199993</v>
      </c>
      <c r="E83">
        <f t="shared" si="23"/>
        <v>791881.37826199993</v>
      </c>
      <c r="F83">
        <f t="shared" si="23"/>
        <v>765769.37826199993</v>
      </c>
      <c r="G83">
        <f t="shared" si="23"/>
        <v>739657.37826199993</v>
      </c>
      <c r="H83">
        <f t="shared" si="23"/>
        <v>713545.37826199993</v>
      </c>
      <c r="I83" s="117">
        <f t="shared" ref="E83:W88" si="26">$B$3+I16</f>
        <v>687433.37826199993</v>
      </c>
      <c r="J83">
        <f t="shared" si="26"/>
        <v>661321.37826199993</v>
      </c>
      <c r="K83">
        <f t="shared" si="26"/>
        <v>635209.37826199993</v>
      </c>
      <c r="L83" s="117">
        <f t="shared" si="26"/>
        <v>609097.37826199993</v>
      </c>
      <c r="M83">
        <f t="shared" si="26"/>
        <v>582985.37826200004</v>
      </c>
      <c r="N83" s="117">
        <f t="shared" si="26"/>
        <v>556873.37826200004</v>
      </c>
      <c r="O83">
        <f t="shared" si="26"/>
        <v>530761.37826200004</v>
      </c>
      <c r="P83" s="117">
        <f t="shared" si="26"/>
        <v>504649.37826200004</v>
      </c>
      <c r="Q83">
        <f t="shared" si="26"/>
        <v>478537.37826200004</v>
      </c>
      <c r="R83">
        <f t="shared" si="26"/>
        <v>452425.37826199998</v>
      </c>
      <c r="S83" s="117">
        <f t="shared" si="26"/>
        <v>426313.37826199998</v>
      </c>
      <c r="T83">
        <f t="shared" si="26"/>
        <v>400201.37826199998</v>
      </c>
      <c r="U83">
        <f t="shared" si="26"/>
        <v>374089.37826199998</v>
      </c>
      <c r="V83">
        <f t="shared" si="26"/>
        <v>347977.37826199998</v>
      </c>
      <c r="W83">
        <f t="shared" si="26"/>
        <v>321865.37826199998</v>
      </c>
    </row>
    <row r="84" spans="3:23">
      <c r="C84">
        <v>50</v>
      </c>
      <c r="D84">
        <f t="shared" si="24"/>
        <v>733745.37826199993</v>
      </c>
      <c r="E84">
        <f t="shared" si="26"/>
        <v>711985.37826199993</v>
      </c>
      <c r="F84">
        <f t="shared" si="26"/>
        <v>690225.37826199993</v>
      </c>
      <c r="G84">
        <f t="shared" si="26"/>
        <v>668465.37826199993</v>
      </c>
      <c r="H84">
        <f t="shared" si="26"/>
        <v>646705.37826199993</v>
      </c>
      <c r="I84" s="154">
        <f t="shared" si="26"/>
        <v>624945.37826199993</v>
      </c>
      <c r="J84">
        <f t="shared" si="26"/>
        <v>603185.37826199993</v>
      </c>
      <c r="K84">
        <f t="shared" si="26"/>
        <v>581425.37826200004</v>
      </c>
      <c r="L84" s="154">
        <f t="shared" si="26"/>
        <v>559665.37826200004</v>
      </c>
      <c r="M84">
        <f t="shared" si="26"/>
        <v>537905.37826200004</v>
      </c>
      <c r="N84" s="154">
        <f t="shared" si="26"/>
        <v>516145.37826200004</v>
      </c>
      <c r="O84">
        <f t="shared" si="26"/>
        <v>494385.37826200004</v>
      </c>
      <c r="P84" s="154">
        <f t="shared" si="26"/>
        <v>472625.37826200004</v>
      </c>
      <c r="Q84">
        <f t="shared" si="26"/>
        <v>450865.37826199998</v>
      </c>
      <c r="R84">
        <f t="shared" si="26"/>
        <v>429105.37826199998</v>
      </c>
      <c r="S84" s="154">
        <f t="shared" si="26"/>
        <v>407345.37826199998</v>
      </c>
      <c r="T84">
        <f t="shared" si="26"/>
        <v>385585.37826199998</v>
      </c>
      <c r="U84">
        <f t="shared" si="26"/>
        <v>363825.37826199998</v>
      </c>
      <c r="V84">
        <f t="shared" si="26"/>
        <v>342065.37826199998</v>
      </c>
      <c r="W84">
        <f t="shared" si="26"/>
        <v>320305.37826199998</v>
      </c>
    </row>
    <row r="85" spans="3:23">
      <c r="C85">
        <v>40</v>
      </c>
      <c r="D85">
        <f t="shared" si="24"/>
        <v>649497.37826199993</v>
      </c>
      <c r="E85">
        <f t="shared" si="26"/>
        <v>632089.37826199993</v>
      </c>
      <c r="F85">
        <f t="shared" si="26"/>
        <v>614681.37826199993</v>
      </c>
      <c r="G85">
        <f t="shared" si="26"/>
        <v>597273.37826199993</v>
      </c>
      <c r="H85">
        <f t="shared" si="26"/>
        <v>579865.37826200004</v>
      </c>
      <c r="I85">
        <f t="shared" si="26"/>
        <v>562457.37826200004</v>
      </c>
      <c r="J85">
        <f t="shared" si="26"/>
        <v>545049.37826200004</v>
      </c>
      <c r="K85">
        <f t="shared" si="26"/>
        <v>527641.37826200004</v>
      </c>
      <c r="L85">
        <f t="shared" si="26"/>
        <v>510233.37826200004</v>
      </c>
      <c r="M85">
        <f t="shared" si="26"/>
        <v>492825.37826200004</v>
      </c>
      <c r="N85">
        <f t="shared" si="26"/>
        <v>475417.37826200004</v>
      </c>
      <c r="O85">
        <f t="shared" si="26"/>
        <v>458009.37826200004</v>
      </c>
      <c r="P85">
        <f t="shared" si="26"/>
        <v>440601.37826199998</v>
      </c>
      <c r="Q85">
        <f t="shared" si="26"/>
        <v>423193.37826199998</v>
      </c>
      <c r="R85">
        <f t="shared" si="26"/>
        <v>405785.37826199998</v>
      </c>
      <c r="S85">
        <f t="shared" si="26"/>
        <v>388377.37826199998</v>
      </c>
      <c r="T85">
        <f t="shared" si="26"/>
        <v>370969.37826199998</v>
      </c>
      <c r="U85">
        <f t="shared" si="26"/>
        <v>353561.37826199998</v>
      </c>
      <c r="V85">
        <f t="shared" si="26"/>
        <v>336153.37826199998</v>
      </c>
      <c r="W85">
        <f t="shared" si="26"/>
        <v>318745.37826199998</v>
      </c>
    </row>
    <row r="86" spans="3:23">
      <c r="C86">
        <v>30</v>
      </c>
      <c r="D86">
        <f t="shared" si="24"/>
        <v>565249.37826200004</v>
      </c>
      <c r="E86">
        <f t="shared" si="26"/>
        <v>552193.37826200004</v>
      </c>
      <c r="F86">
        <f t="shared" si="26"/>
        <v>539137.37826200004</v>
      </c>
      <c r="G86">
        <f t="shared" si="26"/>
        <v>526081.37826200004</v>
      </c>
      <c r="H86">
        <f t="shared" si="26"/>
        <v>513025.37826200004</v>
      </c>
      <c r="I86">
        <f t="shared" si="26"/>
        <v>499969.37826200004</v>
      </c>
      <c r="J86">
        <f t="shared" si="26"/>
        <v>486913.37826200004</v>
      </c>
      <c r="K86">
        <f t="shared" si="26"/>
        <v>473857.37826200004</v>
      </c>
      <c r="L86">
        <f t="shared" si="26"/>
        <v>460801.37826200004</v>
      </c>
      <c r="M86">
        <f t="shared" si="26"/>
        <v>447745.37826199998</v>
      </c>
      <c r="N86">
        <f t="shared" si="26"/>
        <v>434689.37826199998</v>
      </c>
      <c r="O86">
        <f t="shared" si="26"/>
        <v>421633.37826199998</v>
      </c>
      <c r="P86">
        <f t="shared" si="26"/>
        <v>408577.37826199998</v>
      </c>
      <c r="Q86">
        <f t="shared" si="26"/>
        <v>395521.37826199998</v>
      </c>
      <c r="R86">
        <f t="shared" si="26"/>
        <v>382465.37826199998</v>
      </c>
      <c r="S86">
        <f t="shared" si="26"/>
        <v>369409.37826199998</v>
      </c>
      <c r="T86">
        <f t="shared" si="26"/>
        <v>356353.37826199998</v>
      </c>
      <c r="U86">
        <f t="shared" si="26"/>
        <v>343297.37826199998</v>
      </c>
      <c r="V86">
        <f t="shared" si="26"/>
        <v>330241.37826199998</v>
      </c>
      <c r="W86">
        <f t="shared" si="26"/>
        <v>317185.37826199998</v>
      </c>
    </row>
    <row r="87" spans="3:23">
      <c r="C87">
        <v>20</v>
      </c>
      <c r="D87">
        <f t="shared" si="24"/>
        <v>481001.37826200004</v>
      </c>
      <c r="E87">
        <f t="shared" si="26"/>
        <v>472297.37826200004</v>
      </c>
      <c r="F87">
        <f t="shared" si="26"/>
        <v>463593.37826200004</v>
      </c>
      <c r="G87">
        <f t="shared" si="26"/>
        <v>454889.37826200004</v>
      </c>
      <c r="H87">
        <f t="shared" si="26"/>
        <v>446185.37826199998</v>
      </c>
      <c r="I87">
        <f t="shared" si="26"/>
        <v>437481.37826199998</v>
      </c>
      <c r="J87">
        <f t="shared" si="26"/>
        <v>428777.37826199998</v>
      </c>
      <c r="K87">
        <f t="shared" si="26"/>
        <v>420073.37826199998</v>
      </c>
      <c r="L87">
        <f t="shared" si="26"/>
        <v>411369.37826199998</v>
      </c>
      <c r="M87">
        <f t="shared" si="26"/>
        <v>402665.37826199998</v>
      </c>
      <c r="N87">
        <f t="shared" si="26"/>
        <v>393961.37826199998</v>
      </c>
      <c r="O87">
        <f t="shared" si="26"/>
        <v>385257.37826199998</v>
      </c>
      <c r="P87">
        <f t="shared" si="26"/>
        <v>376553.37826199998</v>
      </c>
      <c r="Q87">
        <f t="shared" si="26"/>
        <v>367849.37826199998</v>
      </c>
      <c r="R87">
        <f t="shared" si="26"/>
        <v>359145.37826199998</v>
      </c>
      <c r="S87">
        <f t="shared" si="26"/>
        <v>350441.37826199998</v>
      </c>
      <c r="T87">
        <f t="shared" si="26"/>
        <v>341737.37826199998</v>
      </c>
      <c r="U87">
        <f t="shared" si="26"/>
        <v>333033.37826199998</v>
      </c>
      <c r="V87">
        <f t="shared" si="26"/>
        <v>324329.37826199998</v>
      </c>
      <c r="W87">
        <f t="shared" si="26"/>
        <v>315625.37826199998</v>
      </c>
    </row>
    <row r="88" spans="3:23">
      <c r="C88">
        <v>10</v>
      </c>
      <c r="D88">
        <f t="shared" si="24"/>
        <v>396753.37826199998</v>
      </c>
      <c r="E88">
        <f t="shared" si="26"/>
        <v>392401.37826199998</v>
      </c>
      <c r="F88">
        <f t="shared" si="26"/>
        <v>388049.37826199998</v>
      </c>
      <c r="G88">
        <f t="shared" si="26"/>
        <v>383697.37826199998</v>
      </c>
      <c r="H88">
        <f t="shared" si="26"/>
        <v>379345.37826199998</v>
      </c>
      <c r="I88">
        <f t="shared" si="26"/>
        <v>374993.37826199998</v>
      </c>
      <c r="J88">
        <f t="shared" si="26"/>
        <v>370641.37826199998</v>
      </c>
      <c r="K88">
        <f t="shared" si="26"/>
        <v>366289.37826199998</v>
      </c>
      <c r="L88">
        <f t="shared" si="26"/>
        <v>361937.37826199998</v>
      </c>
      <c r="M88">
        <f t="shared" si="26"/>
        <v>357585.37826199998</v>
      </c>
      <c r="N88">
        <f t="shared" si="26"/>
        <v>353233.37826199998</v>
      </c>
      <c r="O88">
        <f t="shared" si="26"/>
        <v>348881.37826199998</v>
      </c>
      <c r="P88">
        <f t="shared" si="26"/>
        <v>344529.37826199998</v>
      </c>
      <c r="Q88">
        <f t="shared" si="26"/>
        <v>340177.37826199998</v>
      </c>
      <c r="R88">
        <f t="shared" si="26"/>
        <v>335825.37826199998</v>
      </c>
      <c r="S88">
        <f t="shared" si="26"/>
        <v>331473.37826199998</v>
      </c>
      <c r="T88">
        <f t="shared" si="26"/>
        <v>327121.37826199998</v>
      </c>
      <c r="U88">
        <f t="shared" si="26"/>
        <v>322769.37826199998</v>
      </c>
      <c r="V88">
        <f t="shared" si="26"/>
        <v>318417.37826199998</v>
      </c>
      <c r="W88">
        <f t="shared" si="26"/>
        <v>314065.37826199998</v>
      </c>
    </row>
    <row r="90" spans="3:23">
      <c r="D90" s="157" t="s">
        <v>155</v>
      </c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</row>
    <row r="91" spans="3:23">
      <c r="D91">
        <f>$B$4+D2</f>
        <v>1961602.426304</v>
      </c>
      <c r="E91">
        <f t="shared" ref="E91:W105" si="27">$B$4+E2</f>
        <v>1874562.426304</v>
      </c>
      <c r="F91">
        <f t="shared" si="27"/>
        <v>1787522.426304</v>
      </c>
      <c r="G91">
        <f t="shared" si="27"/>
        <v>1700482.426304</v>
      </c>
      <c r="H91">
        <f t="shared" si="27"/>
        <v>1613442.426304</v>
      </c>
      <c r="I91">
        <f t="shared" si="27"/>
        <v>1526402.426304</v>
      </c>
      <c r="J91">
        <f t="shared" si="27"/>
        <v>1439362.426304</v>
      </c>
      <c r="K91">
        <f t="shared" si="27"/>
        <v>1352322.426304</v>
      </c>
      <c r="L91">
        <f t="shared" si="27"/>
        <v>1265282.426304</v>
      </c>
      <c r="M91">
        <f t="shared" si="27"/>
        <v>1178242.426304</v>
      </c>
      <c r="N91">
        <f t="shared" si="27"/>
        <v>1091202.426304</v>
      </c>
      <c r="O91">
        <f t="shared" si="27"/>
        <v>1004162.4263040001</v>
      </c>
      <c r="P91">
        <f t="shared" si="27"/>
        <v>917122.42630400008</v>
      </c>
      <c r="Q91">
        <f t="shared" si="27"/>
        <v>830082.42630400008</v>
      </c>
      <c r="R91">
        <f t="shared" si="27"/>
        <v>743042.42630399996</v>
      </c>
      <c r="S91">
        <f t="shared" si="27"/>
        <v>656002.42630399996</v>
      </c>
      <c r="T91">
        <f t="shared" si="27"/>
        <v>568962.42630399996</v>
      </c>
      <c r="U91">
        <f t="shared" si="27"/>
        <v>481922.42630400002</v>
      </c>
      <c r="V91">
        <f t="shared" si="27"/>
        <v>394882.42630400002</v>
      </c>
      <c r="W91">
        <f t="shared" si="27"/>
        <v>307842.42630400002</v>
      </c>
    </row>
    <row r="92" spans="3:23">
      <c r="D92">
        <f t="shared" ref="D92:S111" si="28">$B$4+D3</f>
        <v>1877354.426304</v>
      </c>
      <c r="E92">
        <f t="shared" si="28"/>
        <v>1794666.426304</v>
      </c>
      <c r="F92">
        <f t="shared" si="28"/>
        <v>1711978.426304</v>
      </c>
      <c r="G92">
        <f t="shared" si="28"/>
        <v>1629290.426304</v>
      </c>
      <c r="H92">
        <f t="shared" si="28"/>
        <v>1546602.426304</v>
      </c>
      <c r="I92">
        <f t="shared" si="28"/>
        <v>1463914.426304</v>
      </c>
      <c r="J92">
        <f t="shared" si="28"/>
        <v>1381226.426304</v>
      </c>
      <c r="K92">
        <f t="shared" si="28"/>
        <v>1298538.426304</v>
      </c>
      <c r="L92">
        <f t="shared" si="28"/>
        <v>1215850.426304</v>
      </c>
      <c r="M92">
        <f t="shared" si="28"/>
        <v>1133162.426304</v>
      </c>
      <c r="N92">
        <f t="shared" si="28"/>
        <v>1050474.426304</v>
      </c>
      <c r="O92">
        <f t="shared" si="28"/>
        <v>967786.42630400008</v>
      </c>
      <c r="P92">
        <f t="shared" si="28"/>
        <v>885098.42630400008</v>
      </c>
      <c r="Q92">
        <f t="shared" si="28"/>
        <v>802410.42630399996</v>
      </c>
      <c r="R92">
        <f t="shared" si="28"/>
        <v>719722.42630399996</v>
      </c>
      <c r="S92">
        <f t="shared" si="28"/>
        <v>637034.42630399996</v>
      </c>
      <c r="T92">
        <f t="shared" si="27"/>
        <v>554346.42630399996</v>
      </c>
      <c r="U92">
        <f t="shared" si="27"/>
        <v>471658.42630400002</v>
      </c>
      <c r="V92">
        <f t="shared" si="27"/>
        <v>388970.42630400002</v>
      </c>
      <c r="W92">
        <f t="shared" si="27"/>
        <v>306282.42630400002</v>
      </c>
    </row>
    <row r="93" spans="3:23">
      <c r="D93">
        <f t="shared" si="28"/>
        <v>1793106.426304</v>
      </c>
      <c r="E93">
        <f t="shared" si="27"/>
        <v>1714770.426304</v>
      </c>
      <c r="F93">
        <f t="shared" si="27"/>
        <v>1636434.426304</v>
      </c>
      <c r="G93">
        <f t="shared" si="27"/>
        <v>1558098.426304</v>
      </c>
      <c r="H93">
        <f t="shared" si="27"/>
        <v>1479762.426304</v>
      </c>
      <c r="I93">
        <f t="shared" si="27"/>
        <v>1401426.426304</v>
      </c>
      <c r="J93">
        <f t="shared" si="27"/>
        <v>1323090.426304</v>
      </c>
      <c r="K93">
        <f t="shared" si="27"/>
        <v>1244754.426304</v>
      </c>
      <c r="L93">
        <f t="shared" si="27"/>
        <v>1166418.426304</v>
      </c>
      <c r="M93">
        <f t="shared" si="27"/>
        <v>1088082.426304</v>
      </c>
      <c r="N93">
        <f t="shared" si="27"/>
        <v>1009746.4263040001</v>
      </c>
      <c r="O93">
        <f t="shared" si="27"/>
        <v>931410.42630400008</v>
      </c>
      <c r="P93">
        <f t="shared" si="27"/>
        <v>853074.42630400008</v>
      </c>
      <c r="Q93">
        <f t="shared" si="27"/>
        <v>774738.42630399996</v>
      </c>
      <c r="R93">
        <f t="shared" si="27"/>
        <v>696402.42630399996</v>
      </c>
      <c r="S93">
        <f t="shared" si="27"/>
        <v>618066.42630399996</v>
      </c>
      <c r="T93">
        <f t="shared" si="27"/>
        <v>539730.42630399996</v>
      </c>
      <c r="U93">
        <f t="shared" si="27"/>
        <v>461394.42630400002</v>
      </c>
      <c r="V93">
        <f t="shared" si="27"/>
        <v>383058.42630400002</v>
      </c>
      <c r="W93">
        <f t="shared" si="27"/>
        <v>304722.42630400002</v>
      </c>
    </row>
    <row r="94" spans="3:23">
      <c r="D94">
        <f t="shared" si="28"/>
        <v>1708858.426304</v>
      </c>
      <c r="E94">
        <f t="shared" si="27"/>
        <v>1634874.426304</v>
      </c>
      <c r="F94">
        <f t="shared" si="27"/>
        <v>1560890.426304</v>
      </c>
      <c r="G94">
        <f t="shared" si="27"/>
        <v>1486906.426304</v>
      </c>
      <c r="H94">
        <f t="shared" si="27"/>
        <v>1412922.426304</v>
      </c>
      <c r="I94">
        <f t="shared" si="27"/>
        <v>1338938.426304</v>
      </c>
      <c r="J94">
        <f t="shared" si="27"/>
        <v>1264954.426304</v>
      </c>
      <c r="K94">
        <f t="shared" si="27"/>
        <v>1190970.426304</v>
      </c>
      <c r="L94">
        <f t="shared" si="27"/>
        <v>1116986.426304</v>
      </c>
      <c r="M94">
        <f t="shared" si="27"/>
        <v>1043002.4263040001</v>
      </c>
      <c r="N94">
        <f t="shared" si="27"/>
        <v>969018.42630400008</v>
      </c>
      <c r="O94">
        <f t="shared" si="27"/>
        <v>895034.42630400008</v>
      </c>
      <c r="P94">
        <f t="shared" si="27"/>
        <v>821050.42630400008</v>
      </c>
      <c r="Q94">
        <f t="shared" si="27"/>
        <v>747066.42630399996</v>
      </c>
      <c r="R94">
        <f t="shared" si="27"/>
        <v>673082.42630399996</v>
      </c>
      <c r="S94">
        <f t="shared" si="27"/>
        <v>599098.42630399996</v>
      </c>
      <c r="T94">
        <f t="shared" si="27"/>
        <v>525114.42630399996</v>
      </c>
      <c r="U94">
        <f t="shared" si="27"/>
        <v>451130.42630400002</v>
      </c>
      <c r="V94">
        <f t="shared" si="27"/>
        <v>377146.42630400002</v>
      </c>
      <c r="W94">
        <f t="shared" si="27"/>
        <v>303162.42630400002</v>
      </c>
    </row>
    <row r="95" spans="3:23">
      <c r="D95">
        <f t="shared" si="28"/>
        <v>1624610.426304</v>
      </c>
      <c r="E95">
        <f t="shared" si="27"/>
        <v>1554978.426304</v>
      </c>
      <c r="F95">
        <f t="shared" si="27"/>
        <v>1485346.426304</v>
      </c>
      <c r="G95">
        <f t="shared" si="27"/>
        <v>1415714.426304</v>
      </c>
      <c r="H95">
        <f t="shared" si="27"/>
        <v>1346082.426304</v>
      </c>
      <c r="I95">
        <f t="shared" si="27"/>
        <v>1276450.426304</v>
      </c>
      <c r="J95">
        <f t="shared" si="27"/>
        <v>1206818.426304</v>
      </c>
      <c r="K95">
        <f t="shared" si="27"/>
        <v>1137186.426304</v>
      </c>
      <c r="L95">
        <f t="shared" si="27"/>
        <v>1067554.426304</v>
      </c>
      <c r="M95">
        <f t="shared" si="27"/>
        <v>997922.42630400008</v>
      </c>
      <c r="N95">
        <f t="shared" si="27"/>
        <v>928290.42630400008</v>
      </c>
      <c r="O95">
        <f t="shared" si="27"/>
        <v>858658.42630400008</v>
      </c>
      <c r="P95">
        <f t="shared" si="27"/>
        <v>789026.42630399996</v>
      </c>
      <c r="Q95">
        <f t="shared" si="27"/>
        <v>719394.42630399996</v>
      </c>
      <c r="R95">
        <f t="shared" si="27"/>
        <v>649762.42630399996</v>
      </c>
      <c r="S95">
        <f t="shared" si="27"/>
        <v>580130.42630399996</v>
      </c>
      <c r="T95">
        <f t="shared" si="27"/>
        <v>510498.42630400002</v>
      </c>
      <c r="U95">
        <f t="shared" si="27"/>
        <v>440866.42630400002</v>
      </c>
      <c r="V95">
        <f t="shared" si="27"/>
        <v>371234.42630400002</v>
      </c>
      <c r="W95">
        <f t="shared" si="27"/>
        <v>301602.42630400002</v>
      </c>
    </row>
    <row r="96" spans="3:23">
      <c r="D96">
        <f t="shared" si="28"/>
        <v>1540362.426304</v>
      </c>
      <c r="E96">
        <f t="shared" si="27"/>
        <v>1475082.426304</v>
      </c>
      <c r="F96">
        <f t="shared" si="27"/>
        <v>1409802.426304</v>
      </c>
      <c r="G96">
        <f t="shared" si="27"/>
        <v>1344522.426304</v>
      </c>
      <c r="H96">
        <f t="shared" si="27"/>
        <v>1279242.426304</v>
      </c>
      <c r="I96">
        <f t="shared" si="27"/>
        <v>1213962.426304</v>
      </c>
      <c r="J96">
        <f t="shared" si="27"/>
        <v>1148682.426304</v>
      </c>
      <c r="K96">
        <f t="shared" si="27"/>
        <v>1083402.426304</v>
      </c>
      <c r="L96">
        <f t="shared" si="27"/>
        <v>1018122.4263040001</v>
      </c>
      <c r="M96">
        <f t="shared" si="27"/>
        <v>952842.42630400008</v>
      </c>
      <c r="N96">
        <f t="shared" si="27"/>
        <v>887562.42630400008</v>
      </c>
      <c r="O96">
        <f t="shared" si="27"/>
        <v>822282.42630400008</v>
      </c>
      <c r="P96">
        <f>$B$4+P7</f>
        <v>757002.42630399996</v>
      </c>
      <c r="Q96">
        <f t="shared" si="27"/>
        <v>691722.42630399996</v>
      </c>
      <c r="R96">
        <f t="shared" si="27"/>
        <v>626442.42630399996</v>
      </c>
      <c r="S96">
        <f t="shared" si="27"/>
        <v>561162.42630399996</v>
      </c>
      <c r="T96">
        <f t="shared" si="27"/>
        <v>495882.42630400002</v>
      </c>
      <c r="U96">
        <f t="shared" si="27"/>
        <v>430602.42630400002</v>
      </c>
      <c r="V96">
        <f t="shared" si="27"/>
        <v>365322.42630400002</v>
      </c>
      <c r="W96">
        <f t="shared" si="27"/>
        <v>300042.42630400002</v>
      </c>
    </row>
    <row r="97" spans="4:23">
      <c r="D97">
        <f t="shared" si="28"/>
        <v>1456114.426304</v>
      </c>
      <c r="E97">
        <f t="shared" si="27"/>
        <v>1395186.426304</v>
      </c>
      <c r="F97">
        <f t="shared" si="27"/>
        <v>1334258.426304</v>
      </c>
      <c r="G97">
        <f t="shared" si="27"/>
        <v>1273330.426304</v>
      </c>
      <c r="H97">
        <f t="shared" si="27"/>
        <v>1212402.426304</v>
      </c>
      <c r="I97">
        <f t="shared" si="27"/>
        <v>1151474.426304</v>
      </c>
      <c r="J97">
        <f t="shared" si="27"/>
        <v>1090546.426304</v>
      </c>
      <c r="K97">
        <f t="shared" si="27"/>
        <v>1029618.426304</v>
      </c>
      <c r="L97">
        <f t="shared" si="27"/>
        <v>968690.42630399996</v>
      </c>
      <c r="M97">
        <f t="shared" si="27"/>
        <v>907762.42630399996</v>
      </c>
      <c r="N97">
        <f t="shared" si="27"/>
        <v>846834.42630399996</v>
      </c>
      <c r="O97">
        <f t="shared" si="27"/>
        <v>785906.42630399996</v>
      </c>
      <c r="P97">
        <f t="shared" si="27"/>
        <v>724978.42630399996</v>
      </c>
      <c r="Q97">
        <f t="shared" si="27"/>
        <v>664050.42630399996</v>
      </c>
      <c r="R97">
        <f t="shared" si="27"/>
        <v>603122.42630399996</v>
      </c>
      <c r="S97">
        <f t="shared" si="27"/>
        <v>542194.42630399996</v>
      </c>
      <c r="T97">
        <f t="shared" si="27"/>
        <v>481266.42630400002</v>
      </c>
      <c r="U97">
        <f t="shared" si="27"/>
        <v>420338.42630400002</v>
      </c>
      <c r="V97">
        <f t="shared" si="27"/>
        <v>359410.42630400002</v>
      </c>
      <c r="W97">
        <f t="shared" si="27"/>
        <v>298482.42630400002</v>
      </c>
    </row>
    <row r="98" spans="4:23">
      <c r="D98">
        <f t="shared" si="28"/>
        <v>1371866.426304</v>
      </c>
      <c r="E98">
        <f t="shared" si="27"/>
        <v>1315290.426304</v>
      </c>
      <c r="F98">
        <f t="shared" si="27"/>
        <v>1258714.426304</v>
      </c>
      <c r="G98">
        <f t="shared" si="27"/>
        <v>1202138.426304</v>
      </c>
      <c r="H98">
        <f t="shared" si="27"/>
        <v>1145562.426304</v>
      </c>
      <c r="I98">
        <f t="shared" si="27"/>
        <v>1088986.426304</v>
      </c>
      <c r="J98">
        <f t="shared" si="27"/>
        <v>1032410.4263040001</v>
      </c>
      <c r="K98">
        <f t="shared" si="27"/>
        <v>975834.42630400008</v>
      </c>
      <c r="L98">
        <f t="shared" si="27"/>
        <v>919258.42630400008</v>
      </c>
      <c r="M98">
        <f t="shared" si="27"/>
        <v>862682.42630400008</v>
      </c>
      <c r="N98">
        <f t="shared" si="27"/>
        <v>806106.42630399996</v>
      </c>
      <c r="O98">
        <f t="shared" si="27"/>
        <v>749530.42630399996</v>
      </c>
      <c r="P98">
        <f t="shared" si="27"/>
        <v>692954.42630399996</v>
      </c>
      <c r="Q98">
        <f t="shared" si="27"/>
        <v>636378.42630399996</v>
      </c>
      <c r="R98">
        <f t="shared" si="27"/>
        <v>579802.42630399996</v>
      </c>
      <c r="S98">
        <f t="shared" si="27"/>
        <v>523226.42630400002</v>
      </c>
      <c r="T98">
        <f t="shared" si="27"/>
        <v>466650.42630400002</v>
      </c>
      <c r="U98">
        <f t="shared" si="27"/>
        <v>410074.42630400002</v>
      </c>
      <c r="V98">
        <f t="shared" si="27"/>
        <v>353498.42630400002</v>
      </c>
      <c r="W98">
        <f t="shared" si="27"/>
        <v>296922.42630400002</v>
      </c>
    </row>
    <row r="99" spans="4:23">
      <c r="D99">
        <f t="shared" si="28"/>
        <v>1287618.426304</v>
      </c>
      <c r="E99">
        <f t="shared" si="27"/>
        <v>1235394.426304</v>
      </c>
      <c r="F99">
        <f t="shared" si="27"/>
        <v>1183170.426304</v>
      </c>
      <c r="G99">
        <f t="shared" si="27"/>
        <v>1130946.426304</v>
      </c>
      <c r="H99">
        <f t="shared" si="27"/>
        <v>1078722.426304</v>
      </c>
      <c r="I99">
        <f t="shared" si="27"/>
        <v>1026498.4263040001</v>
      </c>
      <c r="J99">
        <f t="shared" si="27"/>
        <v>974274.42630400008</v>
      </c>
      <c r="K99">
        <f t="shared" si="27"/>
        <v>922050.42630400008</v>
      </c>
      <c r="L99">
        <f t="shared" si="27"/>
        <v>869826.42630400008</v>
      </c>
      <c r="M99">
        <f t="shared" si="27"/>
        <v>817602.42630400008</v>
      </c>
      <c r="N99">
        <f t="shared" si="27"/>
        <v>765378.42630399996</v>
      </c>
      <c r="O99">
        <f t="shared" si="27"/>
        <v>713154.42630399996</v>
      </c>
      <c r="P99">
        <f t="shared" si="27"/>
        <v>660930.42630399996</v>
      </c>
      <c r="Q99">
        <f t="shared" si="27"/>
        <v>608706.42630399996</v>
      </c>
      <c r="R99">
        <f t="shared" si="27"/>
        <v>556482.42630399996</v>
      </c>
      <c r="S99">
        <f t="shared" si="27"/>
        <v>504258.42630400002</v>
      </c>
      <c r="T99">
        <f t="shared" si="27"/>
        <v>452034.42630400002</v>
      </c>
      <c r="U99">
        <f t="shared" si="27"/>
        <v>399810.42630400002</v>
      </c>
      <c r="V99">
        <f t="shared" si="27"/>
        <v>347586.42630400002</v>
      </c>
      <c r="W99">
        <f t="shared" si="27"/>
        <v>295362.42630400002</v>
      </c>
    </row>
    <row r="100" spans="4:23">
      <c r="D100">
        <f t="shared" si="28"/>
        <v>1203370.4263040002</v>
      </c>
      <c r="E100">
        <f t="shared" si="27"/>
        <v>1155498.4263040002</v>
      </c>
      <c r="F100">
        <f t="shared" si="27"/>
        <v>1107626.4263040002</v>
      </c>
      <c r="G100">
        <f t="shared" si="27"/>
        <v>1059754.4263040002</v>
      </c>
      <c r="H100">
        <f t="shared" si="27"/>
        <v>1011882.4263040002</v>
      </c>
      <c r="I100">
        <f t="shared" si="27"/>
        <v>964010.4263040002</v>
      </c>
      <c r="J100">
        <f t="shared" si="27"/>
        <v>916138.4263040002</v>
      </c>
      <c r="K100">
        <f t="shared" si="27"/>
        <v>868266.4263040002</v>
      </c>
      <c r="L100">
        <f t="shared" si="27"/>
        <v>820394.4263040002</v>
      </c>
      <c r="M100">
        <f t="shared" si="27"/>
        <v>772522.4263040002</v>
      </c>
      <c r="N100">
        <f t="shared" si="27"/>
        <v>724650.42630400008</v>
      </c>
      <c r="O100">
        <f t="shared" si="27"/>
        <v>676778.42630400008</v>
      </c>
      <c r="P100">
        <f t="shared" si="27"/>
        <v>628906.42630400008</v>
      </c>
      <c r="Q100">
        <f t="shared" si="27"/>
        <v>581034.42630400008</v>
      </c>
      <c r="R100">
        <f t="shared" si="27"/>
        <v>533162.42630400008</v>
      </c>
      <c r="S100">
        <f t="shared" si="27"/>
        <v>485290.42630400008</v>
      </c>
      <c r="T100">
        <f t="shared" si="27"/>
        <v>437418.42630400008</v>
      </c>
      <c r="U100">
        <f t="shared" si="27"/>
        <v>389546.42630400008</v>
      </c>
      <c r="V100">
        <f t="shared" si="27"/>
        <v>341674.42630400008</v>
      </c>
      <c r="W100">
        <f t="shared" si="27"/>
        <v>293802.42630400002</v>
      </c>
    </row>
    <row r="101" spans="4:23">
      <c r="D101">
        <f t="shared" si="28"/>
        <v>1119122.426304</v>
      </c>
      <c r="E101">
        <f t="shared" si="27"/>
        <v>1075602.426304</v>
      </c>
      <c r="F101">
        <f t="shared" si="27"/>
        <v>1032082.4263040001</v>
      </c>
      <c r="G101">
        <f t="shared" si="27"/>
        <v>988562.42630400008</v>
      </c>
      <c r="H101">
        <f t="shared" si="27"/>
        <v>945042.42630400008</v>
      </c>
      <c r="I101">
        <f t="shared" si="27"/>
        <v>901522.42630400008</v>
      </c>
      <c r="J101">
        <f t="shared" si="27"/>
        <v>858002.42630400008</v>
      </c>
      <c r="K101">
        <f t="shared" si="27"/>
        <v>814482.42630400008</v>
      </c>
      <c r="L101">
        <f t="shared" si="27"/>
        <v>770962.42630399996</v>
      </c>
      <c r="M101">
        <f t="shared" si="27"/>
        <v>727442.42630399996</v>
      </c>
      <c r="N101">
        <f t="shared" si="27"/>
        <v>683922.42630399996</v>
      </c>
      <c r="O101">
        <f t="shared" si="27"/>
        <v>640402.42630399996</v>
      </c>
      <c r="P101">
        <f t="shared" si="27"/>
        <v>596882.42630399996</v>
      </c>
      <c r="Q101">
        <f t="shared" si="27"/>
        <v>553362.42630399996</v>
      </c>
      <c r="R101">
        <f t="shared" si="27"/>
        <v>509842.42630400002</v>
      </c>
      <c r="S101">
        <f t="shared" si="27"/>
        <v>466322.42630400002</v>
      </c>
      <c r="T101">
        <f t="shared" si="27"/>
        <v>422802.42630400002</v>
      </c>
      <c r="U101">
        <f t="shared" si="27"/>
        <v>379282.42630400002</v>
      </c>
      <c r="V101">
        <f t="shared" si="27"/>
        <v>335762.42630400002</v>
      </c>
      <c r="W101">
        <f t="shared" si="27"/>
        <v>292242.42630400002</v>
      </c>
    </row>
    <row r="102" spans="4:23">
      <c r="D102">
        <f t="shared" si="28"/>
        <v>1034874.4263040001</v>
      </c>
      <c r="E102">
        <f t="shared" si="27"/>
        <v>995706.42630400008</v>
      </c>
      <c r="F102">
        <f t="shared" si="27"/>
        <v>956538.42630400008</v>
      </c>
      <c r="G102">
        <f t="shared" si="27"/>
        <v>917370.42630400008</v>
      </c>
      <c r="H102">
        <f t="shared" si="27"/>
        <v>878202.42630400008</v>
      </c>
      <c r="I102">
        <f t="shared" si="27"/>
        <v>839034.42630400008</v>
      </c>
      <c r="J102">
        <f t="shared" si="27"/>
        <v>799866.42630399996</v>
      </c>
      <c r="K102">
        <f t="shared" si="27"/>
        <v>760698.42630399996</v>
      </c>
      <c r="L102">
        <f t="shared" si="27"/>
        <v>721530.42630399996</v>
      </c>
      <c r="M102">
        <f t="shared" si="27"/>
        <v>682362.42630399996</v>
      </c>
      <c r="N102">
        <f t="shared" si="27"/>
        <v>643194.42630399996</v>
      </c>
      <c r="O102">
        <f t="shared" si="27"/>
        <v>604026.42630399996</v>
      </c>
      <c r="P102">
        <f t="shared" si="27"/>
        <v>564858.42630399996</v>
      </c>
      <c r="Q102">
        <f t="shared" si="27"/>
        <v>525690.42630399996</v>
      </c>
      <c r="R102">
        <f t="shared" si="27"/>
        <v>486522.42630400002</v>
      </c>
      <c r="S102">
        <f t="shared" si="27"/>
        <v>447354.42630400002</v>
      </c>
      <c r="T102">
        <f t="shared" si="27"/>
        <v>408186.42630400002</v>
      </c>
      <c r="U102">
        <f t="shared" si="27"/>
        <v>369018.42630400002</v>
      </c>
      <c r="V102">
        <f t="shared" si="27"/>
        <v>329850.42630400002</v>
      </c>
      <c r="W102">
        <f t="shared" si="27"/>
        <v>290682.42630400002</v>
      </c>
    </row>
    <row r="103" spans="4:23">
      <c r="D103">
        <f t="shared" si="28"/>
        <v>950626.42630400008</v>
      </c>
      <c r="E103">
        <f t="shared" si="27"/>
        <v>915810.42630400008</v>
      </c>
      <c r="F103">
        <f t="shared" si="27"/>
        <v>880994.42630400008</v>
      </c>
      <c r="G103">
        <f t="shared" si="27"/>
        <v>846178.42630400008</v>
      </c>
      <c r="H103">
        <f t="shared" si="27"/>
        <v>811362.42630400008</v>
      </c>
      <c r="I103">
        <f t="shared" si="27"/>
        <v>776546.42630399996</v>
      </c>
      <c r="J103">
        <f t="shared" si="27"/>
        <v>741730.42630399996</v>
      </c>
      <c r="K103">
        <f t="shared" si="27"/>
        <v>706914.42630399996</v>
      </c>
      <c r="L103">
        <f t="shared" si="27"/>
        <v>672098.42630399996</v>
      </c>
      <c r="M103">
        <f t="shared" si="27"/>
        <v>637282.42630399996</v>
      </c>
      <c r="N103">
        <f t="shared" si="27"/>
        <v>602466.42630399996</v>
      </c>
      <c r="O103">
        <f t="shared" si="27"/>
        <v>567650.42630399996</v>
      </c>
      <c r="P103">
        <f t="shared" si="27"/>
        <v>532834.42630400008</v>
      </c>
      <c r="Q103">
        <f t="shared" si="27"/>
        <v>498018.42630400008</v>
      </c>
      <c r="R103">
        <f t="shared" si="27"/>
        <v>463202.42630400008</v>
      </c>
      <c r="S103">
        <f t="shared" si="27"/>
        <v>428386.42630400008</v>
      </c>
      <c r="T103">
        <f t="shared" si="27"/>
        <v>393570.42630400002</v>
      </c>
      <c r="U103">
        <f t="shared" si="27"/>
        <v>358754.42630400002</v>
      </c>
      <c r="V103">
        <f t="shared" si="27"/>
        <v>323938.42630400002</v>
      </c>
      <c r="W103">
        <f t="shared" si="27"/>
        <v>289122.42630400002</v>
      </c>
    </row>
    <row r="104" spans="4:23">
      <c r="D104">
        <f t="shared" si="28"/>
        <v>866378.42630399996</v>
      </c>
      <c r="E104">
        <f t="shared" si="27"/>
        <v>835914.42630399996</v>
      </c>
      <c r="F104">
        <f t="shared" si="27"/>
        <v>805450.42630399996</v>
      </c>
      <c r="G104">
        <f t="shared" si="27"/>
        <v>774986.42630399996</v>
      </c>
      <c r="H104">
        <f t="shared" si="27"/>
        <v>744522.42630399996</v>
      </c>
      <c r="I104">
        <f t="shared" si="27"/>
        <v>714058.42630399996</v>
      </c>
      <c r="J104">
        <f t="shared" si="27"/>
        <v>683594.42630399996</v>
      </c>
      <c r="K104">
        <f t="shared" si="27"/>
        <v>653130.42630399996</v>
      </c>
      <c r="L104">
        <f t="shared" si="27"/>
        <v>622666.42630399996</v>
      </c>
      <c r="M104">
        <f t="shared" si="27"/>
        <v>592202.42630399996</v>
      </c>
      <c r="N104">
        <f t="shared" si="27"/>
        <v>561738.42630399996</v>
      </c>
      <c r="O104">
        <f t="shared" si="27"/>
        <v>531274.42630399996</v>
      </c>
      <c r="P104">
        <f t="shared" si="27"/>
        <v>500810.42630400002</v>
      </c>
      <c r="Q104">
        <f t="shared" si="27"/>
        <v>470346.42630400002</v>
      </c>
      <c r="R104">
        <f t="shared" si="27"/>
        <v>439882.42630400002</v>
      </c>
      <c r="S104">
        <f t="shared" si="27"/>
        <v>409418.42630400002</v>
      </c>
      <c r="T104">
        <f t="shared" si="27"/>
        <v>378954.42630400002</v>
      </c>
      <c r="U104">
        <f t="shared" si="27"/>
        <v>348490.42630400002</v>
      </c>
      <c r="V104">
        <f t="shared" si="27"/>
        <v>318026.42630400002</v>
      </c>
      <c r="W104">
        <f t="shared" si="27"/>
        <v>287562.42630400002</v>
      </c>
    </row>
    <row r="105" spans="4:23">
      <c r="D105">
        <f t="shared" si="28"/>
        <v>782130.42630399996</v>
      </c>
      <c r="E105">
        <f t="shared" si="27"/>
        <v>756018.42630399996</v>
      </c>
      <c r="F105">
        <f t="shared" si="27"/>
        <v>729906.42630399996</v>
      </c>
      <c r="G105">
        <f t="shared" si="27"/>
        <v>703794.42630399996</v>
      </c>
      <c r="H105">
        <f t="shared" si="27"/>
        <v>677682.42630399996</v>
      </c>
      <c r="I105">
        <f t="shared" ref="E105:W111" si="29">$B$4+I16</f>
        <v>651570.42630399996</v>
      </c>
      <c r="J105">
        <f t="shared" si="29"/>
        <v>625458.42630399996</v>
      </c>
      <c r="K105">
        <f t="shared" si="29"/>
        <v>599346.42630399996</v>
      </c>
      <c r="L105">
        <f t="shared" si="29"/>
        <v>573234.42630399996</v>
      </c>
      <c r="M105">
        <f t="shared" si="29"/>
        <v>547122.42630400008</v>
      </c>
      <c r="N105">
        <f t="shared" si="29"/>
        <v>521010.42630400008</v>
      </c>
      <c r="O105">
        <f t="shared" si="29"/>
        <v>494898.42630400008</v>
      </c>
      <c r="P105">
        <f t="shared" si="29"/>
        <v>468786.42630400008</v>
      </c>
      <c r="Q105">
        <f t="shared" si="29"/>
        <v>442674.42630400008</v>
      </c>
      <c r="R105">
        <f t="shared" si="29"/>
        <v>416562.42630400002</v>
      </c>
      <c r="S105">
        <f t="shared" si="29"/>
        <v>390450.42630400002</v>
      </c>
      <c r="T105">
        <f t="shared" si="29"/>
        <v>364338.42630400002</v>
      </c>
      <c r="U105">
        <f t="shared" si="29"/>
        <v>338226.42630400002</v>
      </c>
      <c r="V105">
        <f t="shared" si="29"/>
        <v>312114.42630400002</v>
      </c>
      <c r="W105">
        <f t="shared" si="29"/>
        <v>286002.42630400002</v>
      </c>
    </row>
    <row r="106" spans="4:23">
      <c r="D106">
        <f t="shared" si="28"/>
        <v>697882.42630399996</v>
      </c>
      <c r="E106">
        <f t="shared" si="29"/>
        <v>676122.42630399996</v>
      </c>
      <c r="F106">
        <f t="shared" si="29"/>
        <v>654362.42630399996</v>
      </c>
      <c r="G106">
        <f t="shared" si="29"/>
        <v>632602.42630399996</v>
      </c>
      <c r="H106">
        <f t="shared" si="29"/>
        <v>610842.42630399996</v>
      </c>
      <c r="I106">
        <f t="shared" si="29"/>
        <v>589082.42630399996</v>
      </c>
      <c r="J106">
        <f t="shared" si="29"/>
        <v>567322.42630399996</v>
      </c>
      <c r="K106">
        <f t="shared" si="29"/>
        <v>545562.42630400008</v>
      </c>
      <c r="L106">
        <f t="shared" si="29"/>
        <v>523802.42630400008</v>
      </c>
      <c r="M106">
        <f t="shared" si="29"/>
        <v>502042.42630400008</v>
      </c>
      <c r="N106">
        <f t="shared" si="29"/>
        <v>480282.42630400008</v>
      </c>
      <c r="O106">
        <f t="shared" si="29"/>
        <v>458522.42630400008</v>
      </c>
      <c r="P106">
        <f t="shared" si="29"/>
        <v>436762.42630400008</v>
      </c>
      <c r="Q106">
        <f t="shared" si="29"/>
        <v>415002.42630400002</v>
      </c>
      <c r="R106">
        <f t="shared" si="29"/>
        <v>393242.42630400002</v>
      </c>
      <c r="S106">
        <f t="shared" si="29"/>
        <v>371482.42630400002</v>
      </c>
      <c r="T106">
        <f t="shared" si="29"/>
        <v>349722.42630400002</v>
      </c>
      <c r="U106">
        <f t="shared" si="29"/>
        <v>327962.42630400002</v>
      </c>
      <c r="V106">
        <f t="shared" si="29"/>
        <v>306202.42630400002</v>
      </c>
      <c r="W106">
        <f t="shared" si="29"/>
        <v>284442.42630400002</v>
      </c>
    </row>
    <row r="107" spans="4:23">
      <c r="D107">
        <f t="shared" si="28"/>
        <v>613634.42630399996</v>
      </c>
      <c r="E107">
        <f t="shared" si="29"/>
        <v>596226.42630399996</v>
      </c>
      <c r="F107">
        <f t="shared" si="29"/>
        <v>578818.42630399996</v>
      </c>
      <c r="G107">
        <f t="shared" si="29"/>
        <v>561410.42630399996</v>
      </c>
      <c r="H107">
        <f t="shared" si="29"/>
        <v>544002.42630400008</v>
      </c>
      <c r="I107">
        <f t="shared" si="29"/>
        <v>526594.42630400008</v>
      </c>
      <c r="J107">
        <f t="shared" si="29"/>
        <v>509186.42630400008</v>
      </c>
      <c r="K107">
        <f t="shared" si="29"/>
        <v>491778.42630400008</v>
      </c>
      <c r="L107">
        <f t="shared" si="29"/>
        <v>474370.42630400008</v>
      </c>
      <c r="M107">
        <f t="shared" si="29"/>
        <v>456962.42630400008</v>
      </c>
      <c r="N107">
        <f t="shared" si="29"/>
        <v>439554.42630400008</v>
      </c>
      <c r="O107">
        <f t="shared" si="29"/>
        <v>422146.42630400008</v>
      </c>
      <c r="P107">
        <f t="shared" si="29"/>
        <v>404738.42630400002</v>
      </c>
      <c r="Q107">
        <f t="shared" si="29"/>
        <v>387330.42630400002</v>
      </c>
      <c r="R107">
        <f t="shared" si="29"/>
        <v>369922.42630400002</v>
      </c>
      <c r="S107">
        <f t="shared" si="29"/>
        <v>352514.42630400002</v>
      </c>
      <c r="T107">
        <f t="shared" si="29"/>
        <v>335106.42630400002</v>
      </c>
      <c r="U107">
        <f t="shared" si="29"/>
        <v>317698.42630400002</v>
      </c>
      <c r="V107">
        <f t="shared" si="29"/>
        <v>300290.42630400002</v>
      </c>
      <c r="W107">
        <f t="shared" si="29"/>
        <v>282882.42630400002</v>
      </c>
    </row>
    <row r="108" spans="4:23">
      <c r="D108">
        <f t="shared" si="28"/>
        <v>529386.42630400008</v>
      </c>
      <c r="E108">
        <f t="shared" si="29"/>
        <v>516330.42630400008</v>
      </c>
      <c r="F108">
        <f t="shared" si="29"/>
        <v>503274.42630400008</v>
      </c>
      <c r="G108">
        <f t="shared" si="29"/>
        <v>490218.42630400008</v>
      </c>
      <c r="H108">
        <f t="shared" si="29"/>
        <v>477162.42630400008</v>
      </c>
      <c r="I108">
        <f t="shared" si="29"/>
        <v>464106.42630400008</v>
      </c>
      <c r="J108">
        <f t="shared" si="29"/>
        <v>451050.42630400008</v>
      </c>
      <c r="K108">
        <f t="shared" si="29"/>
        <v>437994.42630400008</v>
      </c>
      <c r="L108">
        <f t="shared" si="29"/>
        <v>424938.42630400008</v>
      </c>
      <c r="M108">
        <f t="shared" si="29"/>
        <v>411882.42630400002</v>
      </c>
      <c r="N108">
        <f t="shared" si="29"/>
        <v>398826.42630400002</v>
      </c>
      <c r="O108">
        <f t="shared" si="29"/>
        <v>385770.42630400002</v>
      </c>
      <c r="P108">
        <f t="shared" si="29"/>
        <v>372714.42630400002</v>
      </c>
      <c r="Q108">
        <f t="shared" si="29"/>
        <v>359658.42630400002</v>
      </c>
      <c r="R108">
        <f t="shared" si="29"/>
        <v>346602.42630400002</v>
      </c>
      <c r="S108">
        <f t="shared" si="29"/>
        <v>333546.42630400002</v>
      </c>
      <c r="T108">
        <f t="shared" si="29"/>
        <v>320490.42630400002</v>
      </c>
      <c r="U108">
        <f t="shared" si="29"/>
        <v>307434.42630400002</v>
      </c>
      <c r="V108">
        <f t="shared" si="29"/>
        <v>294378.42630400002</v>
      </c>
      <c r="W108">
        <f t="shared" si="29"/>
        <v>281322.42630400002</v>
      </c>
    </row>
    <row r="109" spans="4:23">
      <c r="D109">
        <f t="shared" si="28"/>
        <v>445138.42630400008</v>
      </c>
      <c r="E109">
        <f t="shared" si="29"/>
        <v>436434.42630400008</v>
      </c>
      <c r="F109">
        <f t="shared" si="29"/>
        <v>427730.42630400008</v>
      </c>
      <c r="G109">
        <f t="shared" si="29"/>
        <v>419026.42630400008</v>
      </c>
      <c r="H109">
        <f t="shared" si="29"/>
        <v>410322.42630400002</v>
      </c>
      <c r="I109">
        <f t="shared" si="29"/>
        <v>401618.42630400002</v>
      </c>
      <c r="J109">
        <f t="shared" si="29"/>
        <v>392914.42630400002</v>
      </c>
      <c r="K109">
        <f t="shared" si="29"/>
        <v>384210.42630400002</v>
      </c>
      <c r="L109">
        <f t="shared" si="29"/>
        <v>375506.42630400002</v>
      </c>
      <c r="M109">
        <f t="shared" si="29"/>
        <v>366802.42630400002</v>
      </c>
      <c r="N109">
        <f t="shared" si="29"/>
        <v>358098.42630400002</v>
      </c>
      <c r="O109">
        <f t="shared" si="29"/>
        <v>349394.42630400002</v>
      </c>
      <c r="P109">
        <f t="shared" si="29"/>
        <v>340690.42630400002</v>
      </c>
      <c r="Q109">
        <f t="shared" si="29"/>
        <v>331986.42630400002</v>
      </c>
      <c r="R109">
        <f t="shared" si="29"/>
        <v>323282.42630400002</v>
      </c>
      <c r="S109">
        <f t="shared" si="29"/>
        <v>314578.42630400002</v>
      </c>
      <c r="T109">
        <f t="shared" si="29"/>
        <v>305874.42630400002</v>
      </c>
      <c r="U109">
        <f t="shared" si="29"/>
        <v>297170.42630400002</v>
      </c>
      <c r="V109">
        <f t="shared" si="29"/>
        <v>288466.42630400002</v>
      </c>
      <c r="W109">
        <f t="shared" si="29"/>
        <v>279762.42630400002</v>
      </c>
    </row>
    <row r="110" spans="4:23">
      <c r="D110">
        <f t="shared" si="28"/>
        <v>360890.42630400002</v>
      </c>
      <c r="E110">
        <f t="shared" si="29"/>
        <v>356538.42630400002</v>
      </c>
      <c r="F110">
        <f t="shared" si="29"/>
        <v>352186.42630400002</v>
      </c>
      <c r="G110">
        <f t="shared" si="29"/>
        <v>347834.42630400002</v>
      </c>
      <c r="H110">
        <f t="shared" si="29"/>
        <v>343482.42630400002</v>
      </c>
      <c r="I110">
        <f t="shared" si="29"/>
        <v>339130.42630400002</v>
      </c>
      <c r="J110">
        <f t="shared" si="29"/>
        <v>334778.42630400002</v>
      </c>
      <c r="K110">
        <f t="shared" si="29"/>
        <v>330426.42630400002</v>
      </c>
      <c r="L110">
        <f t="shared" si="29"/>
        <v>326074.42630400002</v>
      </c>
      <c r="M110">
        <f t="shared" si="29"/>
        <v>321722.42630400002</v>
      </c>
      <c r="N110">
        <f t="shared" si="29"/>
        <v>317370.42630400002</v>
      </c>
      <c r="O110">
        <f t="shared" si="29"/>
        <v>313018.42630400002</v>
      </c>
      <c r="P110">
        <f t="shared" si="29"/>
        <v>308666.42630400002</v>
      </c>
      <c r="Q110">
        <f t="shared" si="29"/>
        <v>304314.42630400002</v>
      </c>
      <c r="R110">
        <f t="shared" si="29"/>
        <v>299962.42630400002</v>
      </c>
      <c r="S110">
        <f t="shared" si="29"/>
        <v>295610.42630400002</v>
      </c>
      <c r="T110">
        <f t="shared" si="29"/>
        <v>291258.42630400002</v>
      </c>
      <c r="U110">
        <f t="shared" si="29"/>
        <v>286906.42630400002</v>
      </c>
      <c r="V110">
        <f t="shared" si="29"/>
        <v>282554.42630400002</v>
      </c>
      <c r="W110">
        <f t="shared" si="29"/>
        <v>278202.42630400002</v>
      </c>
    </row>
    <row r="111" spans="4:23">
      <c r="D111">
        <f t="shared" si="28"/>
        <v>286903.61566400004</v>
      </c>
      <c r="E111">
        <f t="shared" si="29"/>
        <v>286903.61566400004</v>
      </c>
      <c r="F111">
        <f t="shared" si="29"/>
        <v>286903.61566400004</v>
      </c>
      <c r="G111">
        <f t="shared" si="29"/>
        <v>286903.61566400004</v>
      </c>
      <c r="H111">
        <f t="shared" si="29"/>
        <v>286903.61566400004</v>
      </c>
      <c r="I111">
        <f t="shared" si="29"/>
        <v>286903.61566400004</v>
      </c>
      <c r="J111">
        <f t="shared" si="29"/>
        <v>286903.61566400004</v>
      </c>
      <c r="K111">
        <f t="shared" si="29"/>
        <v>286903.61566400004</v>
      </c>
      <c r="L111">
        <f t="shared" si="29"/>
        <v>286903.61566400004</v>
      </c>
      <c r="M111">
        <f t="shared" si="29"/>
        <v>286903.61566400004</v>
      </c>
      <c r="N111">
        <f t="shared" si="29"/>
        <v>286903.61566400004</v>
      </c>
      <c r="O111">
        <f t="shared" si="29"/>
        <v>286903.61566400004</v>
      </c>
      <c r="P111">
        <f t="shared" si="29"/>
        <v>286903.61566400004</v>
      </c>
      <c r="Q111">
        <f t="shared" si="29"/>
        <v>286903.61566400004</v>
      </c>
      <c r="R111">
        <f t="shared" si="29"/>
        <v>286903.61566400004</v>
      </c>
      <c r="S111">
        <f t="shared" si="29"/>
        <v>286903.61566400004</v>
      </c>
      <c r="T111">
        <f t="shared" si="29"/>
        <v>286903.61566400004</v>
      </c>
      <c r="U111">
        <f t="shared" si="29"/>
        <v>286903.61566400004</v>
      </c>
      <c r="V111">
        <f t="shared" si="29"/>
        <v>286903.61566400004</v>
      </c>
      <c r="W111">
        <f t="shared" si="29"/>
        <v>286903.61566400004</v>
      </c>
    </row>
    <row r="114" spans="4:23">
      <c r="D114" s="157" t="s">
        <v>156</v>
      </c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</row>
    <row r="115" spans="4:23">
      <c r="D115">
        <f>$B$6+D2</f>
        <v>1889876.522388</v>
      </c>
      <c r="E115">
        <f t="shared" ref="E115:W129" si="30">$B$6+E2</f>
        <v>1802836.522388</v>
      </c>
      <c r="F115">
        <f t="shared" si="30"/>
        <v>1715796.522388</v>
      </c>
      <c r="G115">
        <f t="shared" si="30"/>
        <v>1628756.522388</v>
      </c>
      <c r="H115">
        <f t="shared" si="30"/>
        <v>1541716.522388</v>
      </c>
      <c r="I115">
        <f t="shared" si="30"/>
        <v>1454676.522388</v>
      </c>
      <c r="J115">
        <f t="shared" si="30"/>
        <v>1367636.522388</v>
      </c>
      <c r="K115">
        <f t="shared" si="30"/>
        <v>1280596.522388</v>
      </c>
      <c r="L115">
        <f t="shared" si="30"/>
        <v>1193556.522388</v>
      </c>
      <c r="M115">
        <f t="shared" si="30"/>
        <v>1106516.522388</v>
      </c>
      <c r="N115">
        <f t="shared" si="30"/>
        <v>1019476.522388</v>
      </c>
      <c r="O115">
        <f t="shared" si="30"/>
        <v>932436.52238800004</v>
      </c>
      <c r="P115">
        <f t="shared" si="30"/>
        <v>845396.52238800004</v>
      </c>
      <c r="Q115">
        <f t="shared" si="30"/>
        <v>758356.52238800004</v>
      </c>
      <c r="R115">
        <f t="shared" si="30"/>
        <v>671316.52238799992</v>
      </c>
      <c r="S115">
        <f t="shared" si="30"/>
        <v>584276.52238799992</v>
      </c>
      <c r="T115">
        <f t="shared" si="30"/>
        <v>497236.52238799992</v>
      </c>
      <c r="U115">
        <f t="shared" si="30"/>
        <v>410196.52238799992</v>
      </c>
      <c r="V115">
        <f t="shared" si="30"/>
        <v>323156.52238799998</v>
      </c>
      <c r="W115">
        <f t="shared" si="30"/>
        <v>236116.52238799998</v>
      </c>
    </row>
    <row r="116" spans="4:23">
      <c r="D116">
        <f t="shared" ref="D116:S135" si="31">$B$6+D3</f>
        <v>1805628.522388</v>
      </c>
      <c r="E116">
        <f t="shared" si="31"/>
        <v>1722940.522388</v>
      </c>
      <c r="F116">
        <f t="shared" si="31"/>
        <v>1640252.522388</v>
      </c>
      <c r="G116">
        <f t="shared" si="31"/>
        <v>1557564.522388</v>
      </c>
      <c r="H116">
        <f t="shared" si="31"/>
        <v>1474876.522388</v>
      </c>
      <c r="I116">
        <f t="shared" si="31"/>
        <v>1392188.522388</v>
      </c>
      <c r="J116">
        <f t="shared" si="31"/>
        <v>1309500.522388</v>
      </c>
      <c r="K116">
        <f t="shared" si="31"/>
        <v>1226812.522388</v>
      </c>
      <c r="L116">
        <f t="shared" si="31"/>
        <v>1144124.522388</v>
      </c>
      <c r="M116">
        <f t="shared" si="31"/>
        <v>1061436.522388</v>
      </c>
      <c r="N116">
        <f t="shared" si="31"/>
        <v>978748.52238800004</v>
      </c>
      <c r="O116">
        <f t="shared" si="31"/>
        <v>896060.52238800004</v>
      </c>
      <c r="P116">
        <f t="shared" si="31"/>
        <v>813372.52238800004</v>
      </c>
      <c r="Q116">
        <f t="shared" si="31"/>
        <v>730684.52238799992</v>
      </c>
      <c r="R116">
        <f t="shared" si="31"/>
        <v>647996.52238799992</v>
      </c>
      <c r="S116">
        <f t="shared" si="31"/>
        <v>565308.52238799992</v>
      </c>
      <c r="T116">
        <f t="shared" si="30"/>
        <v>482620.52238799992</v>
      </c>
      <c r="U116">
        <f t="shared" si="30"/>
        <v>399932.52238799992</v>
      </c>
      <c r="V116">
        <f t="shared" si="30"/>
        <v>317244.52238799998</v>
      </c>
      <c r="W116">
        <f t="shared" si="30"/>
        <v>234556.52238799998</v>
      </c>
    </row>
    <row r="117" spans="4:23">
      <c r="D117">
        <f t="shared" si="31"/>
        <v>1721380.522388</v>
      </c>
      <c r="E117">
        <f t="shared" si="30"/>
        <v>1643044.522388</v>
      </c>
      <c r="F117">
        <f t="shared" si="30"/>
        <v>1564708.522388</v>
      </c>
      <c r="G117">
        <f t="shared" si="30"/>
        <v>1486372.522388</v>
      </c>
      <c r="H117">
        <f t="shared" si="30"/>
        <v>1408036.522388</v>
      </c>
      <c r="I117">
        <f t="shared" si="30"/>
        <v>1329700.522388</v>
      </c>
      <c r="J117">
        <f t="shared" si="30"/>
        <v>1251364.522388</v>
      </c>
      <c r="K117">
        <f t="shared" si="30"/>
        <v>1173028.522388</v>
      </c>
      <c r="L117">
        <f t="shared" si="30"/>
        <v>1094692.522388</v>
      </c>
      <c r="M117">
        <f t="shared" si="30"/>
        <v>1016356.522388</v>
      </c>
      <c r="N117">
        <f t="shared" si="30"/>
        <v>938020.52238800004</v>
      </c>
      <c r="O117">
        <f t="shared" si="30"/>
        <v>859684.52238800004</v>
      </c>
      <c r="P117">
        <f t="shared" si="30"/>
        <v>781348.52238800004</v>
      </c>
      <c r="Q117">
        <f t="shared" si="30"/>
        <v>703012.52238799992</v>
      </c>
      <c r="R117">
        <f t="shared" si="30"/>
        <v>624676.52238799992</v>
      </c>
      <c r="S117">
        <f t="shared" si="30"/>
        <v>546340.52238799992</v>
      </c>
      <c r="T117">
        <f t="shared" si="30"/>
        <v>468004.52238799992</v>
      </c>
      <c r="U117">
        <f t="shared" si="30"/>
        <v>389668.52238799992</v>
      </c>
      <c r="V117">
        <f t="shared" si="30"/>
        <v>311332.52238799998</v>
      </c>
      <c r="W117">
        <f t="shared" si="30"/>
        <v>232996.52238799998</v>
      </c>
    </row>
    <row r="118" spans="4:23">
      <c r="D118">
        <f t="shared" si="31"/>
        <v>1637132.522388</v>
      </c>
      <c r="E118">
        <f t="shared" si="30"/>
        <v>1563148.522388</v>
      </c>
      <c r="F118">
        <f t="shared" si="30"/>
        <v>1489164.522388</v>
      </c>
      <c r="G118">
        <f t="shared" si="30"/>
        <v>1415180.522388</v>
      </c>
      <c r="H118">
        <f t="shared" si="30"/>
        <v>1341196.522388</v>
      </c>
      <c r="I118">
        <f t="shared" si="30"/>
        <v>1267212.522388</v>
      </c>
      <c r="J118">
        <f t="shared" si="30"/>
        <v>1193228.522388</v>
      </c>
      <c r="K118">
        <f t="shared" si="30"/>
        <v>1119244.522388</v>
      </c>
      <c r="L118">
        <f t="shared" si="30"/>
        <v>1045260.522388</v>
      </c>
      <c r="M118">
        <f t="shared" si="30"/>
        <v>971276.52238800004</v>
      </c>
      <c r="N118">
        <f t="shared" si="30"/>
        <v>897292.52238800004</v>
      </c>
      <c r="O118">
        <f t="shared" si="30"/>
        <v>823308.52238800004</v>
      </c>
      <c r="P118">
        <f t="shared" si="30"/>
        <v>749324.52238800004</v>
      </c>
      <c r="Q118">
        <f t="shared" si="30"/>
        <v>675340.52238799992</v>
      </c>
      <c r="R118">
        <f t="shared" si="30"/>
        <v>601356.52238799992</v>
      </c>
      <c r="S118">
        <f t="shared" si="30"/>
        <v>527372.52238799992</v>
      </c>
      <c r="T118">
        <f t="shared" si="30"/>
        <v>453388.52238799992</v>
      </c>
      <c r="U118">
        <f t="shared" si="30"/>
        <v>379404.52238799992</v>
      </c>
      <c r="V118">
        <f t="shared" si="30"/>
        <v>305420.52238799998</v>
      </c>
      <c r="W118">
        <f t="shared" si="30"/>
        <v>231436.52238799998</v>
      </c>
    </row>
    <row r="119" spans="4:23">
      <c r="D119">
        <f t="shared" si="31"/>
        <v>1552884.522388</v>
      </c>
      <c r="E119">
        <f t="shared" si="30"/>
        <v>1483252.522388</v>
      </c>
      <c r="F119">
        <f t="shared" si="30"/>
        <v>1413620.522388</v>
      </c>
      <c r="G119">
        <f t="shared" si="30"/>
        <v>1343988.522388</v>
      </c>
      <c r="H119">
        <f t="shared" si="30"/>
        <v>1274356.522388</v>
      </c>
      <c r="I119">
        <f t="shared" si="30"/>
        <v>1204724.522388</v>
      </c>
      <c r="J119">
        <f t="shared" si="30"/>
        <v>1135092.522388</v>
      </c>
      <c r="K119">
        <f t="shared" si="30"/>
        <v>1065460.522388</v>
      </c>
      <c r="L119">
        <f t="shared" si="30"/>
        <v>995828.52238800004</v>
      </c>
      <c r="M119">
        <f t="shared" si="30"/>
        <v>926196.52238800004</v>
      </c>
      <c r="N119">
        <f t="shared" si="30"/>
        <v>856564.52238800004</v>
      </c>
      <c r="O119">
        <f t="shared" si="30"/>
        <v>786932.52238800004</v>
      </c>
      <c r="P119">
        <f t="shared" si="30"/>
        <v>717300.52238799992</v>
      </c>
      <c r="Q119">
        <f t="shared" si="30"/>
        <v>647668.52238799992</v>
      </c>
      <c r="R119">
        <f t="shared" si="30"/>
        <v>578036.52238799992</v>
      </c>
      <c r="S119">
        <f t="shared" si="30"/>
        <v>508404.52238799992</v>
      </c>
      <c r="T119">
        <f t="shared" si="30"/>
        <v>438772.52238799992</v>
      </c>
      <c r="U119">
        <f t="shared" si="30"/>
        <v>369140.52238799992</v>
      </c>
      <c r="V119">
        <f t="shared" si="30"/>
        <v>299508.52238799998</v>
      </c>
      <c r="W119">
        <f t="shared" si="30"/>
        <v>229876.52238799998</v>
      </c>
    </row>
    <row r="120" spans="4:23">
      <c r="D120">
        <f t="shared" si="31"/>
        <v>1468636.522388</v>
      </c>
      <c r="E120">
        <f t="shared" si="30"/>
        <v>1403356.522388</v>
      </c>
      <c r="F120">
        <f t="shared" si="30"/>
        <v>1338076.522388</v>
      </c>
      <c r="G120">
        <f t="shared" si="30"/>
        <v>1272796.522388</v>
      </c>
      <c r="H120">
        <f t="shared" si="30"/>
        <v>1207516.522388</v>
      </c>
      <c r="I120">
        <f t="shared" si="30"/>
        <v>1142236.522388</v>
      </c>
      <c r="J120">
        <f t="shared" si="30"/>
        <v>1076956.522388</v>
      </c>
      <c r="K120">
        <f t="shared" si="30"/>
        <v>1011676.522388</v>
      </c>
      <c r="L120">
        <f t="shared" si="30"/>
        <v>946396.52238800004</v>
      </c>
      <c r="M120">
        <f t="shared" si="30"/>
        <v>881116.52238800004</v>
      </c>
      <c r="N120">
        <f t="shared" si="30"/>
        <v>815836.52238800004</v>
      </c>
      <c r="O120">
        <f t="shared" si="30"/>
        <v>750556.52238800004</v>
      </c>
      <c r="P120">
        <f t="shared" si="30"/>
        <v>685276.52238799992</v>
      </c>
      <c r="Q120">
        <f t="shared" si="30"/>
        <v>619996.52238799992</v>
      </c>
      <c r="R120">
        <f t="shared" si="30"/>
        <v>554716.52238799992</v>
      </c>
      <c r="S120">
        <f t="shared" si="30"/>
        <v>489436.52238799992</v>
      </c>
      <c r="T120">
        <f t="shared" si="30"/>
        <v>424156.52238799992</v>
      </c>
      <c r="U120">
        <f t="shared" si="30"/>
        <v>358876.52238799992</v>
      </c>
      <c r="V120">
        <f t="shared" si="30"/>
        <v>293596.52238799998</v>
      </c>
      <c r="W120">
        <f t="shared" si="30"/>
        <v>228316.52238799998</v>
      </c>
    </row>
    <row r="121" spans="4:23">
      <c r="D121">
        <f t="shared" si="31"/>
        <v>1384388.5223879998</v>
      </c>
      <c r="E121">
        <f t="shared" si="30"/>
        <v>1323460.5223879998</v>
      </c>
      <c r="F121">
        <f t="shared" si="30"/>
        <v>1262532.5223879998</v>
      </c>
      <c r="G121">
        <f t="shared" si="30"/>
        <v>1201604.5223879998</v>
      </c>
      <c r="H121">
        <f t="shared" si="30"/>
        <v>1140676.5223879998</v>
      </c>
      <c r="I121">
        <f t="shared" si="30"/>
        <v>1079748.5223879998</v>
      </c>
      <c r="J121">
        <f t="shared" si="30"/>
        <v>1018820.5223879999</v>
      </c>
      <c r="K121">
        <f t="shared" si="30"/>
        <v>957892.52238799992</v>
      </c>
      <c r="L121">
        <f t="shared" si="30"/>
        <v>896964.52238799992</v>
      </c>
      <c r="M121">
        <f t="shared" si="30"/>
        <v>836036.52238799992</v>
      </c>
      <c r="N121">
        <f t="shared" si="30"/>
        <v>775108.52238799992</v>
      </c>
      <c r="O121">
        <f t="shared" si="30"/>
        <v>714180.52238799981</v>
      </c>
      <c r="P121">
        <f t="shared" si="30"/>
        <v>653252.52238799992</v>
      </c>
      <c r="Q121">
        <f t="shared" si="30"/>
        <v>592324.52238799992</v>
      </c>
      <c r="R121">
        <f t="shared" si="30"/>
        <v>531396.52238799992</v>
      </c>
      <c r="S121">
        <f t="shared" si="30"/>
        <v>470468.52238799992</v>
      </c>
      <c r="T121">
        <f t="shared" si="30"/>
        <v>409540.52238799992</v>
      </c>
      <c r="U121">
        <f t="shared" si="30"/>
        <v>348612.52238799992</v>
      </c>
      <c r="V121">
        <f t="shared" si="30"/>
        <v>287684.52238799992</v>
      </c>
      <c r="W121">
        <f t="shared" si="30"/>
        <v>226756.52238799995</v>
      </c>
    </row>
    <row r="122" spans="4:23">
      <c r="D122">
        <f t="shared" si="31"/>
        <v>1300140.522388</v>
      </c>
      <c r="E122">
        <f t="shared" si="30"/>
        <v>1243564.522388</v>
      </c>
      <c r="F122">
        <f t="shared" si="30"/>
        <v>1186988.522388</v>
      </c>
      <c r="G122">
        <f t="shared" si="30"/>
        <v>1130412.522388</v>
      </c>
      <c r="H122">
        <f t="shared" si="30"/>
        <v>1073836.522388</v>
      </c>
      <c r="I122">
        <f t="shared" si="30"/>
        <v>1017260.522388</v>
      </c>
      <c r="J122">
        <f t="shared" si="30"/>
        <v>960684.52238800004</v>
      </c>
      <c r="K122">
        <f t="shared" si="30"/>
        <v>904108.52238800004</v>
      </c>
      <c r="L122">
        <f t="shared" si="30"/>
        <v>847532.52238800004</v>
      </c>
      <c r="M122">
        <f t="shared" si="30"/>
        <v>790956.52238800004</v>
      </c>
      <c r="N122">
        <f t="shared" si="30"/>
        <v>734380.52238799992</v>
      </c>
      <c r="O122">
        <f t="shared" si="30"/>
        <v>677804.52238799992</v>
      </c>
      <c r="P122">
        <f t="shared" si="30"/>
        <v>621228.52238799992</v>
      </c>
      <c r="Q122">
        <f t="shared" si="30"/>
        <v>564652.52238799992</v>
      </c>
      <c r="R122">
        <f t="shared" si="30"/>
        <v>508076.52238799992</v>
      </c>
      <c r="S122">
        <f t="shared" si="30"/>
        <v>451500.52238799992</v>
      </c>
      <c r="T122">
        <f t="shared" si="30"/>
        <v>394924.52238799992</v>
      </c>
      <c r="U122">
        <f t="shared" si="30"/>
        <v>338348.52238799998</v>
      </c>
      <c r="V122">
        <f t="shared" si="30"/>
        <v>281772.52238799998</v>
      </c>
      <c r="W122">
        <f t="shared" si="30"/>
        <v>225196.52238799998</v>
      </c>
    </row>
    <row r="123" spans="4:23">
      <c r="D123">
        <f t="shared" si="31"/>
        <v>1215892.522388</v>
      </c>
      <c r="E123">
        <f t="shared" si="30"/>
        <v>1163668.522388</v>
      </c>
      <c r="F123">
        <f t="shared" si="30"/>
        <v>1111444.522388</v>
      </c>
      <c r="G123">
        <f t="shared" si="30"/>
        <v>1059220.522388</v>
      </c>
      <c r="H123">
        <f t="shared" si="30"/>
        <v>1006996.522388</v>
      </c>
      <c r="I123">
        <f t="shared" si="30"/>
        <v>954772.52238800004</v>
      </c>
      <c r="J123">
        <f t="shared" si="30"/>
        <v>902548.52238800004</v>
      </c>
      <c r="K123">
        <f t="shared" si="30"/>
        <v>850324.52238800004</v>
      </c>
      <c r="L123">
        <f t="shared" si="30"/>
        <v>798100.52238800004</v>
      </c>
      <c r="M123">
        <f t="shared" si="30"/>
        <v>745876.52238800004</v>
      </c>
      <c r="N123">
        <f t="shared" si="30"/>
        <v>693652.52238799992</v>
      </c>
      <c r="O123">
        <f t="shared" si="30"/>
        <v>641428.52238799992</v>
      </c>
      <c r="P123">
        <f t="shared" si="30"/>
        <v>589204.52238799992</v>
      </c>
      <c r="Q123">
        <f t="shared" si="30"/>
        <v>536980.52238799992</v>
      </c>
      <c r="R123">
        <f t="shared" si="30"/>
        <v>484756.52238799992</v>
      </c>
      <c r="S123">
        <f t="shared" si="30"/>
        <v>432532.52238799992</v>
      </c>
      <c r="T123">
        <f t="shared" si="30"/>
        <v>380308.52238799992</v>
      </c>
      <c r="U123">
        <f t="shared" si="30"/>
        <v>328084.52238799998</v>
      </c>
      <c r="V123">
        <f t="shared" si="30"/>
        <v>275860.52238799998</v>
      </c>
      <c r="W123">
        <f t="shared" si="30"/>
        <v>223636.52238799998</v>
      </c>
    </row>
    <row r="124" spans="4:23">
      <c r="D124">
        <f t="shared" si="31"/>
        <v>1131644.522388</v>
      </c>
      <c r="E124">
        <f t="shared" si="30"/>
        <v>1083772.522388</v>
      </c>
      <c r="F124">
        <f t="shared" si="30"/>
        <v>1035900.5223880002</v>
      </c>
      <c r="G124">
        <f t="shared" si="30"/>
        <v>988028.52238800016</v>
      </c>
      <c r="H124">
        <f t="shared" si="30"/>
        <v>940156.52238800016</v>
      </c>
      <c r="I124">
        <f t="shared" si="30"/>
        <v>892284.52238800016</v>
      </c>
      <c r="J124">
        <f t="shared" si="30"/>
        <v>844412.52238800016</v>
      </c>
      <c r="K124">
        <f t="shared" si="30"/>
        <v>796540.52238800016</v>
      </c>
      <c r="L124">
        <f t="shared" si="30"/>
        <v>748668.52238800016</v>
      </c>
      <c r="M124">
        <f t="shared" si="30"/>
        <v>700796.52238800004</v>
      </c>
      <c r="N124">
        <f t="shared" si="30"/>
        <v>652924.52238800004</v>
      </c>
      <c r="O124">
        <f t="shared" si="30"/>
        <v>605052.52238800004</v>
      </c>
      <c r="P124">
        <f t="shared" si="30"/>
        <v>557180.52238800004</v>
      </c>
      <c r="Q124">
        <f t="shared" si="30"/>
        <v>509308.52238800004</v>
      </c>
      <c r="R124">
        <f t="shared" si="30"/>
        <v>461436.52238800004</v>
      </c>
      <c r="S124">
        <f t="shared" si="30"/>
        <v>413564.52238800004</v>
      </c>
      <c r="T124">
        <f t="shared" si="30"/>
        <v>365692.52238800004</v>
      </c>
      <c r="U124">
        <f t="shared" si="30"/>
        <v>317820.52238799998</v>
      </c>
      <c r="V124">
        <f t="shared" si="30"/>
        <v>269948.52238799998</v>
      </c>
      <c r="W124">
        <f t="shared" si="30"/>
        <v>222076.52238799998</v>
      </c>
    </row>
    <row r="125" spans="4:23">
      <c r="D125">
        <f t="shared" si="31"/>
        <v>1047396.522388</v>
      </c>
      <c r="E125">
        <f t="shared" si="30"/>
        <v>1003876.522388</v>
      </c>
      <c r="F125">
        <f t="shared" si="30"/>
        <v>960356.52238800004</v>
      </c>
      <c r="G125">
        <f t="shared" si="30"/>
        <v>916836.52238800004</v>
      </c>
      <c r="H125">
        <f t="shared" si="30"/>
        <v>873316.52238800004</v>
      </c>
      <c r="I125">
        <f t="shared" si="30"/>
        <v>829796.52238800004</v>
      </c>
      <c r="J125">
        <f t="shared" si="30"/>
        <v>786276.52238800004</v>
      </c>
      <c r="K125">
        <f t="shared" si="30"/>
        <v>742756.52238800004</v>
      </c>
      <c r="L125">
        <f t="shared" si="30"/>
        <v>699236.52238799992</v>
      </c>
      <c r="M125">
        <f t="shared" si="30"/>
        <v>655716.52238799992</v>
      </c>
      <c r="N125">
        <f t="shared" si="30"/>
        <v>612196.52238799992</v>
      </c>
      <c r="O125">
        <f t="shared" si="30"/>
        <v>568676.52238799992</v>
      </c>
      <c r="P125">
        <f t="shared" si="30"/>
        <v>525156.52238799992</v>
      </c>
      <c r="Q125">
        <f t="shared" si="30"/>
        <v>481636.52238799992</v>
      </c>
      <c r="R125">
        <f t="shared" si="30"/>
        <v>438116.52238799992</v>
      </c>
      <c r="S125">
        <f t="shared" si="30"/>
        <v>394596.52238799992</v>
      </c>
      <c r="T125">
        <f t="shared" si="30"/>
        <v>351076.52238799992</v>
      </c>
      <c r="U125">
        <f t="shared" si="30"/>
        <v>307556.52238799998</v>
      </c>
      <c r="V125">
        <f t="shared" si="30"/>
        <v>264036.52238799998</v>
      </c>
      <c r="W125">
        <f t="shared" si="30"/>
        <v>220516.52238799998</v>
      </c>
    </row>
    <row r="126" spans="4:23">
      <c r="D126">
        <f t="shared" si="31"/>
        <v>963148.52238800004</v>
      </c>
      <c r="E126">
        <f t="shared" si="30"/>
        <v>923980.52238800004</v>
      </c>
      <c r="F126">
        <f t="shared" si="30"/>
        <v>884812.52238800004</v>
      </c>
      <c r="G126">
        <f t="shared" si="30"/>
        <v>845644.52238800004</v>
      </c>
      <c r="H126">
        <f t="shared" si="30"/>
        <v>806476.52238800004</v>
      </c>
      <c r="I126">
        <f t="shared" si="30"/>
        <v>767308.52238800004</v>
      </c>
      <c r="J126">
        <f t="shared" si="30"/>
        <v>728140.52238799992</v>
      </c>
      <c r="K126">
        <f t="shared" si="30"/>
        <v>688972.52238799992</v>
      </c>
      <c r="L126">
        <f t="shared" si="30"/>
        <v>649804.52238799992</v>
      </c>
      <c r="M126">
        <f t="shared" si="30"/>
        <v>610636.52238799992</v>
      </c>
      <c r="N126">
        <f t="shared" si="30"/>
        <v>571468.52238799992</v>
      </c>
      <c r="O126">
        <f t="shared" si="30"/>
        <v>532300.52238799992</v>
      </c>
      <c r="P126">
        <f t="shared" si="30"/>
        <v>493132.52238799992</v>
      </c>
      <c r="Q126">
        <f t="shared" si="30"/>
        <v>453964.52238799992</v>
      </c>
      <c r="R126">
        <f t="shared" si="30"/>
        <v>414796.52238799992</v>
      </c>
      <c r="S126">
        <f t="shared" si="30"/>
        <v>375628.52238799992</v>
      </c>
      <c r="T126">
        <f t="shared" si="30"/>
        <v>336460.52238799998</v>
      </c>
      <c r="U126">
        <f t="shared" si="30"/>
        <v>297292.52238799998</v>
      </c>
      <c r="V126">
        <f t="shared" si="30"/>
        <v>258124.52238799998</v>
      </c>
      <c r="W126">
        <f t="shared" si="30"/>
        <v>218956.52238799998</v>
      </c>
    </row>
    <row r="127" spans="4:23">
      <c r="D127">
        <f t="shared" si="31"/>
        <v>878900.52238800004</v>
      </c>
      <c r="E127">
        <f t="shared" si="30"/>
        <v>844084.52238800004</v>
      </c>
      <c r="F127">
        <f t="shared" si="30"/>
        <v>809268.52238800004</v>
      </c>
      <c r="G127">
        <f t="shared" si="30"/>
        <v>774452.52238800004</v>
      </c>
      <c r="H127">
        <f t="shared" si="30"/>
        <v>739636.52238800004</v>
      </c>
      <c r="I127">
        <f t="shared" si="30"/>
        <v>704820.52238799992</v>
      </c>
      <c r="J127">
        <f t="shared" si="30"/>
        <v>670004.52238799992</v>
      </c>
      <c r="K127">
        <f t="shared" si="30"/>
        <v>635188.52238799992</v>
      </c>
      <c r="L127">
        <f t="shared" si="30"/>
        <v>600372.52238799992</v>
      </c>
      <c r="M127">
        <f t="shared" si="30"/>
        <v>565556.52238799992</v>
      </c>
      <c r="N127">
        <f t="shared" si="30"/>
        <v>530740.52238799992</v>
      </c>
      <c r="O127">
        <f t="shared" si="30"/>
        <v>495924.52238799992</v>
      </c>
      <c r="P127">
        <f t="shared" si="30"/>
        <v>461108.52238799998</v>
      </c>
      <c r="Q127">
        <f t="shared" si="30"/>
        <v>426292.52238799998</v>
      </c>
      <c r="R127">
        <f t="shared" si="30"/>
        <v>391476.52238799998</v>
      </c>
      <c r="S127">
        <f t="shared" si="30"/>
        <v>356660.52238799998</v>
      </c>
      <c r="T127">
        <f t="shared" si="30"/>
        <v>321844.52238799998</v>
      </c>
      <c r="U127">
        <f t="shared" si="30"/>
        <v>287028.52238799998</v>
      </c>
      <c r="V127">
        <f t="shared" si="30"/>
        <v>252212.52238799998</v>
      </c>
      <c r="W127">
        <f t="shared" si="30"/>
        <v>217396.52238799998</v>
      </c>
    </row>
    <row r="128" spans="4:23">
      <c r="D128">
        <f t="shared" si="31"/>
        <v>794652.52238799992</v>
      </c>
      <c r="E128">
        <f t="shared" si="30"/>
        <v>764188.52238799992</v>
      </c>
      <c r="F128">
        <f t="shared" si="30"/>
        <v>733724.52238799981</v>
      </c>
      <c r="G128">
        <f t="shared" si="30"/>
        <v>703260.52238799992</v>
      </c>
      <c r="H128">
        <f t="shared" si="30"/>
        <v>672796.52238799992</v>
      </c>
      <c r="I128">
        <f t="shared" si="30"/>
        <v>642332.52238799992</v>
      </c>
      <c r="J128">
        <f t="shared" si="30"/>
        <v>611868.52238799992</v>
      </c>
      <c r="K128">
        <f t="shared" si="30"/>
        <v>581404.52238799992</v>
      </c>
      <c r="L128">
        <f t="shared" si="30"/>
        <v>550940.52238799992</v>
      </c>
      <c r="M128">
        <f t="shared" si="30"/>
        <v>520476.52238799992</v>
      </c>
      <c r="N128">
        <f t="shared" si="30"/>
        <v>490012.52238799992</v>
      </c>
      <c r="O128">
        <f t="shared" si="30"/>
        <v>459548.52238799992</v>
      </c>
      <c r="P128">
        <f t="shared" si="30"/>
        <v>429084.52238799992</v>
      </c>
      <c r="Q128">
        <f t="shared" si="30"/>
        <v>398620.52238799992</v>
      </c>
      <c r="R128">
        <f t="shared" si="30"/>
        <v>368156.52238799992</v>
      </c>
      <c r="S128">
        <f t="shared" si="30"/>
        <v>337692.52238799992</v>
      </c>
      <c r="T128">
        <f t="shared" si="30"/>
        <v>307228.52238799992</v>
      </c>
      <c r="U128">
        <f t="shared" si="30"/>
        <v>276764.52238799992</v>
      </c>
      <c r="V128">
        <f t="shared" si="30"/>
        <v>246300.52238799995</v>
      </c>
      <c r="W128">
        <f t="shared" si="30"/>
        <v>215836.52238799998</v>
      </c>
    </row>
    <row r="129" spans="4:23">
      <c r="D129">
        <f t="shared" si="31"/>
        <v>710404.52238799992</v>
      </c>
      <c r="E129">
        <f t="shared" si="30"/>
        <v>684292.52238799992</v>
      </c>
      <c r="F129">
        <f t="shared" si="30"/>
        <v>658180.52238799992</v>
      </c>
      <c r="G129">
        <f t="shared" si="30"/>
        <v>632068.52238799992</v>
      </c>
      <c r="H129">
        <f t="shared" si="30"/>
        <v>605956.52238799992</v>
      </c>
      <c r="I129">
        <f t="shared" ref="E129:W135" si="32">$B$6+I16</f>
        <v>579844.52238799992</v>
      </c>
      <c r="J129">
        <f t="shared" si="32"/>
        <v>553732.52238799992</v>
      </c>
      <c r="K129">
        <f t="shared" si="32"/>
        <v>527620.52238799992</v>
      </c>
      <c r="L129">
        <f t="shared" si="32"/>
        <v>501508.52238799992</v>
      </c>
      <c r="M129">
        <f t="shared" si="32"/>
        <v>475396.52238799998</v>
      </c>
      <c r="N129">
        <f t="shared" si="32"/>
        <v>449284.52238799998</v>
      </c>
      <c r="O129">
        <f t="shared" si="32"/>
        <v>423172.52238799998</v>
      </c>
      <c r="P129">
        <f t="shared" si="32"/>
        <v>397060.52238799998</v>
      </c>
      <c r="Q129">
        <f t="shared" si="32"/>
        <v>370948.52238799998</v>
      </c>
      <c r="R129">
        <f t="shared" si="32"/>
        <v>344836.52238799998</v>
      </c>
      <c r="S129">
        <f t="shared" si="32"/>
        <v>318724.52238799998</v>
      </c>
      <c r="T129">
        <f t="shared" si="32"/>
        <v>292612.52238799998</v>
      </c>
      <c r="U129">
        <f t="shared" si="32"/>
        <v>266500.52238799998</v>
      </c>
      <c r="V129">
        <f t="shared" si="32"/>
        <v>240388.52238799998</v>
      </c>
      <c r="W129">
        <f t="shared" si="32"/>
        <v>214276.52238799998</v>
      </c>
    </row>
    <row r="130" spans="4:23">
      <c r="D130">
        <f t="shared" si="31"/>
        <v>626156.52238799992</v>
      </c>
      <c r="E130">
        <f t="shared" si="32"/>
        <v>604396.52238799992</v>
      </c>
      <c r="F130">
        <f t="shared" si="32"/>
        <v>582636.52238799992</v>
      </c>
      <c r="G130">
        <f t="shared" si="32"/>
        <v>560876.52238799992</v>
      </c>
      <c r="H130">
        <f t="shared" si="32"/>
        <v>539116.52238799992</v>
      </c>
      <c r="I130">
        <f t="shared" si="32"/>
        <v>517356.52238799992</v>
      </c>
      <c r="J130">
        <f t="shared" si="32"/>
        <v>495596.52238799992</v>
      </c>
      <c r="K130">
        <f t="shared" si="32"/>
        <v>473836.52238799998</v>
      </c>
      <c r="L130">
        <f t="shared" si="32"/>
        <v>452076.52238799998</v>
      </c>
      <c r="M130">
        <f t="shared" si="32"/>
        <v>430316.52238799998</v>
      </c>
      <c r="N130">
        <f t="shared" si="32"/>
        <v>408556.52238799998</v>
      </c>
      <c r="O130">
        <f t="shared" si="32"/>
        <v>386796.52238799998</v>
      </c>
      <c r="P130">
        <f t="shared" si="32"/>
        <v>365036.52238799998</v>
      </c>
      <c r="Q130">
        <f t="shared" si="32"/>
        <v>343276.52238799998</v>
      </c>
      <c r="R130">
        <f t="shared" si="32"/>
        <v>321516.52238799998</v>
      </c>
      <c r="S130">
        <f t="shared" si="32"/>
        <v>299756.52238799998</v>
      </c>
      <c r="T130">
        <f t="shared" si="32"/>
        <v>277996.52238799998</v>
      </c>
      <c r="U130">
        <f t="shared" si="32"/>
        <v>256236.52238799998</v>
      </c>
      <c r="V130">
        <f t="shared" si="32"/>
        <v>234476.52238799998</v>
      </c>
      <c r="W130">
        <f t="shared" si="32"/>
        <v>212716.52238799998</v>
      </c>
    </row>
    <row r="131" spans="4:23">
      <c r="D131">
        <f t="shared" si="31"/>
        <v>541908.52238799992</v>
      </c>
      <c r="E131">
        <f t="shared" si="32"/>
        <v>524500.52238799992</v>
      </c>
      <c r="F131">
        <f t="shared" si="32"/>
        <v>507092.52238799992</v>
      </c>
      <c r="G131">
        <f t="shared" si="32"/>
        <v>489684.52238799992</v>
      </c>
      <c r="H131">
        <f t="shared" si="32"/>
        <v>472276.52238799998</v>
      </c>
      <c r="I131">
        <f t="shared" si="32"/>
        <v>454868.52238799998</v>
      </c>
      <c r="J131">
        <f t="shared" si="32"/>
        <v>437460.52238799998</v>
      </c>
      <c r="K131">
        <f t="shared" si="32"/>
        <v>420052.52238799998</v>
      </c>
      <c r="L131">
        <f t="shared" si="32"/>
        <v>402644.52238799998</v>
      </c>
      <c r="M131">
        <f t="shared" si="32"/>
        <v>385236.52238799998</v>
      </c>
      <c r="N131">
        <f t="shared" si="32"/>
        <v>367828.52238799998</v>
      </c>
      <c r="O131">
        <f t="shared" si="32"/>
        <v>350420.52238799998</v>
      </c>
      <c r="P131">
        <f t="shared" si="32"/>
        <v>333012.52238799998</v>
      </c>
      <c r="Q131">
        <f t="shared" si="32"/>
        <v>315604.52238799998</v>
      </c>
      <c r="R131">
        <f t="shared" si="32"/>
        <v>298196.52238799998</v>
      </c>
      <c r="S131">
        <f t="shared" si="32"/>
        <v>280788.52238799998</v>
      </c>
      <c r="T131">
        <f t="shared" si="32"/>
        <v>263380.52238799998</v>
      </c>
      <c r="U131">
        <f t="shared" si="32"/>
        <v>245972.52238799998</v>
      </c>
      <c r="V131">
        <f t="shared" si="32"/>
        <v>228564.52238799998</v>
      </c>
      <c r="W131">
        <f t="shared" si="32"/>
        <v>211156.52238799998</v>
      </c>
    </row>
    <row r="132" spans="4:23">
      <c r="D132">
        <f t="shared" si="31"/>
        <v>457660.52238799998</v>
      </c>
      <c r="E132">
        <f t="shared" si="32"/>
        <v>444604.52238799998</v>
      </c>
      <c r="F132">
        <f t="shared" si="32"/>
        <v>431548.52238799998</v>
      </c>
      <c r="G132">
        <f t="shared" si="32"/>
        <v>418492.52238799998</v>
      </c>
      <c r="H132">
        <f t="shared" si="32"/>
        <v>405436.52238799998</v>
      </c>
      <c r="I132">
        <f t="shared" si="32"/>
        <v>392380.52238799998</v>
      </c>
      <c r="J132">
        <f t="shared" si="32"/>
        <v>379324.52238799998</v>
      </c>
      <c r="K132">
        <f t="shared" si="32"/>
        <v>366268.52238799998</v>
      </c>
      <c r="L132">
        <f t="shared" si="32"/>
        <v>353212.52238799998</v>
      </c>
      <c r="M132">
        <f t="shared" si="32"/>
        <v>340156.52238799998</v>
      </c>
      <c r="N132">
        <f t="shared" si="32"/>
        <v>327100.52238799998</v>
      </c>
      <c r="O132">
        <f t="shared" si="32"/>
        <v>314044.52238799998</v>
      </c>
      <c r="P132">
        <f t="shared" si="32"/>
        <v>300988.52238799998</v>
      </c>
      <c r="Q132">
        <f t="shared" si="32"/>
        <v>287932.52238799998</v>
      </c>
      <c r="R132">
        <f t="shared" si="32"/>
        <v>274876.52238799998</v>
      </c>
      <c r="S132">
        <f t="shared" si="32"/>
        <v>261820.52238799998</v>
      </c>
      <c r="T132">
        <f t="shared" si="32"/>
        <v>248764.52238799998</v>
      </c>
      <c r="U132">
        <f t="shared" si="32"/>
        <v>235708.52238799998</v>
      </c>
      <c r="V132">
        <f t="shared" si="32"/>
        <v>222652.52238799998</v>
      </c>
      <c r="W132">
        <f t="shared" si="32"/>
        <v>209596.52238799998</v>
      </c>
    </row>
    <row r="133" spans="4:23">
      <c r="D133">
        <f t="shared" si="31"/>
        <v>373412.52238799998</v>
      </c>
      <c r="E133">
        <f t="shared" si="32"/>
        <v>364708.52238799998</v>
      </c>
      <c r="F133">
        <f t="shared" si="32"/>
        <v>356004.52238799998</v>
      </c>
      <c r="G133">
        <f t="shared" si="32"/>
        <v>347300.52238799998</v>
      </c>
      <c r="H133">
        <f t="shared" si="32"/>
        <v>338596.52238799998</v>
      </c>
      <c r="I133">
        <f t="shared" si="32"/>
        <v>329892.52238799998</v>
      </c>
      <c r="J133">
        <f t="shared" si="32"/>
        <v>321188.52238799998</v>
      </c>
      <c r="K133">
        <f t="shared" si="32"/>
        <v>312484.52238799998</v>
      </c>
      <c r="L133">
        <f t="shared" si="32"/>
        <v>303780.52238799998</v>
      </c>
      <c r="M133">
        <f t="shared" si="32"/>
        <v>295076.52238799998</v>
      </c>
      <c r="N133">
        <f t="shared" si="32"/>
        <v>286372.52238799998</v>
      </c>
      <c r="O133">
        <f t="shared" si="32"/>
        <v>277668.52238799998</v>
      </c>
      <c r="P133">
        <f t="shared" si="32"/>
        <v>268964.52238799998</v>
      </c>
      <c r="Q133">
        <f t="shared" si="32"/>
        <v>260260.52238799998</v>
      </c>
      <c r="R133">
        <f t="shared" si="32"/>
        <v>251556.52238799998</v>
      </c>
      <c r="S133">
        <f t="shared" si="32"/>
        <v>242852.52238799998</v>
      </c>
      <c r="T133">
        <f t="shared" si="32"/>
        <v>234148.52238799998</v>
      </c>
      <c r="U133">
        <f t="shared" si="32"/>
        <v>225444.52238799998</v>
      </c>
      <c r="V133">
        <f t="shared" si="32"/>
        <v>216740.52238799998</v>
      </c>
      <c r="W133">
        <f t="shared" si="32"/>
        <v>208036.52238799998</v>
      </c>
    </row>
    <row r="134" spans="4:23">
      <c r="D134">
        <f t="shared" si="31"/>
        <v>289164.52238799998</v>
      </c>
      <c r="E134">
        <f t="shared" si="32"/>
        <v>284812.52238799998</v>
      </c>
      <c r="F134">
        <f t="shared" si="32"/>
        <v>280460.52238799998</v>
      </c>
      <c r="G134">
        <f t="shared" si="32"/>
        <v>276108.52238799998</v>
      </c>
      <c r="H134">
        <f t="shared" si="32"/>
        <v>271756.52238799998</v>
      </c>
      <c r="I134">
        <f t="shared" si="32"/>
        <v>267404.52238799998</v>
      </c>
      <c r="J134">
        <f t="shared" si="32"/>
        <v>263052.52238799998</v>
      </c>
      <c r="K134">
        <f t="shared" si="32"/>
        <v>258700.52238799998</v>
      </c>
      <c r="L134">
        <f t="shared" si="32"/>
        <v>254348.52238799998</v>
      </c>
      <c r="M134">
        <f t="shared" si="32"/>
        <v>249996.52238799998</v>
      </c>
      <c r="N134">
        <f t="shared" si="32"/>
        <v>245644.52238799998</v>
      </c>
      <c r="O134">
        <f t="shared" si="32"/>
        <v>241292.52238799998</v>
      </c>
      <c r="P134">
        <f t="shared" si="32"/>
        <v>236940.52238799998</v>
      </c>
      <c r="Q134">
        <f t="shared" si="32"/>
        <v>232588.52238799998</v>
      </c>
      <c r="R134">
        <f t="shared" si="32"/>
        <v>228236.52238799998</v>
      </c>
      <c r="S134">
        <f t="shared" si="32"/>
        <v>223884.52238799998</v>
      </c>
      <c r="T134">
        <f t="shared" si="32"/>
        <v>219532.52238799998</v>
      </c>
      <c r="U134">
        <f t="shared" si="32"/>
        <v>215180.52238799998</v>
      </c>
      <c r="V134">
        <f t="shared" si="32"/>
        <v>210828.52238799998</v>
      </c>
      <c r="W134">
        <f t="shared" si="32"/>
        <v>206476.52238799998</v>
      </c>
    </row>
    <row r="135" spans="4:23">
      <c r="D135">
        <f t="shared" si="31"/>
        <v>215177.71174799997</v>
      </c>
      <c r="E135">
        <f t="shared" si="32"/>
        <v>215177.71174799997</v>
      </c>
      <c r="F135">
        <f t="shared" si="32"/>
        <v>215177.71174799997</v>
      </c>
      <c r="G135">
        <f t="shared" si="32"/>
        <v>215177.71174799997</v>
      </c>
      <c r="H135">
        <f t="shared" si="32"/>
        <v>215177.71174799997</v>
      </c>
      <c r="I135">
        <f t="shared" si="32"/>
        <v>215177.71174799997</v>
      </c>
      <c r="J135">
        <f t="shared" si="32"/>
        <v>215177.71174799997</v>
      </c>
      <c r="K135">
        <f t="shared" si="32"/>
        <v>215177.71174799997</v>
      </c>
      <c r="L135">
        <f t="shared" si="32"/>
        <v>215177.71174799997</v>
      </c>
      <c r="M135">
        <f t="shared" si="32"/>
        <v>215177.71174799997</v>
      </c>
      <c r="N135">
        <f t="shared" si="32"/>
        <v>215177.71174799997</v>
      </c>
      <c r="O135">
        <f t="shared" si="32"/>
        <v>215177.71174799997</v>
      </c>
      <c r="P135">
        <f t="shared" si="32"/>
        <v>215177.71174799997</v>
      </c>
      <c r="Q135">
        <f t="shared" si="32"/>
        <v>215177.71174799997</v>
      </c>
      <c r="R135">
        <f t="shared" si="32"/>
        <v>215177.71174799997</v>
      </c>
      <c r="S135">
        <f t="shared" si="32"/>
        <v>215177.71174799997</v>
      </c>
      <c r="T135">
        <f t="shared" si="32"/>
        <v>215177.71174799997</v>
      </c>
      <c r="U135">
        <f t="shared" si="32"/>
        <v>215177.71174799997</v>
      </c>
      <c r="V135">
        <f t="shared" si="32"/>
        <v>215177.71174799997</v>
      </c>
      <c r="W135">
        <f t="shared" si="32"/>
        <v>215177.71174799997</v>
      </c>
    </row>
    <row r="138" spans="4:23">
      <c r="D138" s="157" t="s">
        <v>157</v>
      </c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</row>
    <row r="139" spans="4:23">
      <c r="D139" s="117">
        <f>$B$7+D2</f>
        <v>1854013.5704300001</v>
      </c>
      <c r="E139" s="117">
        <f t="shared" ref="E139:W153" si="33">$B$7+E2</f>
        <v>1766973.5704300001</v>
      </c>
      <c r="F139" s="117">
        <f t="shared" si="33"/>
        <v>1679933.5704300001</v>
      </c>
      <c r="G139" s="117">
        <f t="shared" si="33"/>
        <v>1592893.5704300001</v>
      </c>
      <c r="H139" s="117">
        <f t="shared" si="33"/>
        <v>1505853.5704300001</v>
      </c>
      <c r="I139" s="117">
        <f t="shared" si="33"/>
        <v>1418813.5704300001</v>
      </c>
      <c r="J139" s="117">
        <f t="shared" si="33"/>
        <v>1331773.5704300001</v>
      </c>
      <c r="K139" s="117">
        <f t="shared" si="33"/>
        <v>1244733.5704300001</v>
      </c>
      <c r="L139" s="117">
        <f t="shared" si="33"/>
        <v>1157693.5704300001</v>
      </c>
      <c r="M139" s="117">
        <f t="shared" si="33"/>
        <v>1070653.5704300001</v>
      </c>
      <c r="N139" s="117">
        <f t="shared" si="33"/>
        <v>983613.57043000008</v>
      </c>
      <c r="O139" s="117">
        <f t="shared" si="33"/>
        <v>896573.57043000008</v>
      </c>
      <c r="P139" s="117">
        <f t="shared" si="33"/>
        <v>809533.57043000008</v>
      </c>
      <c r="Q139" s="117">
        <f t="shared" si="33"/>
        <v>722493.57043000008</v>
      </c>
      <c r="R139" s="117">
        <f t="shared" si="33"/>
        <v>635453.57042999996</v>
      </c>
      <c r="S139" s="117">
        <f t="shared" si="33"/>
        <v>548413.57042999996</v>
      </c>
      <c r="T139" s="117">
        <f t="shared" si="33"/>
        <v>461373.57042999996</v>
      </c>
      <c r="U139" s="117">
        <f t="shared" si="33"/>
        <v>374333.57042999996</v>
      </c>
      <c r="V139" s="117">
        <f t="shared" si="33"/>
        <v>287293.57043000002</v>
      </c>
      <c r="W139" s="117">
        <f t="shared" si="33"/>
        <v>200253.57043000002</v>
      </c>
    </row>
    <row r="140" spans="4:23">
      <c r="D140" s="117">
        <f t="shared" ref="D140:S158" si="34">$B$7+D3</f>
        <v>1769765.5704300001</v>
      </c>
      <c r="E140" s="117">
        <f t="shared" si="34"/>
        <v>1687077.5704300001</v>
      </c>
      <c r="F140" s="117">
        <f t="shared" si="34"/>
        <v>1604389.5704300001</v>
      </c>
      <c r="G140" s="117">
        <f t="shared" si="34"/>
        <v>1521701.5704300001</v>
      </c>
      <c r="H140" s="117">
        <f t="shared" si="34"/>
        <v>1439013.5704300001</v>
      </c>
      <c r="I140" s="117">
        <f t="shared" si="34"/>
        <v>1356325.5704300001</v>
      </c>
      <c r="J140" s="117">
        <f t="shared" si="34"/>
        <v>1273637.5704300001</v>
      </c>
      <c r="K140" s="117">
        <f t="shared" si="34"/>
        <v>1190949.5704300001</v>
      </c>
      <c r="L140" s="117">
        <f t="shared" si="34"/>
        <v>1108261.5704300001</v>
      </c>
      <c r="M140" s="117">
        <f t="shared" si="34"/>
        <v>1025573.5704300001</v>
      </c>
      <c r="N140" s="117">
        <f t="shared" si="34"/>
        <v>942885.57043000008</v>
      </c>
      <c r="O140" s="117">
        <f t="shared" si="34"/>
        <v>860197.57043000008</v>
      </c>
      <c r="P140" s="117">
        <f t="shared" si="34"/>
        <v>777509.57043000008</v>
      </c>
      <c r="Q140" s="117">
        <f t="shared" si="34"/>
        <v>694821.57042999996</v>
      </c>
      <c r="R140" s="117">
        <f t="shared" si="34"/>
        <v>612133.57042999996</v>
      </c>
      <c r="S140" s="117">
        <f t="shared" si="34"/>
        <v>529445.57042999996</v>
      </c>
      <c r="T140" s="117">
        <f t="shared" si="33"/>
        <v>446757.57042999996</v>
      </c>
      <c r="U140" s="117">
        <f t="shared" si="33"/>
        <v>364069.57042999996</v>
      </c>
      <c r="V140" s="117">
        <f t="shared" si="33"/>
        <v>281381.57043000002</v>
      </c>
      <c r="W140" s="117">
        <f t="shared" si="33"/>
        <v>198693.57043000002</v>
      </c>
    </row>
    <row r="141" spans="4:23">
      <c r="D141" s="117">
        <f t="shared" si="34"/>
        <v>1685517.5704300001</v>
      </c>
      <c r="E141" s="117">
        <f t="shared" si="33"/>
        <v>1607181.5704300001</v>
      </c>
      <c r="F141" s="117">
        <f t="shared" si="33"/>
        <v>1528845.5704300001</v>
      </c>
      <c r="G141" s="117">
        <f t="shared" si="33"/>
        <v>1450509.5704300001</v>
      </c>
      <c r="H141" s="117">
        <f t="shared" si="33"/>
        <v>1372173.5704300001</v>
      </c>
      <c r="I141" s="117">
        <f t="shared" si="33"/>
        <v>1293837.5704300001</v>
      </c>
      <c r="J141" s="117">
        <f t="shared" si="33"/>
        <v>1215501.5704300001</v>
      </c>
      <c r="K141" s="117">
        <f t="shared" si="33"/>
        <v>1137165.5704300001</v>
      </c>
      <c r="L141" s="117">
        <f t="shared" si="33"/>
        <v>1058829.5704300001</v>
      </c>
      <c r="M141" s="117">
        <f t="shared" si="33"/>
        <v>980493.57043000008</v>
      </c>
      <c r="N141" s="117">
        <f t="shared" si="33"/>
        <v>902157.57043000008</v>
      </c>
      <c r="O141" s="117">
        <f t="shared" si="33"/>
        <v>823821.57043000008</v>
      </c>
      <c r="P141" s="117">
        <f t="shared" si="33"/>
        <v>745485.57043000008</v>
      </c>
      <c r="Q141" s="117">
        <f t="shared" si="33"/>
        <v>667149.57042999996</v>
      </c>
      <c r="R141" s="117">
        <f t="shared" si="33"/>
        <v>588813.57042999996</v>
      </c>
      <c r="S141" s="117">
        <f t="shared" si="33"/>
        <v>510477.57042999996</v>
      </c>
      <c r="T141" s="117">
        <f t="shared" si="33"/>
        <v>432141.57042999996</v>
      </c>
      <c r="U141" s="117">
        <f t="shared" si="33"/>
        <v>353805.57042999996</v>
      </c>
      <c r="V141" s="117">
        <f t="shared" si="33"/>
        <v>275469.57043000002</v>
      </c>
      <c r="W141" s="117">
        <f t="shared" si="33"/>
        <v>197133.57043000002</v>
      </c>
    </row>
    <row r="142" spans="4:23">
      <c r="D142" s="117">
        <f t="shared" si="34"/>
        <v>1601269.5704300001</v>
      </c>
      <c r="E142" s="117">
        <f t="shared" si="33"/>
        <v>1527285.5704300001</v>
      </c>
      <c r="F142" s="117">
        <f t="shared" si="33"/>
        <v>1453301.5704300001</v>
      </c>
      <c r="G142" s="117">
        <f t="shared" si="33"/>
        <v>1379317.5704300001</v>
      </c>
      <c r="H142" s="117">
        <f t="shared" si="33"/>
        <v>1305333.5704300001</v>
      </c>
      <c r="I142" s="117">
        <f t="shared" si="33"/>
        <v>1231349.5704300001</v>
      </c>
      <c r="J142" s="117">
        <f t="shared" si="33"/>
        <v>1157365.5704300001</v>
      </c>
      <c r="K142" s="117">
        <f t="shared" si="33"/>
        <v>1083381.5704300001</v>
      </c>
      <c r="L142" s="117">
        <f t="shared" si="33"/>
        <v>1009397.5704300001</v>
      </c>
      <c r="M142" s="117">
        <f t="shared" si="33"/>
        <v>935413.57043000008</v>
      </c>
      <c r="N142" s="117">
        <f t="shared" si="33"/>
        <v>861429.57043000008</v>
      </c>
      <c r="O142" s="117">
        <f t="shared" si="33"/>
        <v>787445.57043000008</v>
      </c>
      <c r="P142" s="117">
        <f t="shared" si="33"/>
        <v>713461.57043000008</v>
      </c>
      <c r="Q142" s="117">
        <f t="shared" si="33"/>
        <v>639477.57042999996</v>
      </c>
      <c r="R142" s="117">
        <f t="shared" si="33"/>
        <v>565493.57042999996</v>
      </c>
      <c r="S142" s="117">
        <f t="shared" si="33"/>
        <v>491509.57042999996</v>
      </c>
      <c r="T142" s="117">
        <f t="shared" si="33"/>
        <v>417525.57042999996</v>
      </c>
      <c r="U142" s="117">
        <f t="shared" si="33"/>
        <v>343541.57042999996</v>
      </c>
      <c r="V142" s="117">
        <f t="shared" si="33"/>
        <v>269557.57043000002</v>
      </c>
      <c r="W142" s="117">
        <f t="shared" si="33"/>
        <v>195573.57043000002</v>
      </c>
    </row>
    <row r="143" spans="4:23">
      <c r="D143" s="117">
        <f t="shared" si="34"/>
        <v>1517021.5704300001</v>
      </c>
      <c r="E143" s="117">
        <f t="shared" si="33"/>
        <v>1447389.5704300001</v>
      </c>
      <c r="F143" s="117">
        <f t="shared" si="33"/>
        <v>1377757.5704300001</v>
      </c>
      <c r="G143" s="117">
        <f t="shared" si="33"/>
        <v>1308125.5704300001</v>
      </c>
      <c r="H143" s="117">
        <f t="shared" si="33"/>
        <v>1238493.5704300001</v>
      </c>
      <c r="I143" s="117">
        <f t="shared" si="33"/>
        <v>1168861.5704300001</v>
      </c>
      <c r="J143" s="117">
        <f t="shared" si="33"/>
        <v>1099229.5704300001</v>
      </c>
      <c r="K143" s="117">
        <f t="shared" si="33"/>
        <v>1029597.5704300001</v>
      </c>
      <c r="L143" s="117">
        <f t="shared" si="33"/>
        <v>959965.57043000008</v>
      </c>
      <c r="M143" s="117">
        <f t="shared" si="33"/>
        <v>890333.57043000008</v>
      </c>
      <c r="N143" s="117">
        <f t="shared" si="33"/>
        <v>820701.57043000008</v>
      </c>
      <c r="O143" s="117">
        <f t="shared" si="33"/>
        <v>751069.57043000008</v>
      </c>
      <c r="P143" s="117">
        <f t="shared" si="33"/>
        <v>681437.57042999996</v>
      </c>
      <c r="Q143" s="117">
        <f t="shared" si="33"/>
        <v>611805.57042999996</v>
      </c>
      <c r="R143" s="117">
        <f t="shared" si="33"/>
        <v>542173.57042999996</v>
      </c>
      <c r="S143" s="117">
        <f t="shared" si="33"/>
        <v>472541.57042999996</v>
      </c>
      <c r="T143" s="117">
        <f t="shared" si="33"/>
        <v>402909.57042999996</v>
      </c>
      <c r="U143" s="117">
        <f t="shared" si="33"/>
        <v>333277.57042999996</v>
      </c>
      <c r="V143" s="117">
        <f t="shared" si="33"/>
        <v>263645.57043000002</v>
      </c>
      <c r="W143" s="117">
        <f t="shared" si="33"/>
        <v>194013.57043000002</v>
      </c>
    </row>
    <row r="144" spans="4:23">
      <c r="D144" s="117">
        <f t="shared" si="34"/>
        <v>1432773.5704300001</v>
      </c>
      <c r="E144" s="117">
        <f t="shared" si="33"/>
        <v>1367493.5704300001</v>
      </c>
      <c r="F144" s="117">
        <f t="shared" si="33"/>
        <v>1302213.5704300001</v>
      </c>
      <c r="G144" s="117">
        <f t="shared" si="33"/>
        <v>1236933.5704300001</v>
      </c>
      <c r="H144" s="117">
        <f t="shared" si="33"/>
        <v>1171653.5704300001</v>
      </c>
      <c r="I144" s="117">
        <f t="shared" si="33"/>
        <v>1106373.5704300001</v>
      </c>
      <c r="J144" s="117">
        <f t="shared" si="33"/>
        <v>1041093.5704300001</v>
      </c>
      <c r="K144" s="117">
        <f t="shared" si="33"/>
        <v>975813.57043000008</v>
      </c>
      <c r="L144" s="117">
        <f t="shared" si="33"/>
        <v>910533.57043000008</v>
      </c>
      <c r="M144" s="117">
        <f t="shared" si="33"/>
        <v>845253.57043000008</v>
      </c>
      <c r="N144" s="117">
        <f t="shared" si="33"/>
        <v>779973.57043000008</v>
      </c>
      <c r="O144" s="117">
        <f t="shared" si="33"/>
        <v>714693.57043000008</v>
      </c>
      <c r="P144" s="117">
        <f t="shared" si="33"/>
        <v>649413.57042999996</v>
      </c>
      <c r="Q144" s="117">
        <f t="shared" si="33"/>
        <v>584133.57042999996</v>
      </c>
      <c r="R144" s="117">
        <f t="shared" si="33"/>
        <v>518853.57042999996</v>
      </c>
      <c r="S144" s="117">
        <f t="shared" si="33"/>
        <v>453573.57042999996</v>
      </c>
      <c r="T144" s="117">
        <f t="shared" si="33"/>
        <v>388293.57042999996</v>
      </c>
      <c r="U144" s="117">
        <f t="shared" si="33"/>
        <v>323013.57042999996</v>
      </c>
      <c r="V144" s="117">
        <f t="shared" si="33"/>
        <v>257733.57043000002</v>
      </c>
      <c r="W144" s="117">
        <f t="shared" si="33"/>
        <v>192453.57043000002</v>
      </c>
    </row>
    <row r="145" spans="4:23">
      <c r="D145" s="117">
        <f t="shared" si="34"/>
        <v>1348525.5704299998</v>
      </c>
      <c r="E145" s="117">
        <f t="shared" si="33"/>
        <v>1287597.5704299998</v>
      </c>
      <c r="F145" s="117">
        <f t="shared" si="33"/>
        <v>1226669.5704299998</v>
      </c>
      <c r="G145" s="117">
        <f t="shared" si="33"/>
        <v>1165741.5704299998</v>
      </c>
      <c r="H145" s="117">
        <f t="shared" si="33"/>
        <v>1104813.5704299998</v>
      </c>
      <c r="I145" s="117">
        <f t="shared" si="33"/>
        <v>1043885.57043</v>
      </c>
      <c r="J145" s="117">
        <f t="shared" si="33"/>
        <v>982957.57042999996</v>
      </c>
      <c r="K145" s="117">
        <f t="shared" si="33"/>
        <v>922029.57042999996</v>
      </c>
      <c r="L145" s="117">
        <f t="shared" si="33"/>
        <v>861101.57042999996</v>
      </c>
      <c r="M145" s="117">
        <f t="shared" si="33"/>
        <v>800173.57042999996</v>
      </c>
      <c r="N145" s="117">
        <f t="shared" si="33"/>
        <v>739245.57042999996</v>
      </c>
      <c r="O145" s="117">
        <f t="shared" si="33"/>
        <v>678317.57042999985</v>
      </c>
      <c r="P145" s="117">
        <f t="shared" si="33"/>
        <v>617389.57042999996</v>
      </c>
      <c r="Q145" s="117">
        <f t="shared" si="33"/>
        <v>556461.57042999996</v>
      </c>
      <c r="R145" s="117">
        <f t="shared" si="33"/>
        <v>495533.57042999996</v>
      </c>
      <c r="S145" s="117">
        <f t="shared" si="33"/>
        <v>434605.57042999996</v>
      </c>
      <c r="T145" s="117">
        <f t="shared" si="33"/>
        <v>373677.57042999996</v>
      </c>
      <c r="U145" s="117">
        <f t="shared" si="33"/>
        <v>312749.57042999996</v>
      </c>
      <c r="V145" s="117">
        <f t="shared" si="33"/>
        <v>251821.57042999999</v>
      </c>
      <c r="W145" s="117">
        <f t="shared" si="33"/>
        <v>190893.57042999999</v>
      </c>
    </row>
    <row r="146" spans="4:23">
      <c r="D146" s="117">
        <f t="shared" si="34"/>
        <v>1264277.5704300001</v>
      </c>
      <c r="E146" s="117">
        <f t="shared" si="33"/>
        <v>1207701.5704300001</v>
      </c>
      <c r="F146" s="117">
        <f t="shared" si="33"/>
        <v>1151125.5704300001</v>
      </c>
      <c r="G146" s="117">
        <f t="shared" si="33"/>
        <v>1094549.5704300001</v>
      </c>
      <c r="H146" s="117">
        <f t="shared" si="33"/>
        <v>1037973.5704300001</v>
      </c>
      <c r="I146" s="117">
        <f t="shared" si="33"/>
        <v>981397.57043000008</v>
      </c>
      <c r="J146" s="117">
        <f t="shared" si="33"/>
        <v>924821.57043000008</v>
      </c>
      <c r="K146" s="117">
        <f t="shared" si="33"/>
        <v>868245.57043000008</v>
      </c>
      <c r="L146" s="117">
        <f t="shared" si="33"/>
        <v>811669.57043000008</v>
      </c>
      <c r="M146" s="117">
        <f t="shared" si="33"/>
        <v>755093.57043000008</v>
      </c>
      <c r="N146" s="117">
        <f t="shared" si="33"/>
        <v>698517.57042999996</v>
      </c>
      <c r="O146" s="117">
        <f t="shared" si="33"/>
        <v>641941.57042999996</v>
      </c>
      <c r="P146" s="117">
        <f t="shared" si="33"/>
        <v>585365.57042999996</v>
      </c>
      <c r="Q146" s="117">
        <f t="shared" si="33"/>
        <v>528789.57042999996</v>
      </c>
      <c r="R146" s="117">
        <f t="shared" si="33"/>
        <v>472213.57042999996</v>
      </c>
      <c r="S146" s="117">
        <f t="shared" si="33"/>
        <v>415637.57042999996</v>
      </c>
      <c r="T146" s="117">
        <f t="shared" si="33"/>
        <v>359061.57042999996</v>
      </c>
      <c r="U146" s="117">
        <f t="shared" si="33"/>
        <v>302485.57043000002</v>
      </c>
      <c r="V146" s="117">
        <f t="shared" si="33"/>
        <v>245909.57043000002</v>
      </c>
      <c r="W146" s="117">
        <f t="shared" si="33"/>
        <v>189333.57043000002</v>
      </c>
    </row>
    <row r="147" spans="4:23">
      <c r="D147" s="117">
        <f t="shared" si="34"/>
        <v>1180029.5704300001</v>
      </c>
      <c r="E147" s="117">
        <f t="shared" si="33"/>
        <v>1127805.5704300001</v>
      </c>
      <c r="F147" s="117">
        <f t="shared" si="33"/>
        <v>1075581.5704300001</v>
      </c>
      <c r="G147" s="117">
        <f t="shared" si="33"/>
        <v>1023357.5704300001</v>
      </c>
      <c r="H147" s="117">
        <f t="shared" si="33"/>
        <v>971133.57043000008</v>
      </c>
      <c r="I147" s="117">
        <f t="shared" si="33"/>
        <v>918909.57043000008</v>
      </c>
      <c r="J147" s="117">
        <f t="shared" si="33"/>
        <v>866685.57043000008</v>
      </c>
      <c r="K147" s="117">
        <f t="shared" si="33"/>
        <v>814461.57043000008</v>
      </c>
      <c r="L147" s="117">
        <f t="shared" si="33"/>
        <v>762237.57043000008</v>
      </c>
      <c r="M147" s="117">
        <f t="shared" si="33"/>
        <v>710013.57043000008</v>
      </c>
      <c r="N147" s="117">
        <f t="shared" si="33"/>
        <v>657789.57042999996</v>
      </c>
      <c r="O147" s="117">
        <f t="shared" si="33"/>
        <v>605565.57042999996</v>
      </c>
      <c r="P147" s="117">
        <f t="shared" si="33"/>
        <v>553341.57042999996</v>
      </c>
      <c r="Q147" s="117">
        <f t="shared" si="33"/>
        <v>501117.57042999996</v>
      </c>
      <c r="R147" s="117">
        <f t="shared" si="33"/>
        <v>448893.57042999996</v>
      </c>
      <c r="S147" s="117">
        <f t="shared" si="33"/>
        <v>396669.57042999996</v>
      </c>
      <c r="T147" s="117">
        <f t="shared" si="33"/>
        <v>344445.57042999996</v>
      </c>
      <c r="U147" s="117">
        <f t="shared" si="33"/>
        <v>292221.57043000002</v>
      </c>
      <c r="V147" s="117">
        <f t="shared" si="33"/>
        <v>239997.57043000002</v>
      </c>
      <c r="W147" s="117">
        <f t="shared" si="33"/>
        <v>187773.57043000002</v>
      </c>
    </row>
    <row r="148" spans="4:23">
      <c r="D148" s="117">
        <f t="shared" si="34"/>
        <v>1095781.5704300001</v>
      </c>
      <c r="E148" s="117">
        <f t="shared" si="33"/>
        <v>1047909.5704300002</v>
      </c>
      <c r="F148" s="117">
        <f t="shared" si="33"/>
        <v>1000037.5704300002</v>
      </c>
      <c r="G148" s="117">
        <f t="shared" si="33"/>
        <v>952165.5704300002</v>
      </c>
      <c r="H148" s="117">
        <f t="shared" si="33"/>
        <v>904293.5704300002</v>
      </c>
      <c r="I148" s="117">
        <f t="shared" si="33"/>
        <v>856421.5704300002</v>
      </c>
      <c r="J148" s="117">
        <f t="shared" si="33"/>
        <v>808549.5704300002</v>
      </c>
      <c r="K148" s="117">
        <f t="shared" si="33"/>
        <v>760677.5704300002</v>
      </c>
      <c r="L148" s="117">
        <f t="shared" si="33"/>
        <v>712805.5704300002</v>
      </c>
      <c r="M148" s="117">
        <f t="shared" si="33"/>
        <v>664933.57043000008</v>
      </c>
      <c r="N148" s="117">
        <f t="shared" si="33"/>
        <v>617061.57043000008</v>
      </c>
      <c r="O148" s="117">
        <f t="shared" si="33"/>
        <v>569189.57043000008</v>
      </c>
      <c r="P148" s="117">
        <f t="shared" si="33"/>
        <v>521317.57043000008</v>
      </c>
      <c r="Q148" s="117">
        <f t="shared" si="33"/>
        <v>473445.57043000008</v>
      </c>
      <c r="R148" s="117">
        <f t="shared" si="33"/>
        <v>425573.57043000008</v>
      </c>
      <c r="S148" s="117">
        <f t="shared" si="33"/>
        <v>377701.57043000008</v>
      </c>
      <c r="T148" s="117">
        <f t="shared" si="33"/>
        <v>329829.57043000008</v>
      </c>
      <c r="U148" s="117">
        <f t="shared" si="33"/>
        <v>281957.57043000002</v>
      </c>
      <c r="V148" s="117">
        <f t="shared" si="33"/>
        <v>234085.57043000002</v>
      </c>
      <c r="W148" s="117">
        <f t="shared" si="33"/>
        <v>186213.57043000002</v>
      </c>
    </row>
    <row r="149" spans="4:23">
      <c r="D149" s="117">
        <f t="shared" si="34"/>
        <v>1011533.5704300001</v>
      </c>
      <c r="E149" s="117">
        <f t="shared" si="33"/>
        <v>968013.57043000008</v>
      </c>
      <c r="F149" s="117">
        <f t="shared" si="33"/>
        <v>924493.57043000008</v>
      </c>
      <c r="G149" s="117">
        <f t="shared" si="33"/>
        <v>880973.57043000008</v>
      </c>
      <c r="H149" s="117">
        <f t="shared" si="33"/>
        <v>837453.57043000008</v>
      </c>
      <c r="I149" s="117">
        <f t="shared" si="33"/>
        <v>793933.57043000008</v>
      </c>
      <c r="J149" s="117">
        <f t="shared" si="33"/>
        <v>750413.57043000008</v>
      </c>
      <c r="K149" s="117">
        <f t="shared" si="33"/>
        <v>706893.57043000008</v>
      </c>
      <c r="L149" s="117">
        <f t="shared" si="33"/>
        <v>663373.57042999996</v>
      </c>
      <c r="M149" s="117">
        <f t="shared" si="33"/>
        <v>619853.57042999996</v>
      </c>
      <c r="N149" s="117">
        <f t="shared" si="33"/>
        <v>576333.57042999996</v>
      </c>
      <c r="O149" s="117">
        <f t="shared" si="33"/>
        <v>532813.57042999996</v>
      </c>
      <c r="P149" s="117">
        <f t="shared" si="33"/>
        <v>489293.57042999996</v>
      </c>
      <c r="Q149" s="117">
        <f t="shared" si="33"/>
        <v>445773.57042999996</v>
      </c>
      <c r="R149" s="117">
        <f t="shared" si="33"/>
        <v>402253.57042999996</v>
      </c>
      <c r="S149" s="117">
        <f t="shared" si="33"/>
        <v>358733.57042999996</v>
      </c>
      <c r="T149" s="117">
        <f t="shared" si="33"/>
        <v>315213.57042999996</v>
      </c>
      <c r="U149" s="117">
        <f t="shared" si="33"/>
        <v>271693.57043000002</v>
      </c>
      <c r="V149" s="117">
        <f t="shared" si="33"/>
        <v>228173.57043000002</v>
      </c>
      <c r="W149" s="117">
        <f t="shared" si="33"/>
        <v>184653.57043000002</v>
      </c>
    </row>
    <row r="150" spans="4:23">
      <c r="D150" s="117">
        <f t="shared" si="34"/>
        <v>927285.57043000008</v>
      </c>
      <c r="E150" s="117">
        <f t="shared" si="33"/>
        <v>888117.57043000008</v>
      </c>
      <c r="F150" s="117">
        <f t="shared" si="33"/>
        <v>848949.57043000008</v>
      </c>
      <c r="G150" s="117">
        <f t="shared" si="33"/>
        <v>809781.57043000008</v>
      </c>
      <c r="H150" s="117">
        <f t="shared" si="33"/>
        <v>770613.57043000008</v>
      </c>
      <c r="I150" s="117">
        <f t="shared" si="33"/>
        <v>731445.57043000008</v>
      </c>
      <c r="J150" s="117">
        <f t="shared" si="33"/>
        <v>692277.57042999996</v>
      </c>
      <c r="K150" s="117">
        <f t="shared" si="33"/>
        <v>653109.57042999996</v>
      </c>
      <c r="L150" s="117">
        <f t="shared" si="33"/>
        <v>613941.57042999996</v>
      </c>
      <c r="M150" s="117">
        <f t="shared" si="33"/>
        <v>574773.57042999996</v>
      </c>
      <c r="N150" s="117">
        <f t="shared" si="33"/>
        <v>535605.57042999996</v>
      </c>
      <c r="O150" s="117">
        <f t="shared" si="33"/>
        <v>496437.57042999996</v>
      </c>
      <c r="P150" s="117">
        <f t="shared" si="33"/>
        <v>457269.57042999996</v>
      </c>
      <c r="Q150" s="117">
        <f t="shared" si="33"/>
        <v>418101.57042999996</v>
      </c>
      <c r="R150" s="117">
        <f t="shared" si="33"/>
        <v>378933.57042999996</v>
      </c>
      <c r="S150" s="117">
        <f t="shared" si="33"/>
        <v>339765.57042999996</v>
      </c>
      <c r="T150" s="117">
        <f t="shared" si="33"/>
        <v>300597.57043000002</v>
      </c>
      <c r="U150" s="117">
        <f t="shared" si="33"/>
        <v>261429.57043000002</v>
      </c>
      <c r="V150" s="117">
        <f t="shared" si="33"/>
        <v>222261.57043000002</v>
      </c>
      <c r="W150" s="117">
        <f t="shared" si="33"/>
        <v>183093.57043000002</v>
      </c>
    </row>
    <row r="151" spans="4:23">
      <c r="D151" s="117">
        <f t="shared" si="34"/>
        <v>843037.57043000008</v>
      </c>
      <c r="E151" s="117">
        <f t="shared" si="33"/>
        <v>808221.57043000008</v>
      </c>
      <c r="F151" s="117">
        <f t="shared" si="33"/>
        <v>773405.57043000008</v>
      </c>
      <c r="G151" s="117">
        <f t="shared" si="33"/>
        <v>738589.57043000008</v>
      </c>
      <c r="H151" s="117">
        <f t="shared" si="33"/>
        <v>703773.57043000008</v>
      </c>
      <c r="I151" s="117">
        <f t="shared" si="33"/>
        <v>668957.57042999996</v>
      </c>
      <c r="J151" s="117">
        <f t="shared" si="33"/>
        <v>634141.57042999996</v>
      </c>
      <c r="K151" s="117">
        <f t="shared" si="33"/>
        <v>599325.57042999996</v>
      </c>
      <c r="L151" s="117">
        <f t="shared" si="33"/>
        <v>564509.57042999996</v>
      </c>
      <c r="M151" s="117">
        <f t="shared" si="33"/>
        <v>529693.57042999996</v>
      </c>
      <c r="N151" s="117">
        <f t="shared" si="33"/>
        <v>494877.57042999996</v>
      </c>
      <c r="O151" s="117">
        <f t="shared" si="33"/>
        <v>460061.57042999996</v>
      </c>
      <c r="P151" s="117">
        <f t="shared" si="33"/>
        <v>425245.57043000002</v>
      </c>
      <c r="Q151" s="117">
        <f t="shared" si="33"/>
        <v>390429.57043000002</v>
      </c>
      <c r="R151" s="117">
        <f t="shared" si="33"/>
        <v>355613.57043000002</v>
      </c>
      <c r="S151" s="117">
        <f t="shared" si="33"/>
        <v>320797.57043000002</v>
      </c>
      <c r="T151" s="117">
        <f t="shared" si="33"/>
        <v>285981.57043000002</v>
      </c>
      <c r="U151" s="117">
        <f t="shared" si="33"/>
        <v>251165.57043000002</v>
      </c>
      <c r="V151" s="117">
        <f t="shared" si="33"/>
        <v>216349.57043000002</v>
      </c>
      <c r="W151" s="117">
        <f t="shared" si="33"/>
        <v>181533.57043000002</v>
      </c>
    </row>
    <row r="152" spans="4:23">
      <c r="D152" s="117">
        <f t="shared" si="34"/>
        <v>758789.57042999996</v>
      </c>
      <c r="E152" s="117">
        <f t="shared" si="33"/>
        <v>728325.57042999996</v>
      </c>
      <c r="F152" s="117">
        <f t="shared" si="33"/>
        <v>697861.57042999985</v>
      </c>
      <c r="G152" s="117">
        <f t="shared" si="33"/>
        <v>667397.57042999996</v>
      </c>
      <c r="H152" s="117">
        <f t="shared" si="33"/>
        <v>636933.57042999996</v>
      </c>
      <c r="I152" s="117">
        <f t="shared" si="33"/>
        <v>606469.57042999996</v>
      </c>
      <c r="J152" s="117">
        <f t="shared" si="33"/>
        <v>576005.57042999996</v>
      </c>
      <c r="K152" s="117">
        <f t="shared" si="33"/>
        <v>545541.57042999996</v>
      </c>
      <c r="L152" s="117">
        <f t="shared" si="33"/>
        <v>515077.57042999996</v>
      </c>
      <c r="M152" s="117">
        <f t="shared" si="33"/>
        <v>484613.57042999996</v>
      </c>
      <c r="N152" s="117">
        <f t="shared" si="33"/>
        <v>454149.57042999996</v>
      </c>
      <c r="O152" s="117">
        <f t="shared" si="33"/>
        <v>423685.57042999996</v>
      </c>
      <c r="P152" s="117">
        <f t="shared" si="33"/>
        <v>393221.57042999996</v>
      </c>
      <c r="Q152" s="117">
        <f t="shared" si="33"/>
        <v>362757.57042999996</v>
      </c>
      <c r="R152" s="117">
        <f t="shared" si="33"/>
        <v>332293.57042999996</v>
      </c>
      <c r="S152" s="117">
        <f t="shared" si="33"/>
        <v>301829.57042999996</v>
      </c>
      <c r="T152" s="117">
        <f t="shared" si="33"/>
        <v>271365.57042999996</v>
      </c>
      <c r="U152" s="117">
        <f t="shared" si="33"/>
        <v>240901.57042999999</v>
      </c>
      <c r="V152" s="117">
        <f t="shared" si="33"/>
        <v>210437.57042999999</v>
      </c>
      <c r="W152" s="117">
        <f t="shared" si="33"/>
        <v>179973.57043000002</v>
      </c>
    </row>
    <row r="153" spans="4:23">
      <c r="D153" s="117">
        <f t="shared" si="34"/>
        <v>674541.57042999996</v>
      </c>
      <c r="E153" s="117">
        <f t="shared" si="33"/>
        <v>648429.57042999996</v>
      </c>
      <c r="F153" s="117">
        <f t="shared" si="33"/>
        <v>622317.57042999996</v>
      </c>
      <c r="G153" s="117">
        <f t="shared" si="33"/>
        <v>596205.57042999996</v>
      </c>
      <c r="H153" s="117">
        <f t="shared" si="33"/>
        <v>570093.57042999996</v>
      </c>
      <c r="I153" s="117">
        <f t="shared" ref="E153:W158" si="35">$B$7+I16</f>
        <v>543981.57042999996</v>
      </c>
      <c r="J153" s="117">
        <f t="shared" si="35"/>
        <v>517869.57042999996</v>
      </c>
      <c r="K153" s="117">
        <f t="shared" si="35"/>
        <v>491757.57042999996</v>
      </c>
      <c r="L153" s="117">
        <f t="shared" si="35"/>
        <v>465645.57042999996</v>
      </c>
      <c r="M153" s="117">
        <f t="shared" si="35"/>
        <v>439533.57043000002</v>
      </c>
      <c r="N153" s="117">
        <f t="shared" si="35"/>
        <v>413421.57043000002</v>
      </c>
      <c r="O153" s="117">
        <f t="shared" si="35"/>
        <v>387309.57043000002</v>
      </c>
      <c r="P153" s="117">
        <f t="shared" si="35"/>
        <v>361197.57043000002</v>
      </c>
      <c r="Q153" s="117">
        <f t="shared" si="35"/>
        <v>335085.57043000002</v>
      </c>
      <c r="R153" s="117">
        <f t="shared" si="35"/>
        <v>308973.57043000002</v>
      </c>
      <c r="S153" s="117">
        <f t="shared" si="35"/>
        <v>282861.57043000002</v>
      </c>
      <c r="T153" s="117">
        <f t="shared" si="35"/>
        <v>256749.57043000002</v>
      </c>
      <c r="U153" s="117">
        <f t="shared" si="35"/>
        <v>230637.57043000002</v>
      </c>
      <c r="V153" s="117">
        <f t="shared" si="35"/>
        <v>204525.57043000002</v>
      </c>
      <c r="W153" s="117">
        <f t="shared" si="35"/>
        <v>178413.57043000002</v>
      </c>
    </row>
    <row r="154" spans="4:23">
      <c r="D154" s="117">
        <f t="shared" si="34"/>
        <v>590293.57042999996</v>
      </c>
      <c r="E154" s="117">
        <f t="shared" si="35"/>
        <v>568533.57042999996</v>
      </c>
      <c r="F154" s="117">
        <f t="shared" si="35"/>
        <v>546773.57042999996</v>
      </c>
      <c r="G154" s="117">
        <f t="shared" si="35"/>
        <v>525013.57042999996</v>
      </c>
      <c r="H154" s="117">
        <f t="shared" si="35"/>
        <v>503253.57042999996</v>
      </c>
      <c r="I154" s="117">
        <f t="shared" si="35"/>
        <v>481493.57042999996</v>
      </c>
      <c r="J154" s="117">
        <f t="shared" si="35"/>
        <v>459733.57042999996</v>
      </c>
      <c r="K154" s="117">
        <f t="shared" si="35"/>
        <v>437973.57043000002</v>
      </c>
      <c r="L154" s="117">
        <f t="shared" si="35"/>
        <v>416213.57043000002</v>
      </c>
      <c r="M154" s="117">
        <f t="shared" si="35"/>
        <v>394453.57043000002</v>
      </c>
      <c r="N154" s="117">
        <f t="shared" si="35"/>
        <v>372693.57043000002</v>
      </c>
      <c r="O154" s="117">
        <f t="shared" si="35"/>
        <v>350933.57043000002</v>
      </c>
      <c r="P154" s="117">
        <f t="shared" si="35"/>
        <v>329173.57043000002</v>
      </c>
      <c r="Q154" s="117">
        <f t="shared" si="35"/>
        <v>307413.57043000002</v>
      </c>
      <c r="R154" s="117">
        <f t="shared" si="35"/>
        <v>285653.57043000002</v>
      </c>
      <c r="S154" s="117">
        <f t="shared" si="35"/>
        <v>263893.57043000002</v>
      </c>
      <c r="T154" s="117">
        <f t="shared" si="35"/>
        <v>242133.57043000002</v>
      </c>
      <c r="U154" s="117">
        <f t="shared" si="35"/>
        <v>220373.57043000002</v>
      </c>
      <c r="V154" s="117">
        <f t="shared" si="35"/>
        <v>198613.57043000002</v>
      </c>
      <c r="W154" s="117">
        <f t="shared" si="35"/>
        <v>176853.57043000002</v>
      </c>
    </row>
    <row r="155" spans="4:23">
      <c r="D155" s="117">
        <f t="shared" si="34"/>
        <v>506045.57042999996</v>
      </c>
      <c r="E155" s="117">
        <f t="shared" si="35"/>
        <v>488637.57042999996</v>
      </c>
      <c r="F155" s="117">
        <f t="shared" si="35"/>
        <v>471229.57042999996</v>
      </c>
      <c r="G155" s="117">
        <f t="shared" si="35"/>
        <v>453821.57042999996</v>
      </c>
      <c r="H155" s="117">
        <f t="shared" si="35"/>
        <v>436413.57043000002</v>
      </c>
      <c r="I155" s="117">
        <f t="shared" si="35"/>
        <v>419005.57043000002</v>
      </c>
      <c r="J155" s="117">
        <f t="shared" si="35"/>
        <v>401597.57043000002</v>
      </c>
      <c r="K155" s="117">
        <f t="shared" si="35"/>
        <v>384189.57043000002</v>
      </c>
      <c r="L155" s="117">
        <f t="shared" si="35"/>
        <v>366781.57043000002</v>
      </c>
      <c r="M155" s="117">
        <f t="shared" si="35"/>
        <v>349373.57043000002</v>
      </c>
      <c r="N155" s="117">
        <f t="shared" si="35"/>
        <v>331965.57043000002</v>
      </c>
      <c r="O155" s="117">
        <f t="shared" si="35"/>
        <v>314557.57043000002</v>
      </c>
      <c r="P155" s="117">
        <f t="shared" si="35"/>
        <v>297149.57043000002</v>
      </c>
      <c r="Q155" s="117">
        <f t="shared" si="35"/>
        <v>279741.57043000002</v>
      </c>
      <c r="R155" s="117">
        <f t="shared" si="35"/>
        <v>262333.57043000002</v>
      </c>
      <c r="S155" s="117">
        <f t="shared" si="35"/>
        <v>244925.57043000002</v>
      </c>
      <c r="T155" s="117">
        <f t="shared" si="35"/>
        <v>227517.57043000002</v>
      </c>
      <c r="U155" s="117">
        <f t="shared" si="35"/>
        <v>210109.57043000002</v>
      </c>
      <c r="V155" s="117">
        <f t="shared" si="35"/>
        <v>192701.57043000002</v>
      </c>
      <c r="W155" s="117">
        <f t="shared" si="35"/>
        <v>175293.57043000002</v>
      </c>
    </row>
    <row r="156" spans="4:23">
      <c r="D156" s="117">
        <f t="shared" si="34"/>
        <v>421797.57043000002</v>
      </c>
      <c r="E156" s="117">
        <f t="shared" si="35"/>
        <v>408741.57043000002</v>
      </c>
      <c r="F156" s="117">
        <f t="shared" si="35"/>
        <v>395685.57043000002</v>
      </c>
      <c r="G156" s="117">
        <f t="shared" si="35"/>
        <v>382629.57043000002</v>
      </c>
      <c r="H156" s="117">
        <f t="shared" si="35"/>
        <v>369573.57043000002</v>
      </c>
      <c r="I156" s="117">
        <f t="shared" si="35"/>
        <v>356517.57043000002</v>
      </c>
      <c r="J156" s="117">
        <f t="shared" si="35"/>
        <v>343461.57043000002</v>
      </c>
      <c r="K156" s="117">
        <f t="shared" si="35"/>
        <v>330405.57043000002</v>
      </c>
      <c r="L156" s="117">
        <f t="shared" si="35"/>
        <v>317349.57043000002</v>
      </c>
      <c r="M156" s="117">
        <f t="shared" si="35"/>
        <v>304293.57043000002</v>
      </c>
      <c r="N156" s="117">
        <f t="shared" si="35"/>
        <v>291237.57043000002</v>
      </c>
      <c r="O156" s="117">
        <f t="shared" si="35"/>
        <v>278181.57043000002</v>
      </c>
      <c r="P156" s="117">
        <f t="shared" si="35"/>
        <v>265125.57043000002</v>
      </c>
      <c r="Q156" s="117">
        <f t="shared" si="35"/>
        <v>252069.57043000002</v>
      </c>
      <c r="R156" s="117">
        <f t="shared" si="35"/>
        <v>239013.57043000002</v>
      </c>
      <c r="S156" s="117">
        <f t="shared" si="35"/>
        <v>225957.57043000002</v>
      </c>
      <c r="T156" s="117">
        <f t="shared" si="35"/>
        <v>212901.57043000002</v>
      </c>
      <c r="U156" s="117">
        <f t="shared" si="35"/>
        <v>199845.57043000002</v>
      </c>
      <c r="V156" s="117">
        <f t="shared" si="35"/>
        <v>186789.57043000002</v>
      </c>
      <c r="W156" s="117">
        <f t="shared" si="35"/>
        <v>173733.57043000002</v>
      </c>
    </row>
    <row r="157" spans="4:23">
      <c r="D157" s="117">
        <f t="shared" si="34"/>
        <v>337549.57043000002</v>
      </c>
      <c r="E157" s="117">
        <f t="shared" si="35"/>
        <v>328845.57043000002</v>
      </c>
      <c r="F157" s="117">
        <f t="shared" si="35"/>
        <v>320141.57043000002</v>
      </c>
      <c r="G157" s="117">
        <f t="shared" si="35"/>
        <v>311437.57043000002</v>
      </c>
      <c r="H157" s="117">
        <f t="shared" si="35"/>
        <v>302733.57043000002</v>
      </c>
      <c r="I157" s="117">
        <f t="shared" si="35"/>
        <v>294029.57043000002</v>
      </c>
      <c r="J157" s="117">
        <f t="shared" si="35"/>
        <v>285325.57043000002</v>
      </c>
      <c r="K157" s="117">
        <f t="shared" si="35"/>
        <v>276621.57043000002</v>
      </c>
      <c r="L157" s="117">
        <f t="shared" si="35"/>
        <v>267917.57043000002</v>
      </c>
      <c r="M157" s="117">
        <f t="shared" si="35"/>
        <v>259213.57043000002</v>
      </c>
      <c r="N157" s="117">
        <f t="shared" si="35"/>
        <v>250509.57043000002</v>
      </c>
      <c r="O157" s="117">
        <f t="shared" si="35"/>
        <v>241805.57043000002</v>
      </c>
      <c r="P157" s="117">
        <f t="shared" si="35"/>
        <v>233101.57043000002</v>
      </c>
      <c r="Q157" s="117">
        <f t="shared" si="35"/>
        <v>224397.57043000002</v>
      </c>
      <c r="R157" s="117">
        <f t="shared" si="35"/>
        <v>215693.57043000002</v>
      </c>
      <c r="S157" s="117">
        <f t="shared" si="35"/>
        <v>206989.57043000002</v>
      </c>
      <c r="T157" s="117">
        <f t="shared" si="35"/>
        <v>198285.57043000002</v>
      </c>
      <c r="U157" s="117">
        <f t="shared" si="35"/>
        <v>189581.57043000002</v>
      </c>
      <c r="V157" s="117">
        <f t="shared" si="35"/>
        <v>180877.57043000002</v>
      </c>
      <c r="W157" s="117">
        <f t="shared" si="35"/>
        <v>172173.57043000002</v>
      </c>
    </row>
    <row r="158" spans="4:23">
      <c r="D158" s="117">
        <f t="shared" si="34"/>
        <v>253301.57043000002</v>
      </c>
      <c r="E158" s="117">
        <f t="shared" si="35"/>
        <v>248949.57043000002</v>
      </c>
      <c r="F158" s="117">
        <f t="shared" si="35"/>
        <v>244597.57043000002</v>
      </c>
      <c r="G158" s="117">
        <f t="shared" si="35"/>
        <v>240245.57043000002</v>
      </c>
      <c r="H158" s="117">
        <f t="shared" si="35"/>
        <v>235893.57043000002</v>
      </c>
      <c r="I158" s="117">
        <f t="shared" si="35"/>
        <v>231541.57043000002</v>
      </c>
      <c r="J158" s="117">
        <f t="shared" si="35"/>
        <v>227189.57043000002</v>
      </c>
      <c r="K158" s="117">
        <f t="shared" si="35"/>
        <v>222837.57043000002</v>
      </c>
      <c r="L158" s="117">
        <f t="shared" si="35"/>
        <v>218485.57043000002</v>
      </c>
      <c r="M158" s="117">
        <f t="shared" si="35"/>
        <v>214133.57043000002</v>
      </c>
      <c r="N158" s="117">
        <f t="shared" si="35"/>
        <v>209781.57043000002</v>
      </c>
      <c r="O158" s="117">
        <f t="shared" si="35"/>
        <v>205429.57043000002</v>
      </c>
      <c r="P158" s="117">
        <f t="shared" si="35"/>
        <v>201077.57043000002</v>
      </c>
      <c r="Q158" s="117">
        <f t="shared" si="35"/>
        <v>196725.57043000002</v>
      </c>
      <c r="R158" s="117">
        <f t="shared" si="35"/>
        <v>192373.57043000002</v>
      </c>
      <c r="S158" s="117">
        <f t="shared" si="35"/>
        <v>188021.57043000002</v>
      </c>
      <c r="T158" s="117">
        <f t="shared" si="35"/>
        <v>183669.57043000002</v>
      </c>
      <c r="U158" s="117">
        <f t="shared" si="35"/>
        <v>179317.57043000002</v>
      </c>
      <c r="V158" s="117">
        <f t="shared" si="35"/>
        <v>174965.57043000002</v>
      </c>
      <c r="W158" s="117">
        <f t="shared" si="35"/>
        <v>170613.57043000002</v>
      </c>
    </row>
    <row r="160" spans="4:23">
      <c r="D160" s="157" t="s">
        <v>158</v>
      </c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</row>
    <row r="161" spans="4:23">
      <c r="D161">
        <f>$B$8+D2</f>
        <v>1818150.6184720001</v>
      </c>
      <c r="E161">
        <f t="shared" ref="E161:W175" si="36">$B$8+E2</f>
        <v>1731110.6184720001</v>
      </c>
      <c r="F161">
        <f t="shared" si="36"/>
        <v>1644070.6184720001</v>
      </c>
      <c r="G161">
        <f t="shared" si="36"/>
        <v>1557030.6184720001</v>
      </c>
      <c r="H161">
        <f t="shared" si="36"/>
        <v>1469990.6184720001</v>
      </c>
      <c r="I161">
        <f t="shared" si="36"/>
        <v>1382950.6184720001</v>
      </c>
      <c r="J161">
        <f t="shared" si="36"/>
        <v>1295910.6184720001</v>
      </c>
      <c r="K161">
        <f t="shared" si="36"/>
        <v>1208870.6184720001</v>
      </c>
      <c r="L161">
        <f t="shared" si="36"/>
        <v>1121830.6184720001</v>
      </c>
      <c r="M161">
        <f t="shared" si="36"/>
        <v>1034790.6184720001</v>
      </c>
      <c r="N161">
        <f t="shared" si="36"/>
        <v>947750.61847200012</v>
      </c>
      <c r="O161">
        <f t="shared" si="36"/>
        <v>860710.61847200012</v>
      </c>
      <c r="P161">
        <f t="shared" si="36"/>
        <v>773670.61847200012</v>
      </c>
      <c r="Q161">
        <f t="shared" si="36"/>
        <v>686630.61847200012</v>
      </c>
      <c r="R161">
        <f t="shared" si="36"/>
        <v>599590.618472</v>
      </c>
      <c r="S161">
        <f t="shared" si="36"/>
        <v>512550.618472</v>
      </c>
      <c r="T161">
        <f t="shared" si="36"/>
        <v>425510.618472</v>
      </c>
      <c r="U161">
        <f t="shared" si="36"/>
        <v>338470.618472</v>
      </c>
      <c r="V161">
        <f t="shared" si="36"/>
        <v>251430.618472</v>
      </c>
      <c r="W161">
        <f t="shared" si="36"/>
        <v>164390.618472</v>
      </c>
    </row>
    <row r="162" spans="4:23">
      <c r="D162">
        <f t="shared" ref="D162:S180" si="37">$B$8+D3</f>
        <v>1733902.6184720001</v>
      </c>
      <c r="E162">
        <f t="shared" si="37"/>
        <v>1651214.6184720001</v>
      </c>
      <c r="F162">
        <f t="shared" si="37"/>
        <v>1568526.6184720001</v>
      </c>
      <c r="G162">
        <f t="shared" si="37"/>
        <v>1485838.6184720001</v>
      </c>
      <c r="H162">
        <f t="shared" si="37"/>
        <v>1403150.6184720001</v>
      </c>
      <c r="I162">
        <f t="shared" si="37"/>
        <v>1320462.6184720001</v>
      </c>
      <c r="J162">
        <f t="shared" si="37"/>
        <v>1237774.6184720001</v>
      </c>
      <c r="K162">
        <f t="shared" si="37"/>
        <v>1155086.6184720001</v>
      </c>
      <c r="L162">
        <f t="shared" si="37"/>
        <v>1072398.6184720001</v>
      </c>
      <c r="M162">
        <f t="shared" si="37"/>
        <v>989710.61847200012</v>
      </c>
      <c r="N162">
        <f t="shared" si="37"/>
        <v>907022.61847200012</v>
      </c>
      <c r="O162">
        <f t="shared" si="37"/>
        <v>824334.61847200012</v>
      </c>
      <c r="P162">
        <f t="shared" si="37"/>
        <v>741646.61847200012</v>
      </c>
      <c r="Q162">
        <f t="shared" si="37"/>
        <v>658958.618472</v>
      </c>
      <c r="R162">
        <f t="shared" si="37"/>
        <v>576270.618472</v>
      </c>
      <c r="S162">
        <f t="shared" si="37"/>
        <v>493582.618472</v>
      </c>
      <c r="T162">
        <f t="shared" si="36"/>
        <v>410894.618472</v>
      </c>
      <c r="U162">
        <f t="shared" si="36"/>
        <v>328206.618472</v>
      </c>
      <c r="V162">
        <f t="shared" si="36"/>
        <v>245518.618472</v>
      </c>
      <c r="W162">
        <f t="shared" si="36"/>
        <v>162830.618472</v>
      </c>
    </row>
    <row r="163" spans="4:23">
      <c r="D163">
        <f t="shared" si="37"/>
        <v>1649654.6184720001</v>
      </c>
      <c r="E163">
        <f t="shared" si="36"/>
        <v>1571318.6184720001</v>
      </c>
      <c r="F163">
        <f t="shared" si="36"/>
        <v>1492982.6184720001</v>
      </c>
      <c r="G163">
        <f t="shared" si="36"/>
        <v>1414646.6184720001</v>
      </c>
      <c r="H163">
        <f t="shared" si="36"/>
        <v>1336310.6184720001</v>
      </c>
      <c r="I163">
        <f t="shared" si="36"/>
        <v>1257974.6184720001</v>
      </c>
      <c r="J163">
        <f t="shared" si="36"/>
        <v>1179638.6184720001</v>
      </c>
      <c r="K163">
        <f t="shared" si="36"/>
        <v>1101302.6184720001</v>
      </c>
      <c r="L163">
        <f t="shared" si="36"/>
        <v>1022966.6184720001</v>
      </c>
      <c r="M163">
        <f t="shared" si="36"/>
        <v>944630.61847200012</v>
      </c>
      <c r="N163">
        <f t="shared" si="36"/>
        <v>866294.61847200012</v>
      </c>
      <c r="O163">
        <f t="shared" si="36"/>
        <v>787958.61847200012</v>
      </c>
      <c r="P163">
        <f t="shared" si="36"/>
        <v>709622.61847200012</v>
      </c>
      <c r="Q163">
        <f t="shared" si="36"/>
        <v>631286.618472</v>
      </c>
      <c r="R163">
        <f t="shared" si="36"/>
        <v>552950.618472</v>
      </c>
      <c r="S163">
        <f t="shared" si="36"/>
        <v>474614.618472</v>
      </c>
      <c r="T163">
        <f t="shared" si="36"/>
        <v>396278.618472</v>
      </c>
      <c r="U163">
        <f t="shared" si="36"/>
        <v>317942.618472</v>
      </c>
      <c r="V163">
        <f t="shared" si="36"/>
        <v>239606.618472</v>
      </c>
      <c r="W163">
        <f t="shared" si="36"/>
        <v>161270.618472</v>
      </c>
    </row>
    <row r="164" spans="4:23">
      <c r="D164">
        <f t="shared" si="37"/>
        <v>1565406.6184720001</v>
      </c>
      <c r="E164">
        <f t="shared" si="36"/>
        <v>1491422.6184720001</v>
      </c>
      <c r="F164">
        <f t="shared" si="36"/>
        <v>1417438.6184720001</v>
      </c>
      <c r="G164">
        <f t="shared" si="36"/>
        <v>1343454.6184720001</v>
      </c>
      <c r="H164">
        <f t="shared" si="36"/>
        <v>1269470.6184720001</v>
      </c>
      <c r="I164">
        <f t="shared" si="36"/>
        <v>1195486.6184720001</v>
      </c>
      <c r="J164">
        <f t="shared" si="36"/>
        <v>1121502.6184720001</v>
      </c>
      <c r="K164">
        <f t="shared" si="36"/>
        <v>1047518.6184720001</v>
      </c>
      <c r="L164">
        <f t="shared" si="36"/>
        <v>973534.61847200012</v>
      </c>
      <c r="M164">
        <f t="shared" si="36"/>
        <v>899550.61847200012</v>
      </c>
      <c r="N164">
        <f t="shared" si="36"/>
        <v>825566.61847200012</v>
      </c>
      <c r="O164">
        <f t="shared" si="36"/>
        <v>751582.61847200012</v>
      </c>
      <c r="P164">
        <f t="shared" si="36"/>
        <v>677598.61847200012</v>
      </c>
      <c r="Q164">
        <f t="shared" si="36"/>
        <v>603614.618472</v>
      </c>
      <c r="R164">
        <f t="shared" si="36"/>
        <v>529630.618472</v>
      </c>
      <c r="S164">
        <f t="shared" si="36"/>
        <v>455646.618472</v>
      </c>
      <c r="T164">
        <f t="shared" si="36"/>
        <v>381662.618472</v>
      </c>
      <c r="U164">
        <f t="shared" si="36"/>
        <v>307678.618472</v>
      </c>
      <c r="V164">
        <f t="shared" si="36"/>
        <v>233694.618472</v>
      </c>
      <c r="W164">
        <f t="shared" si="36"/>
        <v>159710.618472</v>
      </c>
    </row>
    <row r="165" spans="4:23">
      <c r="D165">
        <f t="shared" si="37"/>
        <v>1481158.6184720001</v>
      </c>
      <c r="E165">
        <f t="shared" si="36"/>
        <v>1411526.6184720001</v>
      </c>
      <c r="F165">
        <f t="shared" si="36"/>
        <v>1341894.6184720001</v>
      </c>
      <c r="G165">
        <f t="shared" si="36"/>
        <v>1272262.6184720001</v>
      </c>
      <c r="H165">
        <f t="shared" si="36"/>
        <v>1202630.6184720001</v>
      </c>
      <c r="I165">
        <f t="shared" si="36"/>
        <v>1132998.6184720001</v>
      </c>
      <c r="J165">
        <f t="shared" si="36"/>
        <v>1063366.6184720001</v>
      </c>
      <c r="K165">
        <f t="shared" si="36"/>
        <v>993734.61847200012</v>
      </c>
      <c r="L165">
        <f t="shared" si="36"/>
        <v>924102.61847200012</v>
      </c>
      <c r="M165">
        <f t="shared" si="36"/>
        <v>854470.61847200012</v>
      </c>
      <c r="N165">
        <f t="shared" si="36"/>
        <v>784838.61847200012</v>
      </c>
      <c r="O165">
        <f t="shared" si="36"/>
        <v>715206.61847200012</v>
      </c>
      <c r="P165">
        <f t="shared" si="36"/>
        <v>645574.618472</v>
      </c>
      <c r="Q165">
        <f t="shared" si="36"/>
        <v>575942.618472</v>
      </c>
      <c r="R165">
        <f t="shared" si="36"/>
        <v>506310.618472</v>
      </c>
      <c r="S165">
        <f t="shared" si="36"/>
        <v>436678.618472</v>
      </c>
      <c r="T165">
        <f t="shared" si="36"/>
        <v>367046.618472</v>
      </c>
      <c r="U165">
        <f t="shared" si="36"/>
        <v>297414.618472</v>
      </c>
      <c r="V165">
        <f t="shared" si="36"/>
        <v>227782.618472</v>
      </c>
      <c r="W165">
        <f t="shared" si="36"/>
        <v>158150.618472</v>
      </c>
    </row>
    <row r="166" spans="4:23">
      <c r="D166">
        <f t="shared" si="37"/>
        <v>1396910.6184720001</v>
      </c>
      <c r="E166">
        <f t="shared" si="36"/>
        <v>1331630.6184720001</v>
      </c>
      <c r="F166">
        <f t="shared" si="36"/>
        <v>1266350.6184720001</v>
      </c>
      <c r="G166">
        <f t="shared" si="36"/>
        <v>1201070.6184720001</v>
      </c>
      <c r="H166">
        <f t="shared" si="36"/>
        <v>1135790.6184720001</v>
      </c>
      <c r="I166">
        <f t="shared" si="36"/>
        <v>1070510.6184720001</v>
      </c>
      <c r="J166">
        <f t="shared" si="36"/>
        <v>1005230.6184720001</v>
      </c>
      <c r="K166">
        <f t="shared" si="36"/>
        <v>939950.61847200012</v>
      </c>
      <c r="L166">
        <f t="shared" si="36"/>
        <v>874670.61847200012</v>
      </c>
      <c r="M166">
        <f t="shared" si="36"/>
        <v>809390.61847200012</v>
      </c>
      <c r="N166">
        <f t="shared" si="36"/>
        <v>744110.61847200012</v>
      </c>
      <c r="O166">
        <f t="shared" si="36"/>
        <v>678830.61847200012</v>
      </c>
      <c r="P166">
        <f t="shared" si="36"/>
        <v>613550.618472</v>
      </c>
      <c r="Q166">
        <f t="shared" si="36"/>
        <v>548270.618472</v>
      </c>
      <c r="R166">
        <f t="shared" si="36"/>
        <v>482990.618472</v>
      </c>
      <c r="S166">
        <f t="shared" si="36"/>
        <v>417710.618472</v>
      </c>
      <c r="T166">
        <f t="shared" si="36"/>
        <v>352430.618472</v>
      </c>
      <c r="U166">
        <f t="shared" si="36"/>
        <v>287150.618472</v>
      </c>
      <c r="V166">
        <f t="shared" si="36"/>
        <v>221870.618472</v>
      </c>
      <c r="W166">
        <f t="shared" si="36"/>
        <v>156590.618472</v>
      </c>
    </row>
    <row r="167" spans="4:23">
      <c r="D167">
        <f t="shared" si="37"/>
        <v>1312662.6184719999</v>
      </c>
      <c r="E167">
        <f t="shared" si="36"/>
        <v>1251734.6184719999</v>
      </c>
      <c r="F167">
        <f t="shared" si="36"/>
        <v>1190806.6184719999</v>
      </c>
      <c r="G167">
        <f t="shared" si="36"/>
        <v>1129878.6184719999</v>
      </c>
      <c r="H167">
        <f t="shared" si="36"/>
        <v>1068950.6184719999</v>
      </c>
      <c r="I167">
        <f t="shared" si="36"/>
        <v>1008022.6184719999</v>
      </c>
      <c r="J167">
        <f t="shared" si="36"/>
        <v>947094.61847199989</v>
      </c>
      <c r="K167">
        <f t="shared" si="36"/>
        <v>886166.61847199989</v>
      </c>
      <c r="L167">
        <f t="shared" si="36"/>
        <v>825238.61847199989</v>
      </c>
      <c r="M167">
        <f t="shared" si="36"/>
        <v>764310.61847199989</v>
      </c>
      <c r="N167">
        <f t="shared" si="36"/>
        <v>703382.61847199989</v>
      </c>
      <c r="O167">
        <f t="shared" si="36"/>
        <v>642454.61847199989</v>
      </c>
      <c r="P167">
        <f t="shared" si="36"/>
        <v>581526.61847199989</v>
      </c>
      <c r="Q167">
        <f t="shared" si="36"/>
        <v>520598.61847199994</v>
      </c>
      <c r="R167">
        <f t="shared" si="36"/>
        <v>459670.61847199994</v>
      </c>
      <c r="S167">
        <f t="shared" si="36"/>
        <v>398742.61847199994</v>
      </c>
      <c r="T167">
        <f t="shared" si="36"/>
        <v>337814.618472</v>
      </c>
      <c r="U167">
        <f t="shared" si="36"/>
        <v>276886.618472</v>
      </c>
      <c r="V167">
        <f t="shared" si="36"/>
        <v>215958.618472</v>
      </c>
      <c r="W167">
        <f t="shared" si="36"/>
        <v>155030.618472</v>
      </c>
    </row>
    <row r="168" spans="4:23">
      <c r="D168">
        <f t="shared" si="37"/>
        <v>1228414.6184720001</v>
      </c>
      <c r="E168">
        <f t="shared" si="36"/>
        <v>1171838.6184720001</v>
      </c>
      <c r="F168">
        <f t="shared" si="36"/>
        <v>1115262.6184720001</v>
      </c>
      <c r="G168">
        <f t="shared" si="36"/>
        <v>1058686.6184720001</v>
      </c>
      <c r="H168">
        <f t="shared" si="36"/>
        <v>1002110.6184720001</v>
      </c>
      <c r="I168">
        <f t="shared" si="36"/>
        <v>945534.61847200012</v>
      </c>
      <c r="J168">
        <f t="shared" si="36"/>
        <v>888958.61847200012</v>
      </c>
      <c r="K168">
        <f t="shared" si="36"/>
        <v>832382.61847200012</v>
      </c>
      <c r="L168">
        <f t="shared" si="36"/>
        <v>775806.61847200012</v>
      </c>
      <c r="M168">
        <f t="shared" si="36"/>
        <v>719230.61847200012</v>
      </c>
      <c r="N168">
        <f t="shared" si="36"/>
        <v>662654.618472</v>
      </c>
      <c r="O168">
        <f t="shared" si="36"/>
        <v>606078.618472</v>
      </c>
      <c r="P168">
        <f t="shared" si="36"/>
        <v>549502.618472</v>
      </c>
      <c r="Q168">
        <f t="shared" si="36"/>
        <v>492926.618472</v>
      </c>
      <c r="R168">
        <f t="shared" si="36"/>
        <v>436350.618472</v>
      </c>
      <c r="S168">
        <f t="shared" si="36"/>
        <v>379774.618472</v>
      </c>
      <c r="T168">
        <f t="shared" si="36"/>
        <v>323198.618472</v>
      </c>
      <c r="U168">
        <f t="shared" si="36"/>
        <v>266622.618472</v>
      </c>
      <c r="V168">
        <f t="shared" si="36"/>
        <v>210046.618472</v>
      </c>
      <c r="W168">
        <f t="shared" si="36"/>
        <v>153470.618472</v>
      </c>
    </row>
    <row r="169" spans="4:23">
      <c r="D169">
        <f t="shared" si="37"/>
        <v>1144166.6184720001</v>
      </c>
      <c r="E169">
        <f t="shared" si="36"/>
        <v>1091942.6184720001</v>
      </c>
      <c r="F169">
        <f t="shared" si="36"/>
        <v>1039718.6184720001</v>
      </c>
      <c r="G169">
        <f t="shared" si="36"/>
        <v>987494.61847200012</v>
      </c>
      <c r="H169">
        <f t="shared" si="36"/>
        <v>935270.61847200012</v>
      </c>
      <c r="I169">
        <f t="shared" si="36"/>
        <v>883046.61847200012</v>
      </c>
      <c r="J169">
        <f t="shared" si="36"/>
        <v>830822.61847200012</v>
      </c>
      <c r="K169">
        <f t="shared" si="36"/>
        <v>778598.61847200012</v>
      </c>
      <c r="L169">
        <f t="shared" si="36"/>
        <v>726374.61847200012</v>
      </c>
      <c r="M169">
        <f t="shared" si="36"/>
        <v>674150.61847200012</v>
      </c>
      <c r="N169">
        <f t="shared" si="36"/>
        <v>621926.618472</v>
      </c>
      <c r="O169">
        <f t="shared" si="36"/>
        <v>569702.618472</v>
      </c>
      <c r="P169">
        <f t="shared" si="36"/>
        <v>517478.618472</v>
      </c>
      <c r="Q169">
        <f t="shared" si="36"/>
        <v>465254.618472</v>
      </c>
      <c r="R169">
        <f t="shared" si="36"/>
        <v>413030.618472</v>
      </c>
      <c r="S169">
        <f t="shared" si="36"/>
        <v>360806.618472</v>
      </c>
      <c r="T169">
        <f t="shared" si="36"/>
        <v>308582.618472</v>
      </c>
      <c r="U169">
        <f t="shared" si="36"/>
        <v>256358.618472</v>
      </c>
      <c r="V169">
        <f t="shared" si="36"/>
        <v>204134.618472</v>
      </c>
      <c r="W169">
        <f t="shared" si="36"/>
        <v>151910.618472</v>
      </c>
    </row>
    <row r="170" spans="4:23">
      <c r="D170">
        <f t="shared" si="37"/>
        <v>1059918.6184720001</v>
      </c>
      <c r="E170">
        <f t="shared" si="36"/>
        <v>1012046.6184720001</v>
      </c>
      <c r="F170">
        <f t="shared" si="36"/>
        <v>964174.61847200012</v>
      </c>
      <c r="G170">
        <f t="shared" si="36"/>
        <v>916302.61847200012</v>
      </c>
      <c r="H170">
        <f t="shared" si="36"/>
        <v>868430.61847200012</v>
      </c>
      <c r="I170">
        <f t="shared" si="36"/>
        <v>820558.61847200012</v>
      </c>
      <c r="J170">
        <f t="shared" si="36"/>
        <v>772686.61847200012</v>
      </c>
      <c r="K170">
        <f t="shared" si="36"/>
        <v>724814.61847200012</v>
      </c>
      <c r="L170">
        <f t="shared" si="36"/>
        <v>676942.61847200012</v>
      </c>
      <c r="M170">
        <f t="shared" si="36"/>
        <v>629070.61847200012</v>
      </c>
      <c r="N170">
        <f t="shared" si="36"/>
        <v>581198.61847200012</v>
      </c>
      <c r="O170">
        <f t="shared" si="36"/>
        <v>533326.61847200012</v>
      </c>
      <c r="P170">
        <f t="shared" si="36"/>
        <v>485454.61847200006</v>
      </c>
      <c r="Q170">
        <f t="shared" si="36"/>
        <v>437582.61847200006</v>
      </c>
      <c r="R170">
        <f t="shared" si="36"/>
        <v>389710.61847200006</v>
      </c>
      <c r="S170">
        <f t="shared" si="36"/>
        <v>341838.61847200006</v>
      </c>
      <c r="T170">
        <f t="shared" si="36"/>
        <v>293966.61847200006</v>
      </c>
      <c r="U170">
        <f t="shared" si="36"/>
        <v>246094.61847200006</v>
      </c>
      <c r="V170">
        <f t="shared" si="36"/>
        <v>198222.61847200003</v>
      </c>
      <c r="W170">
        <f t="shared" si="36"/>
        <v>150350.61847200003</v>
      </c>
    </row>
    <row r="171" spans="4:23">
      <c r="D171">
        <f t="shared" si="37"/>
        <v>975670.61847200012</v>
      </c>
      <c r="E171">
        <f t="shared" si="36"/>
        <v>932150.61847200012</v>
      </c>
      <c r="F171">
        <f t="shared" si="36"/>
        <v>888630.61847200012</v>
      </c>
      <c r="G171">
        <f t="shared" si="36"/>
        <v>845110.61847200012</v>
      </c>
      <c r="H171">
        <f t="shared" si="36"/>
        <v>801590.61847200012</v>
      </c>
      <c r="I171">
        <f t="shared" si="36"/>
        <v>758070.61847200012</v>
      </c>
      <c r="J171">
        <f t="shared" si="36"/>
        <v>714550.61847200012</v>
      </c>
      <c r="K171">
        <f t="shared" si="36"/>
        <v>671030.61847200012</v>
      </c>
      <c r="L171">
        <f t="shared" si="36"/>
        <v>627510.618472</v>
      </c>
      <c r="M171">
        <f t="shared" si="36"/>
        <v>583990.618472</v>
      </c>
      <c r="N171">
        <f t="shared" si="36"/>
        <v>540470.618472</v>
      </c>
      <c r="O171">
        <f t="shared" si="36"/>
        <v>496950.618472</v>
      </c>
      <c r="P171">
        <f t="shared" si="36"/>
        <v>453430.618472</v>
      </c>
      <c r="Q171">
        <f t="shared" si="36"/>
        <v>409910.618472</v>
      </c>
      <c r="R171">
        <f t="shared" si="36"/>
        <v>366390.618472</v>
      </c>
      <c r="S171">
        <f t="shared" si="36"/>
        <v>322870.618472</v>
      </c>
      <c r="T171">
        <f t="shared" si="36"/>
        <v>279350.618472</v>
      </c>
      <c r="U171">
        <f t="shared" si="36"/>
        <v>235830.618472</v>
      </c>
      <c r="V171">
        <f t="shared" si="36"/>
        <v>192310.618472</v>
      </c>
      <c r="W171">
        <f t="shared" si="36"/>
        <v>148790.618472</v>
      </c>
    </row>
    <row r="172" spans="4:23">
      <c r="D172">
        <f t="shared" si="37"/>
        <v>891422.61847200012</v>
      </c>
      <c r="E172">
        <f t="shared" si="36"/>
        <v>852254.61847200012</v>
      </c>
      <c r="F172">
        <f t="shared" si="36"/>
        <v>813086.61847200012</v>
      </c>
      <c r="G172">
        <f t="shared" si="36"/>
        <v>773918.61847200012</v>
      </c>
      <c r="H172">
        <f t="shared" si="36"/>
        <v>734750.61847200012</v>
      </c>
      <c r="I172">
        <f t="shared" si="36"/>
        <v>695582.61847200012</v>
      </c>
      <c r="J172">
        <f t="shared" si="36"/>
        <v>656414.618472</v>
      </c>
      <c r="K172">
        <f t="shared" si="36"/>
        <v>617246.618472</v>
      </c>
      <c r="L172">
        <f t="shared" si="36"/>
        <v>578078.618472</v>
      </c>
      <c r="M172">
        <f t="shared" si="36"/>
        <v>538910.618472</v>
      </c>
      <c r="N172">
        <f t="shared" si="36"/>
        <v>499742.618472</v>
      </c>
      <c r="O172">
        <f t="shared" si="36"/>
        <v>460574.618472</v>
      </c>
      <c r="P172">
        <f t="shared" si="36"/>
        <v>421406.618472</v>
      </c>
      <c r="Q172">
        <f t="shared" si="36"/>
        <v>382238.618472</v>
      </c>
      <c r="R172">
        <f t="shared" si="36"/>
        <v>343070.618472</v>
      </c>
      <c r="S172">
        <f t="shared" si="36"/>
        <v>303902.618472</v>
      </c>
      <c r="T172">
        <f t="shared" si="36"/>
        <v>264734.618472</v>
      </c>
      <c r="U172">
        <f t="shared" si="36"/>
        <v>225566.618472</v>
      </c>
      <c r="V172">
        <f t="shared" si="36"/>
        <v>186398.618472</v>
      </c>
      <c r="W172">
        <f t="shared" si="36"/>
        <v>147230.618472</v>
      </c>
    </row>
    <row r="173" spans="4:23">
      <c r="D173">
        <f t="shared" si="37"/>
        <v>807174.61847200012</v>
      </c>
      <c r="E173">
        <f t="shared" si="36"/>
        <v>772358.61847200012</v>
      </c>
      <c r="F173">
        <f t="shared" si="36"/>
        <v>737542.61847200012</v>
      </c>
      <c r="G173">
        <f t="shared" si="36"/>
        <v>702726.61847200012</v>
      </c>
      <c r="H173">
        <f t="shared" si="36"/>
        <v>667910.61847200012</v>
      </c>
      <c r="I173">
        <f t="shared" si="36"/>
        <v>633094.618472</v>
      </c>
      <c r="J173">
        <f t="shared" si="36"/>
        <v>598278.618472</v>
      </c>
      <c r="K173">
        <f t="shared" si="36"/>
        <v>563462.618472</v>
      </c>
      <c r="L173">
        <f t="shared" si="36"/>
        <v>528646.618472</v>
      </c>
      <c r="M173">
        <f t="shared" si="36"/>
        <v>493830.618472</v>
      </c>
      <c r="N173">
        <f t="shared" si="36"/>
        <v>459014.618472</v>
      </c>
      <c r="O173">
        <f t="shared" si="36"/>
        <v>424198.618472</v>
      </c>
      <c r="P173">
        <f t="shared" si="36"/>
        <v>389382.618472</v>
      </c>
      <c r="Q173">
        <f t="shared" si="36"/>
        <v>354566.618472</v>
      </c>
      <c r="R173">
        <f t="shared" si="36"/>
        <v>319750.618472</v>
      </c>
      <c r="S173">
        <f t="shared" si="36"/>
        <v>284934.618472</v>
      </c>
      <c r="T173">
        <f t="shared" si="36"/>
        <v>250118.618472</v>
      </c>
      <c r="U173">
        <f t="shared" si="36"/>
        <v>215302.618472</v>
      </c>
      <c r="V173">
        <f t="shared" si="36"/>
        <v>180486.618472</v>
      </c>
      <c r="W173">
        <f t="shared" si="36"/>
        <v>145670.61847200003</v>
      </c>
    </row>
    <row r="174" spans="4:23">
      <c r="D174">
        <f t="shared" si="37"/>
        <v>722926.61847199989</v>
      </c>
      <c r="E174">
        <f t="shared" si="36"/>
        <v>692462.61847199989</v>
      </c>
      <c r="F174">
        <f t="shared" si="36"/>
        <v>661998.61847199989</v>
      </c>
      <c r="G174">
        <f t="shared" si="36"/>
        <v>631534.61847199989</v>
      </c>
      <c r="H174">
        <f t="shared" si="36"/>
        <v>601070.61847199989</v>
      </c>
      <c r="I174">
        <f t="shared" si="36"/>
        <v>570606.61847199989</v>
      </c>
      <c r="J174">
        <f t="shared" si="36"/>
        <v>540142.61847199989</v>
      </c>
      <c r="K174">
        <f t="shared" si="36"/>
        <v>509678.61847199994</v>
      </c>
      <c r="L174">
        <f t="shared" si="36"/>
        <v>479214.61847199994</v>
      </c>
      <c r="M174">
        <f t="shared" si="36"/>
        <v>448750.61847199994</v>
      </c>
      <c r="N174">
        <f t="shared" si="36"/>
        <v>418286.61847199994</v>
      </c>
      <c r="O174">
        <f t="shared" si="36"/>
        <v>387822.618472</v>
      </c>
      <c r="P174">
        <f t="shared" si="36"/>
        <v>357358.618472</v>
      </c>
      <c r="Q174">
        <f t="shared" si="36"/>
        <v>326894.618472</v>
      </c>
      <c r="R174">
        <f t="shared" si="36"/>
        <v>296430.618472</v>
      </c>
      <c r="S174">
        <f t="shared" si="36"/>
        <v>265966.618472</v>
      </c>
      <c r="T174">
        <f t="shared" si="36"/>
        <v>235502.618472</v>
      </c>
      <c r="U174">
        <f t="shared" si="36"/>
        <v>205038.618472</v>
      </c>
      <c r="V174">
        <f t="shared" si="36"/>
        <v>174574.618472</v>
      </c>
      <c r="W174">
        <f t="shared" si="36"/>
        <v>144110.618472</v>
      </c>
    </row>
    <row r="175" spans="4:23">
      <c r="D175">
        <f t="shared" si="37"/>
        <v>638678.618472</v>
      </c>
      <c r="E175">
        <f t="shared" si="36"/>
        <v>612566.618472</v>
      </c>
      <c r="F175">
        <f t="shared" si="36"/>
        <v>586454.618472</v>
      </c>
      <c r="G175">
        <f t="shared" si="36"/>
        <v>560342.618472</v>
      </c>
      <c r="H175">
        <f t="shared" si="36"/>
        <v>534230.618472</v>
      </c>
      <c r="I175">
        <f t="shared" ref="E175:W180" si="38">$B$8+I16</f>
        <v>508118.618472</v>
      </c>
      <c r="J175">
        <f t="shared" si="38"/>
        <v>482006.618472</v>
      </c>
      <c r="K175">
        <f t="shared" si="38"/>
        <v>455894.618472</v>
      </c>
      <c r="L175">
        <f t="shared" si="38"/>
        <v>429782.618472</v>
      </c>
      <c r="M175">
        <f t="shared" si="38"/>
        <v>403670.618472</v>
      </c>
      <c r="N175">
        <f t="shared" si="38"/>
        <v>377558.618472</v>
      </c>
      <c r="O175">
        <f t="shared" si="38"/>
        <v>351446.618472</v>
      </c>
      <c r="P175">
        <f t="shared" si="38"/>
        <v>325334.618472</v>
      </c>
      <c r="Q175">
        <f t="shared" si="38"/>
        <v>299222.618472</v>
      </c>
      <c r="R175">
        <f t="shared" si="38"/>
        <v>273110.618472</v>
      </c>
      <c r="S175">
        <f t="shared" si="38"/>
        <v>246998.618472</v>
      </c>
      <c r="T175">
        <f t="shared" si="38"/>
        <v>220886.618472</v>
      </c>
      <c r="U175">
        <f t="shared" si="38"/>
        <v>194774.618472</v>
      </c>
      <c r="V175">
        <f t="shared" si="38"/>
        <v>168662.61847200003</v>
      </c>
      <c r="W175">
        <f t="shared" si="38"/>
        <v>142550.61847200003</v>
      </c>
    </row>
    <row r="176" spans="4:23">
      <c r="D176">
        <f t="shared" si="37"/>
        <v>554430.618472</v>
      </c>
      <c r="E176">
        <f t="shared" si="38"/>
        <v>532670.618472</v>
      </c>
      <c r="F176">
        <f t="shared" si="38"/>
        <v>510910.618472</v>
      </c>
      <c r="G176">
        <f t="shared" si="38"/>
        <v>489150.618472</v>
      </c>
      <c r="H176">
        <f t="shared" si="38"/>
        <v>467390.618472</v>
      </c>
      <c r="I176">
        <f t="shared" si="38"/>
        <v>445630.618472</v>
      </c>
      <c r="J176">
        <f t="shared" si="38"/>
        <v>423870.618472</v>
      </c>
      <c r="K176">
        <f t="shared" si="38"/>
        <v>402110.618472</v>
      </c>
      <c r="L176">
        <f t="shared" si="38"/>
        <v>380350.618472</v>
      </c>
      <c r="M176">
        <f t="shared" si="38"/>
        <v>358590.618472</v>
      </c>
      <c r="N176">
        <f t="shared" si="38"/>
        <v>336830.618472</v>
      </c>
      <c r="O176">
        <f t="shared" si="38"/>
        <v>315070.618472</v>
      </c>
      <c r="P176">
        <f t="shared" si="38"/>
        <v>293310.618472</v>
      </c>
      <c r="Q176">
        <f t="shared" si="38"/>
        <v>271550.618472</v>
      </c>
      <c r="R176">
        <f t="shared" si="38"/>
        <v>249790.618472</v>
      </c>
      <c r="S176">
        <f t="shared" si="38"/>
        <v>228030.618472</v>
      </c>
      <c r="T176">
        <f t="shared" si="38"/>
        <v>206270.618472</v>
      </c>
      <c r="U176">
        <f t="shared" si="38"/>
        <v>184510.618472</v>
      </c>
      <c r="V176">
        <f t="shared" si="38"/>
        <v>162750.61847200003</v>
      </c>
      <c r="W176">
        <f t="shared" si="38"/>
        <v>140990.61847200003</v>
      </c>
    </row>
    <row r="177" spans="3:23">
      <c r="D177">
        <f t="shared" si="37"/>
        <v>470182.618472</v>
      </c>
      <c r="E177">
        <f t="shared" si="38"/>
        <v>452774.618472</v>
      </c>
      <c r="F177">
        <f t="shared" si="38"/>
        <v>435366.618472</v>
      </c>
      <c r="G177">
        <f t="shared" si="38"/>
        <v>417958.618472</v>
      </c>
      <c r="H177">
        <f t="shared" si="38"/>
        <v>400550.618472</v>
      </c>
      <c r="I177">
        <f t="shared" si="38"/>
        <v>383142.618472</v>
      </c>
      <c r="J177">
        <f t="shared" si="38"/>
        <v>365734.618472</v>
      </c>
      <c r="K177">
        <f t="shared" si="38"/>
        <v>348326.618472</v>
      </c>
      <c r="L177">
        <f t="shared" si="38"/>
        <v>330918.618472</v>
      </c>
      <c r="M177">
        <f t="shared" si="38"/>
        <v>313510.618472</v>
      </c>
      <c r="N177">
        <f t="shared" si="38"/>
        <v>296102.618472</v>
      </c>
      <c r="O177">
        <f t="shared" si="38"/>
        <v>278694.618472</v>
      </c>
      <c r="P177">
        <f t="shared" si="38"/>
        <v>261286.618472</v>
      </c>
      <c r="Q177">
        <f t="shared" si="38"/>
        <v>243878.618472</v>
      </c>
      <c r="R177">
        <f t="shared" si="38"/>
        <v>226470.618472</v>
      </c>
      <c r="S177">
        <f t="shared" si="38"/>
        <v>209062.618472</v>
      </c>
      <c r="T177">
        <f t="shared" si="38"/>
        <v>191654.618472</v>
      </c>
      <c r="U177">
        <f t="shared" si="38"/>
        <v>174246.61847200003</v>
      </c>
      <c r="V177">
        <f t="shared" si="38"/>
        <v>156838.61847200003</v>
      </c>
      <c r="W177">
        <f t="shared" si="38"/>
        <v>139430.61847200003</v>
      </c>
    </row>
    <row r="178" spans="3:23">
      <c r="D178">
        <f t="shared" si="37"/>
        <v>385934.618472</v>
      </c>
      <c r="E178">
        <f t="shared" si="38"/>
        <v>372878.618472</v>
      </c>
      <c r="F178">
        <f t="shared" si="38"/>
        <v>359822.618472</v>
      </c>
      <c r="G178">
        <f t="shared" si="38"/>
        <v>346766.618472</v>
      </c>
      <c r="H178">
        <f t="shared" si="38"/>
        <v>333710.618472</v>
      </c>
      <c r="I178">
        <f t="shared" si="38"/>
        <v>320654.618472</v>
      </c>
      <c r="J178">
        <f t="shared" si="38"/>
        <v>307598.618472</v>
      </c>
      <c r="K178">
        <f t="shared" si="38"/>
        <v>294542.618472</v>
      </c>
      <c r="L178">
        <f t="shared" si="38"/>
        <v>281486.618472</v>
      </c>
      <c r="M178">
        <f t="shared" si="38"/>
        <v>268430.618472</v>
      </c>
      <c r="N178">
        <f t="shared" si="38"/>
        <v>255374.618472</v>
      </c>
      <c r="O178">
        <f t="shared" si="38"/>
        <v>242318.618472</v>
      </c>
      <c r="P178">
        <f t="shared" si="38"/>
        <v>229262.618472</v>
      </c>
      <c r="Q178">
        <f t="shared" si="38"/>
        <v>216206.618472</v>
      </c>
      <c r="R178">
        <f t="shared" si="38"/>
        <v>203150.618472</v>
      </c>
      <c r="S178">
        <f t="shared" si="38"/>
        <v>190094.618472</v>
      </c>
      <c r="T178">
        <f t="shared" si="38"/>
        <v>177038.618472</v>
      </c>
      <c r="U178">
        <f t="shared" si="38"/>
        <v>163982.61847200003</v>
      </c>
      <c r="V178">
        <f t="shared" si="38"/>
        <v>150926.61847200003</v>
      </c>
      <c r="W178">
        <f t="shared" si="38"/>
        <v>137870.61847200003</v>
      </c>
    </row>
    <row r="179" spans="3:23">
      <c r="D179">
        <f t="shared" si="37"/>
        <v>301686.618472</v>
      </c>
      <c r="E179">
        <f t="shared" si="38"/>
        <v>292982.618472</v>
      </c>
      <c r="F179">
        <f t="shared" si="38"/>
        <v>284278.618472</v>
      </c>
      <c r="G179">
        <f t="shared" si="38"/>
        <v>275574.618472</v>
      </c>
      <c r="H179">
        <f t="shared" si="38"/>
        <v>266870.618472</v>
      </c>
      <c r="I179">
        <f t="shared" si="38"/>
        <v>258166.618472</v>
      </c>
      <c r="J179">
        <f t="shared" si="38"/>
        <v>249462.618472</v>
      </c>
      <c r="K179">
        <f t="shared" si="38"/>
        <v>240758.618472</v>
      </c>
      <c r="L179">
        <f t="shared" si="38"/>
        <v>232054.618472</v>
      </c>
      <c r="M179">
        <f t="shared" si="38"/>
        <v>223350.618472</v>
      </c>
      <c r="N179">
        <f t="shared" si="38"/>
        <v>214646.618472</v>
      </c>
      <c r="O179">
        <f t="shared" si="38"/>
        <v>205942.618472</v>
      </c>
      <c r="P179">
        <f t="shared" si="38"/>
        <v>197238.618472</v>
      </c>
      <c r="Q179">
        <f t="shared" si="38"/>
        <v>188534.618472</v>
      </c>
      <c r="R179">
        <f t="shared" si="38"/>
        <v>179830.618472</v>
      </c>
      <c r="S179">
        <f t="shared" si="38"/>
        <v>171126.61847200003</v>
      </c>
      <c r="T179">
        <f t="shared" si="38"/>
        <v>162422.61847200003</v>
      </c>
      <c r="U179">
        <f t="shared" si="38"/>
        <v>153718.61847200003</v>
      </c>
      <c r="V179">
        <f t="shared" si="38"/>
        <v>145014.61847200003</v>
      </c>
      <c r="W179">
        <f t="shared" si="38"/>
        <v>136310.61847200003</v>
      </c>
    </row>
    <row r="180" spans="3:23">
      <c r="D180">
        <f t="shared" si="37"/>
        <v>217438.618472</v>
      </c>
      <c r="E180">
        <f t="shared" si="38"/>
        <v>213086.618472</v>
      </c>
      <c r="F180">
        <f t="shared" si="38"/>
        <v>208734.618472</v>
      </c>
      <c r="G180">
        <f t="shared" si="38"/>
        <v>204382.618472</v>
      </c>
      <c r="H180">
        <f t="shared" si="38"/>
        <v>200030.618472</v>
      </c>
      <c r="I180">
        <f t="shared" si="38"/>
        <v>195678.618472</v>
      </c>
      <c r="J180">
        <f t="shared" si="38"/>
        <v>191326.618472</v>
      </c>
      <c r="K180">
        <f t="shared" si="38"/>
        <v>186974.618472</v>
      </c>
      <c r="L180">
        <f t="shared" si="38"/>
        <v>182622.618472</v>
      </c>
      <c r="M180">
        <f t="shared" si="38"/>
        <v>178270.618472</v>
      </c>
      <c r="N180">
        <f t="shared" si="38"/>
        <v>173918.61847200003</v>
      </c>
      <c r="O180">
        <f t="shared" si="38"/>
        <v>169566.61847200003</v>
      </c>
      <c r="P180">
        <f t="shared" si="38"/>
        <v>165214.61847200003</v>
      </c>
      <c r="Q180">
        <f t="shared" si="38"/>
        <v>160862.61847200003</v>
      </c>
      <c r="R180">
        <f t="shared" si="38"/>
        <v>156510.61847200003</v>
      </c>
      <c r="S180">
        <f t="shared" si="38"/>
        <v>152158.61847200003</v>
      </c>
      <c r="T180">
        <f t="shared" si="38"/>
        <v>147806.61847200003</v>
      </c>
      <c r="U180">
        <f t="shared" si="38"/>
        <v>143454.61847200003</v>
      </c>
      <c r="V180">
        <f t="shared" si="38"/>
        <v>139102.61847200003</v>
      </c>
      <c r="W180">
        <f t="shared" si="38"/>
        <v>134750.61847200003</v>
      </c>
    </row>
    <row r="181" spans="3:23">
      <c r="C181">
        <v>40</v>
      </c>
      <c r="D181">
        <v>38</v>
      </c>
      <c r="E181">
        <v>36</v>
      </c>
      <c r="F181">
        <v>34</v>
      </c>
      <c r="G181">
        <v>32</v>
      </c>
      <c r="H181">
        <v>30</v>
      </c>
      <c r="I181">
        <v>28</v>
      </c>
      <c r="J181">
        <v>26</v>
      </c>
      <c r="K181">
        <v>24</v>
      </c>
      <c r="L181">
        <v>22</v>
      </c>
      <c r="M181">
        <v>20</v>
      </c>
      <c r="N181">
        <v>18</v>
      </c>
      <c r="O181">
        <v>16</v>
      </c>
      <c r="P181">
        <v>14</v>
      </c>
      <c r="Q181">
        <v>12</v>
      </c>
      <c r="R181">
        <v>10</v>
      </c>
      <c r="S181">
        <v>8</v>
      </c>
      <c r="T181">
        <v>6</v>
      </c>
      <c r="U181">
        <v>4</v>
      </c>
      <c r="V181">
        <v>2</v>
      </c>
    </row>
    <row r="182" spans="3:23">
      <c r="D182" s="157" t="s">
        <v>159</v>
      </c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</row>
    <row r="183" spans="3:23">
      <c r="C183">
        <v>10880</v>
      </c>
      <c r="D183" s="117">
        <f>$B$9+D2</f>
        <v>1782287.6665139999</v>
      </c>
      <c r="E183">
        <f t="shared" ref="E183:W197" si="39">$B$9+E2</f>
        <v>1695247.6665139999</v>
      </c>
      <c r="F183">
        <f t="shared" si="39"/>
        <v>1608207.6665139999</v>
      </c>
      <c r="G183">
        <f t="shared" si="39"/>
        <v>1521167.6665139999</v>
      </c>
      <c r="H183">
        <f t="shared" si="39"/>
        <v>1434127.6665139999</v>
      </c>
      <c r="I183">
        <f t="shared" si="39"/>
        <v>1347087.6665139999</v>
      </c>
      <c r="J183">
        <f t="shared" si="39"/>
        <v>1260047.6665139999</v>
      </c>
      <c r="K183">
        <f t="shared" si="39"/>
        <v>1173007.6665139999</v>
      </c>
      <c r="L183">
        <f t="shared" si="39"/>
        <v>1085967.6665139999</v>
      </c>
      <c r="M183">
        <f t="shared" si="39"/>
        <v>998927.66651400004</v>
      </c>
      <c r="N183">
        <f t="shared" si="39"/>
        <v>911887.66651400004</v>
      </c>
      <c r="O183">
        <f t="shared" si="39"/>
        <v>824847.66651400004</v>
      </c>
      <c r="P183">
        <f>$B$9+P2</f>
        <v>737807.66651400004</v>
      </c>
      <c r="Q183">
        <f t="shared" si="39"/>
        <v>650767.66651400004</v>
      </c>
      <c r="R183">
        <f t="shared" si="39"/>
        <v>563727.66651399992</v>
      </c>
      <c r="S183">
        <f t="shared" si="39"/>
        <v>476687.66651399998</v>
      </c>
      <c r="T183">
        <f t="shared" si="39"/>
        <v>389647.66651399998</v>
      </c>
      <c r="U183">
        <f t="shared" si="39"/>
        <v>302607.66651399998</v>
      </c>
      <c r="V183">
        <f t="shared" si="39"/>
        <v>215567.66651399998</v>
      </c>
      <c r="W183">
        <f t="shared" si="39"/>
        <v>128527.66651399998</v>
      </c>
    </row>
    <row r="184" spans="3:23">
      <c r="C184">
        <v>10336</v>
      </c>
      <c r="D184">
        <f t="shared" ref="D184:S201" si="40">$B$9+D3</f>
        <v>1698039.6665139999</v>
      </c>
      <c r="E184">
        <f t="shared" si="40"/>
        <v>1615351.6665139999</v>
      </c>
      <c r="F184">
        <f t="shared" si="40"/>
        <v>1532663.6665139999</v>
      </c>
      <c r="G184">
        <f t="shared" si="40"/>
        <v>1449975.6665139999</v>
      </c>
      <c r="H184">
        <f t="shared" si="40"/>
        <v>1367287.6665139999</v>
      </c>
      <c r="I184">
        <f t="shared" si="40"/>
        <v>1284599.6665139999</v>
      </c>
      <c r="J184">
        <f t="shared" si="40"/>
        <v>1201911.6665139999</v>
      </c>
      <c r="K184">
        <f t="shared" si="40"/>
        <v>1119223.6665139999</v>
      </c>
      <c r="L184">
        <f t="shared" si="40"/>
        <v>1036535.666514</v>
      </c>
      <c r="M184">
        <f t="shared" si="40"/>
        <v>953847.66651400004</v>
      </c>
      <c r="N184">
        <f t="shared" si="40"/>
        <v>871159.66651400004</v>
      </c>
      <c r="O184">
        <f t="shared" si="40"/>
        <v>788471.66651400004</v>
      </c>
      <c r="P184">
        <f>$B$9+P3</f>
        <v>705783.66651400004</v>
      </c>
      <c r="Q184">
        <f t="shared" si="40"/>
        <v>623095.66651399992</v>
      </c>
      <c r="R184">
        <f t="shared" si="40"/>
        <v>540407.66651399992</v>
      </c>
      <c r="S184">
        <f t="shared" si="40"/>
        <v>457719.66651399998</v>
      </c>
      <c r="T184">
        <f t="shared" si="39"/>
        <v>375031.66651399998</v>
      </c>
      <c r="U184">
        <f t="shared" si="39"/>
        <v>292343.66651399998</v>
      </c>
      <c r="V184">
        <f t="shared" si="39"/>
        <v>209655.66651399998</v>
      </c>
      <c r="W184">
        <f t="shared" si="39"/>
        <v>126967.66651399998</v>
      </c>
    </row>
    <row r="185" spans="3:23">
      <c r="C185">
        <v>9792</v>
      </c>
      <c r="D185">
        <f t="shared" si="40"/>
        <v>1613791.6665139999</v>
      </c>
      <c r="E185">
        <f t="shared" si="39"/>
        <v>1535455.6665139999</v>
      </c>
      <c r="F185">
        <f t="shared" si="39"/>
        <v>1457119.6665139999</v>
      </c>
      <c r="G185">
        <f t="shared" si="39"/>
        <v>1378783.6665139999</v>
      </c>
      <c r="H185">
        <f t="shared" si="39"/>
        <v>1300447.6665139999</v>
      </c>
      <c r="I185">
        <f t="shared" si="39"/>
        <v>1222111.6665139999</v>
      </c>
      <c r="J185">
        <f t="shared" si="39"/>
        <v>1143775.6665139999</v>
      </c>
      <c r="K185">
        <f t="shared" si="39"/>
        <v>1065439.6665139999</v>
      </c>
      <c r="L185">
        <f t="shared" si="39"/>
        <v>987103.66651400004</v>
      </c>
      <c r="M185">
        <f t="shared" si="39"/>
        <v>908767.66651400004</v>
      </c>
      <c r="N185">
        <f t="shared" si="39"/>
        <v>830431.66651400004</v>
      </c>
      <c r="O185">
        <f t="shared" si="39"/>
        <v>752095.66651400004</v>
      </c>
      <c r="P185">
        <f t="shared" si="39"/>
        <v>673759.66651400004</v>
      </c>
      <c r="Q185">
        <f t="shared" si="39"/>
        <v>595423.66651399992</v>
      </c>
      <c r="R185">
        <f t="shared" si="39"/>
        <v>517087.66651399998</v>
      </c>
      <c r="S185">
        <f t="shared" si="39"/>
        <v>438751.66651399998</v>
      </c>
      <c r="T185">
        <f t="shared" si="39"/>
        <v>360415.66651399998</v>
      </c>
      <c r="U185">
        <f t="shared" si="39"/>
        <v>282079.66651399998</v>
      </c>
      <c r="V185">
        <f t="shared" si="39"/>
        <v>203743.66651399998</v>
      </c>
      <c r="W185">
        <f t="shared" si="39"/>
        <v>125407.66651399998</v>
      </c>
    </row>
    <row r="186" spans="3:23">
      <c r="C186">
        <v>9248</v>
      </c>
      <c r="D186">
        <f t="shared" si="40"/>
        <v>1529543.6665139999</v>
      </c>
      <c r="E186">
        <f t="shared" si="39"/>
        <v>1455559.6665139999</v>
      </c>
      <c r="F186">
        <f t="shared" si="39"/>
        <v>1381575.6665139999</v>
      </c>
      <c r="G186">
        <f t="shared" si="39"/>
        <v>1307591.6665139999</v>
      </c>
      <c r="H186">
        <f t="shared" si="39"/>
        <v>1233607.6665139999</v>
      </c>
      <c r="I186">
        <f t="shared" si="39"/>
        <v>1159623.6665139999</v>
      </c>
      <c r="J186">
        <f t="shared" si="39"/>
        <v>1085639.6665139999</v>
      </c>
      <c r="K186">
        <f t="shared" si="39"/>
        <v>1011655.666514</v>
      </c>
      <c r="L186">
        <f t="shared" si="39"/>
        <v>937671.66651400004</v>
      </c>
      <c r="M186">
        <f t="shared" si="39"/>
        <v>863687.66651400004</v>
      </c>
      <c r="N186">
        <f t="shared" si="39"/>
        <v>789703.66651400004</v>
      </c>
      <c r="O186">
        <f t="shared" si="39"/>
        <v>715719.66651400004</v>
      </c>
      <c r="P186">
        <f t="shared" si="39"/>
        <v>641735.66651400004</v>
      </c>
      <c r="Q186">
        <f t="shared" si="39"/>
        <v>567751.66651399992</v>
      </c>
      <c r="R186">
        <f t="shared" si="39"/>
        <v>493767.66651399998</v>
      </c>
      <c r="S186">
        <f t="shared" si="39"/>
        <v>419783.66651399998</v>
      </c>
      <c r="T186">
        <f t="shared" si="39"/>
        <v>345799.66651399998</v>
      </c>
      <c r="U186">
        <f t="shared" si="39"/>
        <v>271815.66651399998</v>
      </c>
      <c r="V186">
        <f t="shared" si="39"/>
        <v>197831.66651399998</v>
      </c>
      <c r="W186">
        <f t="shared" si="39"/>
        <v>123847.66651399998</v>
      </c>
    </row>
    <row r="187" spans="3:23">
      <c r="C187">
        <v>8704</v>
      </c>
      <c r="D187">
        <f t="shared" si="40"/>
        <v>1445295.6665139999</v>
      </c>
      <c r="E187">
        <f t="shared" si="39"/>
        <v>1375663.6665139999</v>
      </c>
      <c r="F187">
        <f t="shared" si="39"/>
        <v>1306031.6665139999</v>
      </c>
      <c r="G187">
        <f t="shared" si="39"/>
        <v>1236399.6665139999</v>
      </c>
      <c r="H187">
        <f t="shared" si="39"/>
        <v>1166767.6665139999</v>
      </c>
      <c r="I187">
        <f t="shared" si="39"/>
        <v>1097135.6665139999</v>
      </c>
      <c r="J187">
        <f t="shared" si="39"/>
        <v>1027503.666514</v>
      </c>
      <c r="K187">
        <f t="shared" si="39"/>
        <v>957871.66651400004</v>
      </c>
      <c r="L187">
        <f t="shared" si="39"/>
        <v>888239.66651400004</v>
      </c>
      <c r="M187">
        <f t="shared" si="39"/>
        <v>818607.66651400004</v>
      </c>
      <c r="N187">
        <f t="shared" si="39"/>
        <v>748975.66651400004</v>
      </c>
      <c r="O187">
        <f t="shared" si="39"/>
        <v>679343.66651400004</v>
      </c>
      <c r="P187">
        <f t="shared" si="39"/>
        <v>609711.66651399992</v>
      </c>
      <c r="Q187">
        <f t="shared" si="39"/>
        <v>540079.66651399992</v>
      </c>
      <c r="R187">
        <f t="shared" si="39"/>
        <v>470447.66651399998</v>
      </c>
      <c r="S187">
        <f t="shared" si="39"/>
        <v>400815.66651399998</v>
      </c>
      <c r="T187">
        <f t="shared" si="39"/>
        <v>331183.66651399998</v>
      </c>
      <c r="U187">
        <f t="shared" si="39"/>
        <v>261551.66651399998</v>
      </c>
      <c r="V187">
        <f t="shared" si="39"/>
        <v>191919.66651399998</v>
      </c>
      <c r="W187">
        <f t="shared" si="39"/>
        <v>122287.66651399998</v>
      </c>
    </row>
    <row r="188" spans="3:23">
      <c r="C188">
        <v>8160</v>
      </c>
      <c r="D188">
        <f t="shared" si="40"/>
        <v>1361047.6665139999</v>
      </c>
      <c r="E188">
        <f t="shared" si="39"/>
        <v>1295767.6665139999</v>
      </c>
      <c r="F188">
        <f t="shared" si="39"/>
        <v>1230487.6665139999</v>
      </c>
      <c r="G188">
        <f t="shared" si="39"/>
        <v>1165207.6665139999</v>
      </c>
      <c r="H188">
        <f t="shared" si="39"/>
        <v>1099927.6665139999</v>
      </c>
      <c r="I188">
        <f t="shared" si="39"/>
        <v>1034647.666514</v>
      </c>
      <c r="J188">
        <f t="shared" si="39"/>
        <v>969367.66651400004</v>
      </c>
      <c r="K188">
        <f t="shared" si="39"/>
        <v>904087.66651400004</v>
      </c>
      <c r="L188">
        <f t="shared" si="39"/>
        <v>838807.66651400004</v>
      </c>
      <c r="M188">
        <f t="shared" si="39"/>
        <v>773527.66651400004</v>
      </c>
      <c r="N188">
        <f t="shared" si="39"/>
        <v>708247.66651400004</v>
      </c>
      <c r="O188">
        <f t="shared" si="39"/>
        <v>642967.66651400004</v>
      </c>
      <c r="P188">
        <f t="shared" si="39"/>
        <v>577687.66651399992</v>
      </c>
      <c r="Q188">
        <f t="shared" si="39"/>
        <v>512407.66651399998</v>
      </c>
      <c r="R188">
        <f t="shared" si="39"/>
        <v>447127.66651399998</v>
      </c>
      <c r="S188">
        <f t="shared" si="39"/>
        <v>381847.66651399998</v>
      </c>
      <c r="T188">
        <f t="shared" si="39"/>
        <v>316567.66651399998</v>
      </c>
      <c r="U188">
        <f t="shared" si="39"/>
        <v>251287.66651399998</v>
      </c>
      <c r="V188">
        <f t="shared" si="39"/>
        <v>186007.66651399998</v>
      </c>
      <c r="W188">
        <f t="shared" si="39"/>
        <v>120727.66651399998</v>
      </c>
    </row>
    <row r="189" spans="3:23">
      <c r="C189">
        <v>7615.9999999999991</v>
      </c>
      <c r="D189">
        <f t="shared" si="40"/>
        <v>1276799.6665139997</v>
      </c>
      <c r="E189">
        <f t="shared" si="39"/>
        <v>1215871.6665139997</v>
      </c>
      <c r="F189">
        <f t="shared" si="39"/>
        <v>1154943.6665139997</v>
      </c>
      <c r="G189">
        <f t="shared" si="39"/>
        <v>1094015.6665139999</v>
      </c>
      <c r="H189">
        <f t="shared" si="39"/>
        <v>1033087.6665139999</v>
      </c>
      <c r="I189">
        <f t="shared" si="39"/>
        <v>972159.66651399992</v>
      </c>
      <c r="J189">
        <f t="shared" si="39"/>
        <v>911231.66651399992</v>
      </c>
      <c r="K189">
        <f t="shared" si="39"/>
        <v>850303.66651399992</v>
      </c>
      <c r="L189">
        <f t="shared" si="39"/>
        <v>789375.66651399992</v>
      </c>
      <c r="M189">
        <f t="shared" si="39"/>
        <v>728447.66651399992</v>
      </c>
      <c r="N189">
        <f t="shared" si="39"/>
        <v>667519.66651399992</v>
      </c>
      <c r="O189">
        <f t="shared" si="39"/>
        <v>606591.66651399981</v>
      </c>
      <c r="P189">
        <f t="shared" si="39"/>
        <v>545663.66651399992</v>
      </c>
      <c r="Q189">
        <f t="shared" si="39"/>
        <v>484735.66651399992</v>
      </c>
      <c r="R189">
        <f t="shared" si="39"/>
        <v>423807.66651399992</v>
      </c>
      <c r="S189">
        <f t="shared" si="39"/>
        <v>362879.66651399992</v>
      </c>
      <c r="T189">
        <f t="shared" si="39"/>
        <v>301951.66651399998</v>
      </c>
      <c r="U189">
        <f t="shared" si="39"/>
        <v>241023.66651399998</v>
      </c>
      <c r="V189">
        <f t="shared" si="39"/>
        <v>180095.66651399998</v>
      </c>
      <c r="W189">
        <f t="shared" si="39"/>
        <v>119167.66651399998</v>
      </c>
    </row>
    <row r="190" spans="3:23">
      <c r="C190">
        <v>7072</v>
      </c>
      <c r="D190">
        <f t="shared" si="40"/>
        <v>1192551.6665139999</v>
      </c>
      <c r="E190">
        <f t="shared" si="39"/>
        <v>1135975.6665139999</v>
      </c>
      <c r="F190">
        <f t="shared" si="39"/>
        <v>1079399.6665139999</v>
      </c>
      <c r="G190">
        <f t="shared" si="39"/>
        <v>1022823.666514</v>
      </c>
      <c r="H190">
        <f t="shared" si="39"/>
        <v>966247.66651400004</v>
      </c>
      <c r="I190">
        <f t="shared" si="39"/>
        <v>909671.66651400004</v>
      </c>
      <c r="J190">
        <f t="shared" si="39"/>
        <v>853095.66651400004</v>
      </c>
      <c r="K190">
        <f t="shared" si="39"/>
        <v>796519.66651400004</v>
      </c>
      <c r="L190">
        <f t="shared" si="39"/>
        <v>739943.66651400004</v>
      </c>
      <c r="M190">
        <f t="shared" si="39"/>
        <v>683367.66651400004</v>
      </c>
      <c r="N190">
        <f t="shared" si="39"/>
        <v>626791.66651399992</v>
      </c>
      <c r="O190">
        <f t="shared" si="39"/>
        <v>570215.66651399992</v>
      </c>
      <c r="P190">
        <f t="shared" si="39"/>
        <v>513639.66651399998</v>
      </c>
      <c r="Q190">
        <f t="shared" si="39"/>
        <v>457063.66651399998</v>
      </c>
      <c r="R190">
        <f t="shared" si="39"/>
        <v>400487.66651399998</v>
      </c>
      <c r="S190">
        <f t="shared" si="39"/>
        <v>343911.66651399998</v>
      </c>
      <c r="T190">
        <f t="shared" si="39"/>
        <v>287335.66651399998</v>
      </c>
      <c r="U190">
        <f t="shared" si="39"/>
        <v>230759.66651399998</v>
      </c>
      <c r="V190">
        <f t="shared" si="39"/>
        <v>174183.66651399998</v>
      </c>
      <c r="W190">
        <f t="shared" si="39"/>
        <v>117607.66651399998</v>
      </c>
    </row>
    <row r="191" spans="3:23">
      <c r="C191">
        <v>6528</v>
      </c>
      <c r="D191">
        <f t="shared" si="40"/>
        <v>1108303.6665139999</v>
      </c>
      <c r="E191">
        <f t="shared" si="39"/>
        <v>1056079.6665139999</v>
      </c>
      <c r="F191">
        <f t="shared" si="39"/>
        <v>1003855.666514</v>
      </c>
      <c r="G191">
        <f t="shared" si="39"/>
        <v>951631.66651400004</v>
      </c>
      <c r="H191">
        <f t="shared" si="39"/>
        <v>899407.66651400004</v>
      </c>
      <c r="I191">
        <f t="shared" si="39"/>
        <v>847183.66651400004</v>
      </c>
      <c r="J191">
        <f t="shared" si="39"/>
        <v>794959.66651400004</v>
      </c>
      <c r="K191">
        <f t="shared" si="39"/>
        <v>742735.66651400004</v>
      </c>
      <c r="L191">
        <f t="shared" si="39"/>
        <v>690511.66651400004</v>
      </c>
      <c r="M191">
        <f t="shared" si="39"/>
        <v>638287.66651400004</v>
      </c>
      <c r="N191">
        <f t="shared" si="39"/>
        <v>586063.66651399992</v>
      </c>
      <c r="O191">
        <f t="shared" si="39"/>
        <v>533839.66651399992</v>
      </c>
      <c r="P191">
        <f t="shared" si="39"/>
        <v>481615.66651399998</v>
      </c>
      <c r="Q191">
        <f t="shared" si="39"/>
        <v>429391.66651399998</v>
      </c>
      <c r="R191">
        <f t="shared" si="39"/>
        <v>377167.66651399998</v>
      </c>
      <c r="S191">
        <f t="shared" si="39"/>
        <v>324943.66651399998</v>
      </c>
      <c r="T191">
        <f t="shared" si="39"/>
        <v>272719.66651399998</v>
      </c>
      <c r="U191">
        <f t="shared" si="39"/>
        <v>220495.66651399998</v>
      </c>
      <c r="V191">
        <f t="shared" si="39"/>
        <v>168271.66651399998</v>
      </c>
      <c r="W191">
        <f t="shared" si="39"/>
        <v>116047.66651399998</v>
      </c>
    </row>
    <row r="192" spans="3:23">
      <c r="C192">
        <v>5984.0000000000009</v>
      </c>
      <c r="D192">
        <f t="shared" si="40"/>
        <v>1024055.6665140002</v>
      </c>
      <c r="E192">
        <f t="shared" si="39"/>
        <v>976183.66651400016</v>
      </c>
      <c r="F192">
        <f t="shared" si="39"/>
        <v>928311.66651400016</v>
      </c>
      <c r="G192">
        <f t="shared" si="39"/>
        <v>880439.66651400016</v>
      </c>
      <c r="H192">
        <f t="shared" si="39"/>
        <v>832567.66651400016</v>
      </c>
      <c r="I192">
        <f t="shared" si="39"/>
        <v>784695.66651400016</v>
      </c>
      <c r="J192">
        <f t="shared" si="39"/>
        <v>736823.66651400016</v>
      </c>
      <c r="K192">
        <f t="shared" si="39"/>
        <v>688951.66651400016</v>
      </c>
      <c r="L192">
        <f t="shared" si="39"/>
        <v>641079.66651400016</v>
      </c>
      <c r="M192">
        <f t="shared" si="39"/>
        <v>593207.66651400004</v>
      </c>
      <c r="N192">
        <f t="shared" si="39"/>
        <v>545335.66651400004</v>
      </c>
      <c r="O192">
        <f t="shared" si="39"/>
        <v>497463.66651400004</v>
      </c>
      <c r="P192">
        <f t="shared" si="39"/>
        <v>449591.66651400004</v>
      </c>
      <c r="Q192">
        <f t="shared" si="39"/>
        <v>401719.66651400004</v>
      </c>
      <c r="R192">
        <f t="shared" si="39"/>
        <v>353847.66651400004</v>
      </c>
      <c r="S192">
        <f t="shared" si="39"/>
        <v>305975.66651400004</v>
      </c>
      <c r="T192">
        <f t="shared" si="39"/>
        <v>258103.66651400004</v>
      </c>
      <c r="U192">
        <f t="shared" si="39"/>
        <v>210231.66651400001</v>
      </c>
      <c r="V192">
        <f t="shared" si="39"/>
        <v>162359.66651399998</v>
      </c>
      <c r="W192">
        <f t="shared" si="39"/>
        <v>114487.66651399998</v>
      </c>
    </row>
    <row r="193" spans="3:23">
      <c r="C193">
        <v>5440</v>
      </c>
      <c r="D193">
        <f t="shared" si="40"/>
        <v>939807.66651400004</v>
      </c>
      <c r="E193">
        <f t="shared" si="39"/>
        <v>896287.66651400004</v>
      </c>
      <c r="F193">
        <f t="shared" si="39"/>
        <v>852767.66651400004</v>
      </c>
      <c r="G193">
        <f t="shared" si="39"/>
        <v>809247.66651400004</v>
      </c>
      <c r="H193">
        <f t="shared" si="39"/>
        <v>765727.66651400004</v>
      </c>
      <c r="I193">
        <f t="shared" si="39"/>
        <v>722207.66651400004</v>
      </c>
      <c r="J193">
        <f t="shared" si="39"/>
        <v>678687.66651400004</v>
      </c>
      <c r="K193">
        <f t="shared" si="39"/>
        <v>635167.66651400004</v>
      </c>
      <c r="L193">
        <f t="shared" si="39"/>
        <v>591647.66651399992</v>
      </c>
      <c r="M193">
        <f t="shared" si="39"/>
        <v>548127.66651399992</v>
      </c>
      <c r="N193">
        <f t="shared" si="39"/>
        <v>504607.66651399998</v>
      </c>
      <c r="O193">
        <f t="shared" si="39"/>
        <v>461087.66651399998</v>
      </c>
      <c r="P193">
        <f t="shared" si="39"/>
        <v>417567.66651399998</v>
      </c>
      <c r="Q193">
        <f t="shared" si="39"/>
        <v>374047.66651399998</v>
      </c>
      <c r="R193">
        <f t="shared" si="39"/>
        <v>330527.66651399998</v>
      </c>
      <c r="S193">
        <f t="shared" si="39"/>
        <v>287007.66651399998</v>
      </c>
      <c r="T193">
        <f t="shared" si="39"/>
        <v>243487.66651399998</v>
      </c>
      <c r="U193">
        <f t="shared" si="39"/>
        <v>199967.66651399998</v>
      </c>
      <c r="V193">
        <f t="shared" si="39"/>
        <v>156447.66651399998</v>
      </c>
      <c r="W193">
        <f t="shared" si="39"/>
        <v>112927.66651399998</v>
      </c>
    </row>
    <row r="194" spans="3:23">
      <c r="C194">
        <v>4896</v>
      </c>
      <c r="D194">
        <f t="shared" si="40"/>
        <v>855559.66651400004</v>
      </c>
      <c r="E194">
        <f t="shared" si="39"/>
        <v>816391.66651400004</v>
      </c>
      <c r="F194">
        <f t="shared" si="39"/>
        <v>777223.66651400004</v>
      </c>
      <c r="G194">
        <f t="shared" si="39"/>
        <v>738055.66651400004</v>
      </c>
      <c r="H194">
        <f t="shared" si="39"/>
        <v>698887.66651400004</v>
      </c>
      <c r="I194">
        <f t="shared" si="39"/>
        <v>659719.66651400004</v>
      </c>
      <c r="J194">
        <f t="shared" si="39"/>
        <v>620551.66651399992</v>
      </c>
      <c r="K194">
        <f t="shared" si="39"/>
        <v>581383.66651399992</v>
      </c>
      <c r="L194">
        <f t="shared" si="39"/>
        <v>542215.66651399992</v>
      </c>
      <c r="M194">
        <f t="shared" si="39"/>
        <v>503047.66651399998</v>
      </c>
      <c r="N194">
        <f t="shared" si="39"/>
        <v>463879.66651399998</v>
      </c>
      <c r="O194">
        <f t="shared" si="39"/>
        <v>424711.66651399998</v>
      </c>
      <c r="P194">
        <f t="shared" si="39"/>
        <v>385543.66651399998</v>
      </c>
      <c r="Q194">
        <f t="shared" si="39"/>
        <v>346375.66651399998</v>
      </c>
      <c r="R194">
        <f t="shared" si="39"/>
        <v>307207.66651399998</v>
      </c>
      <c r="S194">
        <f t="shared" si="39"/>
        <v>268039.66651399998</v>
      </c>
      <c r="T194">
        <f t="shared" si="39"/>
        <v>228871.66651399998</v>
      </c>
      <c r="U194">
        <f t="shared" si="39"/>
        <v>189703.66651399998</v>
      </c>
      <c r="V194">
        <f t="shared" si="39"/>
        <v>150535.66651399998</v>
      </c>
      <c r="W194">
        <f t="shared" si="39"/>
        <v>111367.66651399998</v>
      </c>
    </row>
    <row r="195" spans="3:23">
      <c r="C195">
        <v>4352</v>
      </c>
      <c r="D195">
        <f t="shared" si="40"/>
        <v>771311.66651400004</v>
      </c>
      <c r="E195">
        <f t="shared" si="39"/>
        <v>736495.66651400004</v>
      </c>
      <c r="F195">
        <f t="shared" si="39"/>
        <v>701679.66651400004</v>
      </c>
      <c r="G195">
        <f t="shared" si="39"/>
        <v>666863.66651400004</v>
      </c>
      <c r="H195">
        <f t="shared" si="39"/>
        <v>632047.66651400004</v>
      </c>
      <c r="I195">
        <f t="shared" si="39"/>
        <v>597231.66651399992</v>
      </c>
      <c r="J195">
        <f t="shared" si="39"/>
        <v>562415.66651399992</v>
      </c>
      <c r="K195">
        <f t="shared" si="39"/>
        <v>527599.66651399992</v>
      </c>
      <c r="L195">
        <f t="shared" si="39"/>
        <v>492783.66651399998</v>
      </c>
      <c r="M195">
        <f t="shared" si="39"/>
        <v>457967.66651399998</v>
      </c>
      <c r="N195">
        <f t="shared" si="39"/>
        <v>423151.66651399998</v>
      </c>
      <c r="O195">
        <f t="shared" si="39"/>
        <v>388335.66651399998</v>
      </c>
      <c r="P195">
        <f t="shared" si="39"/>
        <v>353519.66651399998</v>
      </c>
      <c r="Q195">
        <f t="shared" si="39"/>
        <v>318703.66651399998</v>
      </c>
      <c r="R195">
        <f t="shared" si="39"/>
        <v>283887.66651399998</v>
      </c>
      <c r="S195">
        <f t="shared" si="39"/>
        <v>249071.66651399998</v>
      </c>
      <c r="T195">
        <f t="shared" si="39"/>
        <v>214255.66651399998</v>
      </c>
      <c r="U195">
        <f t="shared" si="39"/>
        <v>179439.66651399998</v>
      </c>
      <c r="V195">
        <f t="shared" si="39"/>
        <v>144623.66651399998</v>
      </c>
      <c r="W195">
        <f t="shared" si="39"/>
        <v>109807.66651399998</v>
      </c>
    </row>
    <row r="196" spans="3:23">
      <c r="C196">
        <v>3807.9999999999995</v>
      </c>
      <c r="D196">
        <f t="shared" si="40"/>
        <v>687063.66651399992</v>
      </c>
      <c r="E196">
        <f t="shared" si="39"/>
        <v>656599.66651399992</v>
      </c>
      <c r="F196">
        <f t="shared" si="39"/>
        <v>626135.66651399981</v>
      </c>
      <c r="G196">
        <f t="shared" si="39"/>
        <v>595671.66651399992</v>
      </c>
      <c r="H196">
        <f t="shared" si="39"/>
        <v>565207.66651399992</v>
      </c>
      <c r="I196">
        <f t="shared" si="39"/>
        <v>534743.66651399992</v>
      </c>
      <c r="J196">
        <f t="shared" si="39"/>
        <v>504279.66651399992</v>
      </c>
      <c r="K196">
        <f t="shared" si="39"/>
        <v>473815.66651399992</v>
      </c>
      <c r="L196">
        <f t="shared" si="39"/>
        <v>443351.66651399992</v>
      </c>
      <c r="M196">
        <f t="shared" si="39"/>
        <v>412887.66651399992</v>
      </c>
      <c r="N196">
        <f t="shared" si="39"/>
        <v>382423.66651399992</v>
      </c>
      <c r="O196">
        <f t="shared" si="39"/>
        <v>351959.66651399992</v>
      </c>
      <c r="P196">
        <f t="shared" si="39"/>
        <v>321495.66651399998</v>
      </c>
      <c r="Q196">
        <f t="shared" si="39"/>
        <v>291031.66651399998</v>
      </c>
      <c r="R196">
        <f t="shared" si="39"/>
        <v>260567.66651399998</v>
      </c>
      <c r="S196">
        <f t="shared" si="39"/>
        <v>230103.66651399995</v>
      </c>
      <c r="T196">
        <f t="shared" si="39"/>
        <v>199639.66651399998</v>
      </c>
      <c r="U196">
        <f t="shared" si="39"/>
        <v>169175.66651399998</v>
      </c>
      <c r="V196">
        <f t="shared" si="39"/>
        <v>138711.66651399998</v>
      </c>
      <c r="W196">
        <f t="shared" si="39"/>
        <v>108247.66651399998</v>
      </c>
    </row>
    <row r="197" spans="3:23">
      <c r="C197">
        <v>3264</v>
      </c>
      <c r="D197">
        <f t="shared" si="40"/>
        <v>602815.66651399992</v>
      </c>
      <c r="E197">
        <f t="shared" si="39"/>
        <v>576703.66651399992</v>
      </c>
      <c r="F197">
        <f t="shared" si="39"/>
        <v>550591.66651399992</v>
      </c>
      <c r="G197">
        <f t="shared" si="39"/>
        <v>524479.66651399992</v>
      </c>
      <c r="H197">
        <f t="shared" si="39"/>
        <v>498367.66651399998</v>
      </c>
      <c r="I197">
        <f t="shared" ref="E197:W202" si="41">$B$9+I16</f>
        <v>472255.66651399998</v>
      </c>
      <c r="J197">
        <f t="shared" si="41"/>
        <v>446143.66651399998</v>
      </c>
      <c r="K197">
        <f t="shared" si="41"/>
        <v>420031.66651399998</v>
      </c>
      <c r="L197">
        <f t="shared" si="41"/>
        <v>393919.66651399998</v>
      </c>
      <c r="M197">
        <f t="shared" si="41"/>
        <v>367807.66651399998</v>
      </c>
      <c r="N197">
        <f t="shared" si="41"/>
        <v>341695.66651399998</v>
      </c>
      <c r="O197">
        <f t="shared" si="41"/>
        <v>315583.66651399998</v>
      </c>
      <c r="P197">
        <f t="shared" si="41"/>
        <v>289471.66651399998</v>
      </c>
      <c r="Q197">
        <f t="shared" si="41"/>
        <v>263359.66651399998</v>
      </c>
      <c r="R197">
        <f t="shared" si="41"/>
        <v>237247.66651399998</v>
      </c>
      <c r="S197">
        <f t="shared" si="41"/>
        <v>211135.66651399998</v>
      </c>
      <c r="T197">
        <f t="shared" si="41"/>
        <v>185023.66651399998</v>
      </c>
      <c r="U197">
        <f t="shared" si="41"/>
        <v>158911.66651399998</v>
      </c>
      <c r="V197">
        <f t="shared" si="41"/>
        <v>132799.66651399998</v>
      </c>
      <c r="W197">
        <f t="shared" si="41"/>
        <v>106687.66651399998</v>
      </c>
    </row>
    <row r="198" spans="3:23">
      <c r="C198">
        <v>2720</v>
      </c>
      <c r="D198">
        <f t="shared" si="40"/>
        <v>518567.66651399998</v>
      </c>
      <c r="E198">
        <f t="shared" si="41"/>
        <v>496807.66651399998</v>
      </c>
      <c r="F198">
        <f t="shared" si="41"/>
        <v>475047.66651399998</v>
      </c>
      <c r="G198">
        <f t="shared" si="41"/>
        <v>453287.66651399998</v>
      </c>
      <c r="H198">
        <f t="shared" si="41"/>
        <v>431527.66651399998</v>
      </c>
      <c r="I198">
        <f t="shared" si="41"/>
        <v>409767.66651399998</v>
      </c>
      <c r="J198">
        <f t="shared" si="41"/>
        <v>388007.66651399998</v>
      </c>
      <c r="K198">
        <f t="shared" si="41"/>
        <v>366247.66651399998</v>
      </c>
      <c r="L198">
        <f t="shared" si="41"/>
        <v>344487.66651399998</v>
      </c>
      <c r="M198">
        <f t="shared" si="41"/>
        <v>322727.66651399998</v>
      </c>
      <c r="N198">
        <f t="shared" si="41"/>
        <v>300967.66651399998</v>
      </c>
      <c r="O198">
        <f t="shared" si="41"/>
        <v>279207.66651399998</v>
      </c>
      <c r="P198">
        <f t="shared" si="41"/>
        <v>257447.66651399998</v>
      </c>
      <c r="Q198">
        <f t="shared" si="41"/>
        <v>235687.66651399998</v>
      </c>
      <c r="R198">
        <f t="shared" si="41"/>
        <v>213927.66651399998</v>
      </c>
      <c r="S198">
        <f t="shared" si="41"/>
        <v>192167.66651399998</v>
      </c>
      <c r="T198">
        <f t="shared" si="41"/>
        <v>170407.66651399998</v>
      </c>
      <c r="U198">
        <f t="shared" si="41"/>
        <v>148647.66651399998</v>
      </c>
      <c r="V198">
        <f t="shared" si="41"/>
        <v>126887.66651399998</v>
      </c>
      <c r="W198">
        <f t="shared" si="41"/>
        <v>105127.66651399998</v>
      </c>
    </row>
    <row r="199" spans="3:23">
      <c r="C199">
        <v>2176</v>
      </c>
      <c r="D199">
        <f t="shared" si="40"/>
        <v>434319.66651399998</v>
      </c>
      <c r="E199">
        <f t="shared" si="41"/>
        <v>416911.66651399998</v>
      </c>
      <c r="F199">
        <f t="shared" si="41"/>
        <v>399503.66651399998</v>
      </c>
      <c r="G199">
        <f t="shared" si="41"/>
        <v>382095.66651399998</v>
      </c>
      <c r="H199">
        <f t="shared" si="41"/>
        <v>364687.66651399998</v>
      </c>
      <c r="I199">
        <f t="shared" si="41"/>
        <v>347279.66651399998</v>
      </c>
      <c r="J199">
        <f t="shared" si="41"/>
        <v>329871.66651399998</v>
      </c>
      <c r="K199">
        <f t="shared" si="41"/>
        <v>312463.66651399998</v>
      </c>
      <c r="L199">
        <f t="shared" si="41"/>
        <v>295055.66651399998</v>
      </c>
      <c r="M199">
        <f t="shared" si="41"/>
        <v>277647.66651399998</v>
      </c>
      <c r="N199">
        <f t="shared" si="41"/>
        <v>260239.66651399998</v>
      </c>
      <c r="O199">
        <f t="shared" si="41"/>
        <v>242831.66651399998</v>
      </c>
      <c r="P199">
        <f t="shared" si="41"/>
        <v>225423.66651399998</v>
      </c>
      <c r="Q199">
        <f t="shared" si="41"/>
        <v>208015.66651399998</v>
      </c>
      <c r="R199">
        <f t="shared" si="41"/>
        <v>190607.66651399998</v>
      </c>
      <c r="S199">
        <f t="shared" si="41"/>
        <v>173199.66651399998</v>
      </c>
      <c r="T199">
        <f t="shared" si="41"/>
        <v>155791.66651399998</v>
      </c>
      <c r="U199">
        <f t="shared" si="41"/>
        <v>138383.66651399998</v>
      </c>
      <c r="V199">
        <f t="shared" si="41"/>
        <v>120975.66651399998</v>
      </c>
      <c r="W199">
        <f t="shared" si="41"/>
        <v>103567.66651399998</v>
      </c>
    </row>
    <row r="200" spans="3:23">
      <c r="C200">
        <v>1632</v>
      </c>
      <c r="D200">
        <f t="shared" si="40"/>
        <v>350071.66651399998</v>
      </c>
      <c r="E200">
        <f t="shared" si="41"/>
        <v>337015.66651399998</v>
      </c>
      <c r="F200">
        <f t="shared" si="41"/>
        <v>323959.66651399998</v>
      </c>
      <c r="G200">
        <f t="shared" si="41"/>
        <v>310903.66651399998</v>
      </c>
      <c r="H200">
        <f t="shared" si="41"/>
        <v>297847.66651399998</v>
      </c>
      <c r="I200">
        <f t="shared" si="41"/>
        <v>284791.66651399998</v>
      </c>
      <c r="J200">
        <f t="shared" si="41"/>
        <v>271735.66651399998</v>
      </c>
      <c r="K200">
        <f t="shared" si="41"/>
        <v>258679.66651399998</v>
      </c>
      <c r="L200">
        <f t="shared" si="41"/>
        <v>245623.66651399998</v>
      </c>
      <c r="M200">
        <f t="shared" si="41"/>
        <v>232567.66651399998</v>
      </c>
      <c r="N200">
        <f t="shared" si="41"/>
        <v>219511.66651399998</v>
      </c>
      <c r="O200">
        <f t="shared" si="41"/>
        <v>206455.66651399998</v>
      </c>
      <c r="P200">
        <f t="shared" si="41"/>
        <v>193399.66651399998</v>
      </c>
      <c r="Q200">
        <f t="shared" si="41"/>
        <v>180343.66651399998</v>
      </c>
      <c r="R200">
        <f t="shared" si="41"/>
        <v>167287.66651399998</v>
      </c>
      <c r="S200">
        <f t="shared" si="41"/>
        <v>154231.66651399998</v>
      </c>
      <c r="T200">
        <f t="shared" si="41"/>
        <v>141175.66651399998</v>
      </c>
      <c r="U200">
        <f t="shared" si="41"/>
        <v>128119.66651399998</v>
      </c>
      <c r="V200">
        <f t="shared" si="41"/>
        <v>115063.66651399998</v>
      </c>
      <c r="W200">
        <f t="shared" si="41"/>
        <v>102007.66651399998</v>
      </c>
    </row>
    <row r="201" spans="3:23">
      <c r="C201">
        <v>1088</v>
      </c>
      <c r="D201">
        <f t="shared" si="40"/>
        <v>265823.66651399998</v>
      </c>
      <c r="E201">
        <f t="shared" si="41"/>
        <v>257119.66651399998</v>
      </c>
      <c r="F201">
        <f t="shared" si="41"/>
        <v>248415.66651399998</v>
      </c>
      <c r="G201">
        <f t="shared" si="41"/>
        <v>239711.66651399998</v>
      </c>
      <c r="H201">
        <f t="shared" si="41"/>
        <v>231007.66651399998</v>
      </c>
      <c r="I201">
        <f t="shared" si="41"/>
        <v>222303.66651399998</v>
      </c>
      <c r="J201">
        <f t="shared" si="41"/>
        <v>213599.66651399998</v>
      </c>
      <c r="K201">
        <f t="shared" si="41"/>
        <v>204895.66651399998</v>
      </c>
      <c r="L201">
        <f t="shared" si="41"/>
        <v>196191.66651399998</v>
      </c>
      <c r="M201">
        <f t="shared" si="41"/>
        <v>187487.66651399998</v>
      </c>
      <c r="N201">
        <f t="shared" si="41"/>
        <v>178783.66651399998</v>
      </c>
      <c r="O201">
        <f t="shared" si="41"/>
        <v>170079.66651399998</v>
      </c>
      <c r="P201">
        <f t="shared" si="41"/>
        <v>161375.66651399998</v>
      </c>
      <c r="Q201">
        <f t="shared" si="41"/>
        <v>152671.66651399998</v>
      </c>
      <c r="R201">
        <f t="shared" si="41"/>
        <v>143967.66651399998</v>
      </c>
      <c r="S201">
        <f t="shared" si="41"/>
        <v>135263.66651399998</v>
      </c>
      <c r="T201">
        <f t="shared" si="41"/>
        <v>126559.66651399998</v>
      </c>
      <c r="U201">
        <f t="shared" si="41"/>
        <v>117855.66651399998</v>
      </c>
      <c r="V201">
        <f t="shared" si="41"/>
        <v>109151.66651399998</v>
      </c>
      <c r="W201">
        <f t="shared" si="41"/>
        <v>100447.66651399998</v>
      </c>
    </row>
    <row r="202" spans="3:23">
      <c r="C202">
        <v>544</v>
      </c>
      <c r="D202" s="119">
        <f>$B$9+D21</f>
        <v>181575.66651399998</v>
      </c>
      <c r="E202">
        <f t="shared" si="41"/>
        <v>177223.66651399998</v>
      </c>
      <c r="F202">
        <f t="shared" si="41"/>
        <v>172871.66651399998</v>
      </c>
      <c r="G202">
        <f t="shared" si="41"/>
        <v>168519.66651399998</v>
      </c>
      <c r="H202">
        <f t="shared" si="41"/>
        <v>164167.66651399998</v>
      </c>
      <c r="I202">
        <f t="shared" si="41"/>
        <v>159815.66651399998</v>
      </c>
      <c r="J202">
        <f t="shared" si="41"/>
        <v>155463.66651399998</v>
      </c>
      <c r="K202">
        <f t="shared" si="41"/>
        <v>151111.66651399998</v>
      </c>
      <c r="L202">
        <f t="shared" si="41"/>
        <v>146759.66651399998</v>
      </c>
      <c r="M202">
        <f t="shared" si="41"/>
        <v>142407.66651399998</v>
      </c>
      <c r="N202">
        <f t="shared" si="41"/>
        <v>138055.66651399998</v>
      </c>
      <c r="O202">
        <f t="shared" si="41"/>
        <v>133703.66651399998</v>
      </c>
      <c r="P202">
        <f t="shared" si="41"/>
        <v>129351.66651399998</v>
      </c>
      <c r="Q202">
        <f t="shared" si="41"/>
        <v>124999.66651399998</v>
      </c>
      <c r="R202">
        <f t="shared" si="41"/>
        <v>120647.66651399998</v>
      </c>
      <c r="S202">
        <f t="shared" si="41"/>
        <v>116295.66651399998</v>
      </c>
      <c r="T202">
        <f t="shared" si="41"/>
        <v>111943.66651399998</v>
      </c>
      <c r="U202">
        <f t="shared" si="41"/>
        <v>107591.66651399998</v>
      </c>
      <c r="V202">
        <f t="shared" si="41"/>
        <v>103239.66651399998</v>
      </c>
      <c r="W202">
        <f t="shared" si="41"/>
        <v>98887.666513999982</v>
      </c>
    </row>
    <row r="204" spans="3:23">
      <c r="D204" s="157" t="s">
        <v>160</v>
      </c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</row>
    <row r="205" spans="3:23">
      <c r="D205">
        <f>$B$10+D2</f>
        <v>1746424.714556</v>
      </c>
      <c r="E205">
        <f t="shared" ref="E205:W219" si="42">$B$10+E2</f>
        <v>1659384.714556</v>
      </c>
      <c r="F205">
        <f t="shared" si="42"/>
        <v>1572344.714556</v>
      </c>
      <c r="G205">
        <f t="shared" si="42"/>
        <v>1485304.714556</v>
      </c>
      <c r="H205">
        <f t="shared" si="42"/>
        <v>1398264.714556</v>
      </c>
      <c r="I205">
        <f t="shared" si="42"/>
        <v>1311224.714556</v>
      </c>
      <c r="J205">
        <f t="shared" si="42"/>
        <v>1224184.714556</v>
      </c>
      <c r="K205">
        <f t="shared" si="42"/>
        <v>1137144.714556</v>
      </c>
      <c r="L205">
        <f t="shared" si="42"/>
        <v>1050104.714556</v>
      </c>
      <c r="M205">
        <f t="shared" si="42"/>
        <v>963064.71455600008</v>
      </c>
      <c r="N205">
        <f t="shared" si="42"/>
        <v>876024.71455600008</v>
      </c>
      <c r="O205">
        <f t="shared" si="42"/>
        <v>788984.71455600008</v>
      </c>
      <c r="P205">
        <f t="shared" si="42"/>
        <v>701944.71455600008</v>
      </c>
      <c r="Q205">
        <f t="shared" si="42"/>
        <v>614904.71455600008</v>
      </c>
      <c r="R205">
        <f t="shared" si="42"/>
        <v>527864.71455599996</v>
      </c>
      <c r="S205">
        <f t="shared" si="42"/>
        <v>440824.71455599996</v>
      </c>
      <c r="T205">
        <f t="shared" si="42"/>
        <v>353784.71455599996</v>
      </c>
      <c r="U205">
        <f t="shared" si="42"/>
        <v>266744.71455599996</v>
      </c>
      <c r="V205">
        <f t="shared" si="42"/>
        <v>179704.71455600002</v>
      </c>
      <c r="W205">
        <f t="shared" si="42"/>
        <v>92664.714556000006</v>
      </c>
    </row>
    <row r="206" spans="3:23">
      <c r="D206">
        <f t="shared" ref="D206:S224" si="43">$B$10+D3</f>
        <v>1662176.714556</v>
      </c>
      <c r="E206">
        <f t="shared" si="43"/>
        <v>1579488.714556</v>
      </c>
      <c r="F206">
        <f t="shared" si="43"/>
        <v>1496800.714556</v>
      </c>
      <c r="G206">
        <f t="shared" si="43"/>
        <v>1414112.714556</v>
      </c>
      <c r="H206">
        <f t="shared" si="43"/>
        <v>1331424.714556</v>
      </c>
      <c r="I206">
        <f t="shared" si="43"/>
        <v>1248736.714556</v>
      </c>
      <c r="J206">
        <f t="shared" si="43"/>
        <v>1166048.714556</v>
      </c>
      <c r="K206">
        <f t="shared" si="43"/>
        <v>1083360.714556</v>
      </c>
      <c r="L206">
        <f t="shared" si="43"/>
        <v>1000672.7145560001</v>
      </c>
      <c r="M206">
        <f t="shared" si="43"/>
        <v>917984.71455600008</v>
      </c>
      <c r="N206">
        <f t="shared" si="43"/>
        <v>835296.71455600008</v>
      </c>
      <c r="O206">
        <f t="shared" si="43"/>
        <v>752608.71455600008</v>
      </c>
      <c r="P206">
        <f t="shared" si="43"/>
        <v>669920.71455600008</v>
      </c>
      <c r="Q206">
        <f t="shared" si="43"/>
        <v>587232.71455599996</v>
      </c>
      <c r="R206">
        <f t="shared" si="43"/>
        <v>504544.71455599996</v>
      </c>
      <c r="S206">
        <f t="shared" si="43"/>
        <v>421856.71455599996</v>
      </c>
      <c r="T206">
        <f t="shared" si="42"/>
        <v>339168.71455599996</v>
      </c>
      <c r="U206">
        <f t="shared" si="42"/>
        <v>256480.71455599999</v>
      </c>
      <c r="V206">
        <f t="shared" si="42"/>
        <v>173792.71455600002</v>
      </c>
      <c r="W206">
        <f t="shared" si="42"/>
        <v>91104.714556000006</v>
      </c>
    </row>
    <row r="207" spans="3:23">
      <c r="D207">
        <f t="shared" si="43"/>
        <v>1577928.714556</v>
      </c>
      <c r="E207">
        <f t="shared" si="42"/>
        <v>1499592.714556</v>
      </c>
      <c r="F207">
        <f t="shared" si="42"/>
        <v>1421256.714556</v>
      </c>
      <c r="G207">
        <f t="shared" si="42"/>
        <v>1342920.714556</v>
      </c>
      <c r="H207">
        <f t="shared" si="42"/>
        <v>1264584.714556</v>
      </c>
      <c r="I207">
        <f t="shared" si="42"/>
        <v>1186248.714556</v>
      </c>
      <c r="J207">
        <f t="shared" si="42"/>
        <v>1107912.714556</v>
      </c>
      <c r="K207">
        <f t="shared" si="42"/>
        <v>1029576.7145560001</v>
      </c>
      <c r="L207">
        <f t="shared" si="42"/>
        <v>951240.71455600008</v>
      </c>
      <c r="M207">
        <f t="shared" si="42"/>
        <v>872904.71455600008</v>
      </c>
      <c r="N207">
        <f t="shared" si="42"/>
        <v>794568.71455600008</v>
      </c>
      <c r="O207">
        <f t="shared" si="42"/>
        <v>716232.71455600008</v>
      </c>
      <c r="P207">
        <f t="shared" si="42"/>
        <v>637896.71455600008</v>
      </c>
      <c r="Q207">
        <f t="shared" si="42"/>
        <v>559560.71455599996</v>
      </c>
      <c r="R207">
        <f t="shared" si="42"/>
        <v>481224.71455599996</v>
      </c>
      <c r="S207">
        <f t="shared" si="42"/>
        <v>402888.71455599996</v>
      </c>
      <c r="T207">
        <f t="shared" si="42"/>
        <v>324552.71455599996</v>
      </c>
      <c r="U207">
        <f t="shared" si="42"/>
        <v>246216.71455599999</v>
      </c>
      <c r="V207">
        <f t="shared" si="42"/>
        <v>167880.71455600002</v>
      </c>
      <c r="W207">
        <f t="shared" si="42"/>
        <v>89544.714556000006</v>
      </c>
    </row>
    <row r="208" spans="3:23">
      <c r="D208">
        <f t="shared" si="43"/>
        <v>1493680.714556</v>
      </c>
      <c r="E208">
        <f t="shared" si="42"/>
        <v>1419696.714556</v>
      </c>
      <c r="F208">
        <f t="shared" si="42"/>
        <v>1345712.714556</v>
      </c>
      <c r="G208">
        <f t="shared" si="42"/>
        <v>1271728.714556</v>
      </c>
      <c r="H208">
        <f t="shared" si="42"/>
        <v>1197744.714556</v>
      </c>
      <c r="I208">
        <f t="shared" si="42"/>
        <v>1123760.714556</v>
      </c>
      <c r="J208">
        <f t="shared" si="42"/>
        <v>1049776.714556</v>
      </c>
      <c r="K208">
        <f t="shared" si="42"/>
        <v>975792.71455600008</v>
      </c>
      <c r="L208">
        <f t="shared" si="42"/>
        <v>901808.71455600008</v>
      </c>
      <c r="M208">
        <f t="shared" si="42"/>
        <v>827824.71455600008</v>
      </c>
      <c r="N208">
        <f t="shared" si="42"/>
        <v>753840.71455600008</v>
      </c>
      <c r="O208">
        <f t="shared" si="42"/>
        <v>679856.71455600008</v>
      </c>
      <c r="P208">
        <f t="shared" si="42"/>
        <v>605872.71455600008</v>
      </c>
      <c r="Q208">
        <f t="shared" si="42"/>
        <v>531888.71455599996</v>
      </c>
      <c r="R208">
        <f t="shared" si="42"/>
        <v>457904.71455599996</v>
      </c>
      <c r="S208">
        <f t="shared" si="42"/>
        <v>383920.71455599996</v>
      </c>
      <c r="T208">
        <f t="shared" si="42"/>
        <v>309936.71455599996</v>
      </c>
      <c r="U208">
        <f t="shared" si="42"/>
        <v>235952.71455599999</v>
      </c>
      <c r="V208">
        <f t="shared" si="42"/>
        <v>161968.71455600002</v>
      </c>
      <c r="W208">
        <f t="shared" si="42"/>
        <v>87984.714556000006</v>
      </c>
    </row>
    <row r="209" spans="4:23">
      <c r="D209">
        <f t="shared" si="43"/>
        <v>1409432.714556</v>
      </c>
      <c r="E209">
        <f t="shared" si="42"/>
        <v>1339800.714556</v>
      </c>
      <c r="F209">
        <f t="shared" si="42"/>
        <v>1270168.714556</v>
      </c>
      <c r="G209">
        <f t="shared" si="42"/>
        <v>1200536.714556</v>
      </c>
      <c r="H209">
        <f t="shared" si="42"/>
        <v>1130904.714556</v>
      </c>
      <c r="I209">
        <f t="shared" si="42"/>
        <v>1061272.714556</v>
      </c>
      <c r="J209">
        <f t="shared" si="42"/>
        <v>991640.71455600008</v>
      </c>
      <c r="K209">
        <f t="shared" si="42"/>
        <v>922008.71455600008</v>
      </c>
      <c r="L209">
        <f t="shared" si="42"/>
        <v>852376.71455600008</v>
      </c>
      <c r="M209">
        <f t="shared" si="42"/>
        <v>782744.71455600008</v>
      </c>
      <c r="N209">
        <f t="shared" si="42"/>
        <v>713112.71455600008</v>
      </c>
      <c r="O209">
        <f t="shared" si="42"/>
        <v>643480.71455600008</v>
      </c>
      <c r="P209">
        <f t="shared" si="42"/>
        <v>573848.71455599996</v>
      </c>
      <c r="Q209">
        <f t="shared" si="42"/>
        <v>504216.71455599996</v>
      </c>
      <c r="R209">
        <f t="shared" si="42"/>
        <v>434584.71455599996</v>
      </c>
      <c r="S209">
        <f t="shared" si="42"/>
        <v>364952.71455599996</v>
      </c>
      <c r="T209">
        <f t="shared" si="42"/>
        <v>295320.71455599996</v>
      </c>
      <c r="U209">
        <f t="shared" si="42"/>
        <v>225688.71455599999</v>
      </c>
      <c r="V209">
        <f t="shared" si="42"/>
        <v>156056.71455600002</v>
      </c>
      <c r="W209">
        <f t="shared" si="42"/>
        <v>86424.714556000006</v>
      </c>
    </row>
    <row r="210" spans="4:23">
      <c r="D210">
        <f t="shared" si="43"/>
        <v>1325184.714556</v>
      </c>
      <c r="E210">
        <f t="shared" si="42"/>
        <v>1259904.714556</v>
      </c>
      <c r="F210">
        <f t="shared" si="42"/>
        <v>1194624.714556</v>
      </c>
      <c r="G210">
        <f t="shared" si="42"/>
        <v>1129344.714556</v>
      </c>
      <c r="H210">
        <f t="shared" si="42"/>
        <v>1064064.714556</v>
      </c>
      <c r="I210">
        <f t="shared" si="42"/>
        <v>998784.71455600008</v>
      </c>
      <c r="J210">
        <f t="shared" si="42"/>
        <v>933504.71455600008</v>
      </c>
      <c r="K210">
        <f t="shared" si="42"/>
        <v>868224.71455600008</v>
      </c>
      <c r="L210">
        <f t="shared" si="42"/>
        <v>802944.71455600008</v>
      </c>
      <c r="M210">
        <f t="shared" si="42"/>
        <v>737664.71455600008</v>
      </c>
      <c r="N210">
        <f t="shared" si="42"/>
        <v>672384.71455600008</v>
      </c>
      <c r="O210">
        <f t="shared" si="42"/>
        <v>607104.71455600008</v>
      </c>
      <c r="P210">
        <f t="shared" si="42"/>
        <v>541824.71455599996</v>
      </c>
      <c r="Q210">
        <f t="shared" si="42"/>
        <v>476544.71455599996</v>
      </c>
      <c r="R210">
        <f t="shared" si="42"/>
        <v>411264.71455599996</v>
      </c>
      <c r="S210">
        <f t="shared" si="42"/>
        <v>345984.71455599996</v>
      </c>
      <c r="T210">
        <f t="shared" si="42"/>
        <v>280704.71455599996</v>
      </c>
      <c r="U210">
        <f t="shared" si="42"/>
        <v>215424.71455599999</v>
      </c>
      <c r="V210">
        <f t="shared" si="42"/>
        <v>150144.71455600002</v>
      </c>
      <c r="W210">
        <f t="shared" si="42"/>
        <v>84864.714556000006</v>
      </c>
    </row>
    <row r="211" spans="4:23">
      <c r="D211">
        <f t="shared" si="43"/>
        <v>1240936.7145559997</v>
      </c>
      <c r="E211">
        <f t="shared" si="42"/>
        <v>1180008.7145559997</v>
      </c>
      <c r="F211">
        <f t="shared" si="42"/>
        <v>1119080.7145559997</v>
      </c>
      <c r="G211">
        <f t="shared" si="42"/>
        <v>1058152.714556</v>
      </c>
      <c r="H211">
        <f t="shared" si="42"/>
        <v>997224.71455599996</v>
      </c>
      <c r="I211">
        <f t="shared" si="42"/>
        <v>936296.71455599996</v>
      </c>
      <c r="J211">
        <f t="shared" si="42"/>
        <v>875368.71455599996</v>
      </c>
      <c r="K211">
        <f t="shared" si="42"/>
        <v>814440.71455599996</v>
      </c>
      <c r="L211">
        <f t="shared" si="42"/>
        <v>753512.71455599996</v>
      </c>
      <c r="M211">
        <f t="shared" si="42"/>
        <v>692584.71455599996</v>
      </c>
      <c r="N211">
        <f t="shared" si="42"/>
        <v>631656.71455599996</v>
      </c>
      <c r="O211">
        <f t="shared" si="42"/>
        <v>570728.71455599985</v>
      </c>
      <c r="P211">
        <f t="shared" si="42"/>
        <v>509800.71455599996</v>
      </c>
      <c r="Q211">
        <f t="shared" si="42"/>
        <v>448872.71455599996</v>
      </c>
      <c r="R211">
        <f t="shared" si="42"/>
        <v>387944.71455599996</v>
      </c>
      <c r="S211">
        <f t="shared" si="42"/>
        <v>327016.71455599996</v>
      </c>
      <c r="T211">
        <f t="shared" si="42"/>
        <v>266088.71455599996</v>
      </c>
      <c r="U211">
        <f t="shared" si="42"/>
        <v>205160.71455599999</v>
      </c>
      <c r="V211">
        <f t="shared" si="42"/>
        <v>144232.71455599999</v>
      </c>
      <c r="W211">
        <f t="shared" si="42"/>
        <v>83304.714555999992</v>
      </c>
    </row>
    <row r="212" spans="4:23">
      <c r="D212">
        <f t="shared" si="43"/>
        <v>1156688.714556</v>
      </c>
      <c r="E212">
        <f t="shared" si="42"/>
        <v>1100112.714556</v>
      </c>
      <c r="F212">
        <f t="shared" si="42"/>
        <v>1043536.7145560001</v>
      </c>
      <c r="G212">
        <f t="shared" si="42"/>
        <v>986960.71455600008</v>
      </c>
      <c r="H212">
        <f t="shared" si="42"/>
        <v>930384.71455600008</v>
      </c>
      <c r="I212">
        <f t="shared" si="42"/>
        <v>873808.71455600008</v>
      </c>
      <c r="J212">
        <f t="shared" si="42"/>
        <v>817232.71455600008</v>
      </c>
      <c r="K212">
        <f t="shared" si="42"/>
        <v>760656.71455600008</v>
      </c>
      <c r="L212">
        <f t="shared" si="42"/>
        <v>704080.71455600008</v>
      </c>
      <c r="M212">
        <f t="shared" si="42"/>
        <v>647504.71455600008</v>
      </c>
      <c r="N212">
        <f t="shared" si="42"/>
        <v>590928.71455599996</v>
      </c>
      <c r="O212">
        <f t="shared" si="42"/>
        <v>534352.71455599996</v>
      </c>
      <c r="P212">
        <f t="shared" si="42"/>
        <v>477776.71455599996</v>
      </c>
      <c r="Q212">
        <f t="shared" si="42"/>
        <v>421200.71455599996</v>
      </c>
      <c r="R212">
        <f t="shared" si="42"/>
        <v>364624.71455599996</v>
      </c>
      <c r="S212">
        <f t="shared" si="42"/>
        <v>308048.71455599996</v>
      </c>
      <c r="T212">
        <f t="shared" si="42"/>
        <v>251472.71455599999</v>
      </c>
      <c r="U212">
        <f t="shared" si="42"/>
        <v>194896.71455600002</v>
      </c>
      <c r="V212">
        <f t="shared" si="42"/>
        <v>138320.71455600002</v>
      </c>
      <c r="W212">
        <f t="shared" si="42"/>
        <v>81744.714556000006</v>
      </c>
    </row>
    <row r="213" spans="4:23">
      <c r="D213">
        <f t="shared" si="43"/>
        <v>1072440.714556</v>
      </c>
      <c r="E213">
        <f t="shared" si="42"/>
        <v>1020216.7145560001</v>
      </c>
      <c r="F213">
        <f t="shared" si="42"/>
        <v>967992.71455600008</v>
      </c>
      <c r="G213">
        <f t="shared" si="42"/>
        <v>915768.71455600008</v>
      </c>
      <c r="H213">
        <f t="shared" si="42"/>
        <v>863544.71455600008</v>
      </c>
      <c r="I213">
        <f t="shared" si="42"/>
        <v>811320.71455600008</v>
      </c>
      <c r="J213">
        <f t="shared" si="42"/>
        <v>759096.71455600008</v>
      </c>
      <c r="K213">
        <f t="shared" si="42"/>
        <v>706872.71455600008</v>
      </c>
      <c r="L213">
        <f t="shared" si="42"/>
        <v>654648.71455600008</v>
      </c>
      <c r="M213">
        <f t="shared" si="42"/>
        <v>602424.71455600008</v>
      </c>
      <c r="N213">
        <f t="shared" si="42"/>
        <v>550200.71455599996</v>
      </c>
      <c r="O213">
        <f t="shared" si="42"/>
        <v>497976.71455599996</v>
      </c>
      <c r="P213">
        <f t="shared" si="42"/>
        <v>445752.71455599996</v>
      </c>
      <c r="Q213">
        <f t="shared" si="42"/>
        <v>393528.71455599996</v>
      </c>
      <c r="R213">
        <f t="shared" si="42"/>
        <v>341304.71455599996</v>
      </c>
      <c r="S213">
        <f t="shared" si="42"/>
        <v>289080.71455599996</v>
      </c>
      <c r="T213">
        <f t="shared" si="42"/>
        <v>236856.71455599999</v>
      </c>
      <c r="U213">
        <f t="shared" si="42"/>
        <v>184632.71455600002</v>
      </c>
      <c r="V213">
        <f t="shared" si="42"/>
        <v>132408.71455600002</v>
      </c>
      <c r="W213">
        <f t="shared" si="42"/>
        <v>80184.714556000006</v>
      </c>
    </row>
    <row r="214" spans="4:23">
      <c r="D214">
        <f t="shared" si="43"/>
        <v>988192.7145560002</v>
      </c>
      <c r="E214">
        <f t="shared" si="42"/>
        <v>940320.7145560002</v>
      </c>
      <c r="F214">
        <f t="shared" si="42"/>
        <v>892448.7145560002</v>
      </c>
      <c r="G214">
        <f t="shared" si="42"/>
        <v>844576.7145560002</v>
      </c>
      <c r="H214">
        <f t="shared" si="42"/>
        <v>796704.7145560002</v>
      </c>
      <c r="I214">
        <f t="shared" si="42"/>
        <v>748832.7145560002</v>
      </c>
      <c r="J214">
        <f t="shared" si="42"/>
        <v>700960.7145560002</v>
      </c>
      <c r="K214">
        <f t="shared" si="42"/>
        <v>653088.7145560002</v>
      </c>
      <c r="L214">
        <f t="shared" si="42"/>
        <v>605216.7145560002</v>
      </c>
      <c r="M214">
        <f t="shared" si="42"/>
        <v>557344.71455600008</v>
      </c>
      <c r="N214">
        <f t="shared" si="42"/>
        <v>509472.71455600008</v>
      </c>
      <c r="O214">
        <f t="shared" si="42"/>
        <v>461600.71455600008</v>
      </c>
      <c r="P214">
        <f t="shared" si="42"/>
        <v>413728.71455600008</v>
      </c>
      <c r="Q214">
        <f t="shared" si="42"/>
        <v>365856.71455600008</v>
      </c>
      <c r="R214">
        <f t="shared" si="42"/>
        <v>317984.71455600008</v>
      </c>
      <c r="S214">
        <f t="shared" si="42"/>
        <v>270112.71455600008</v>
      </c>
      <c r="T214">
        <f t="shared" si="42"/>
        <v>222240.71455600005</v>
      </c>
      <c r="U214">
        <f t="shared" si="42"/>
        <v>174368.71455600002</v>
      </c>
      <c r="V214">
        <f t="shared" si="42"/>
        <v>126496.71455600002</v>
      </c>
      <c r="W214">
        <f t="shared" si="42"/>
        <v>78624.714556000021</v>
      </c>
    </row>
    <row r="215" spans="4:23">
      <c r="D215">
        <f t="shared" si="43"/>
        <v>903944.71455600008</v>
      </c>
      <c r="E215">
        <f t="shared" si="42"/>
        <v>860424.71455600008</v>
      </c>
      <c r="F215">
        <f t="shared" si="42"/>
        <v>816904.71455600008</v>
      </c>
      <c r="G215">
        <f t="shared" si="42"/>
        <v>773384.71455600008</v>
      </c>
      <c r="H215">
        <f t="shared" si="42"/>
        <v>729864.71455600008</v>
      </c>
      <c r="I215">
        <f t="shared" si="42"/>
        <v>686344.71455600008</v>
      </c>
      <c r="J215">
        <f t="shared" si="42"/>
        <v>642824.71455600008</v>
      </c>
      <c r="K215">
        <f t="shared" si="42"/>
        <v>599304.71455600008</v>
      </c>
      <c r="L215">
        <f t="shared" si="42"/>
        <v>555784.71455599996</v>
      </c>
      <c r="M215">
        <f t="shared" si="42"/>
        <v>512264.71455599996</v>
      </c>
      <c r="N215">
        <f t="shared" si="42"/>
        <v>468744.71455599996</v>
      </c>
      <c r="O215">
        <f t="shared" si="42"/>
        <v>425224.71455599996</v>
      </c>
      <c r="P215">
        <f t="shared" si="42"/>
        <v>381704.71455599996</v>
      </c>
      <c r="Q215">
        <f t="shared" si="42"/>
        <v>338184.71455599996</v>
      </c>
      <c r="R215">
        <f t="shared" si="42"/>
        <v>294664.71455599996</v>
      </c>
      <c r="S215">
        <f t="shared" si="42"/>
        <v>251144.71455599999</v>
      </c>
      <c r="T215">
        <f t="shared" si="42"/>
        <v>207624.71455599999</v>
      </c>
      <c r="U215">
        <f t="shared" si="42"/>
        <v>164104.71455600002</v>
      </c>
      <c r="V215">
        <f t="shared" si="42"/>
        <v>120584.71455600001</v>
      </c>
      <c r="W215">
        <f t="shared" si="42"/>
        <v>77064.714556000006</v>
      </c>
    </row>
    <row r="216" spans="4:23">
      <c r="D216">
        <f t="shared" si="43"/>
        <v>819696.71455600008</v>
      </c>
      <c r="E216">
        <f t="shared" si="42"/>
        <v>780528.71455600008</v>
      </c>
      <c r="F216">
        <f t="shared" si="42"/>
        <v>741360.71455600008</v>
      </c>
      <c r="G216">
        <f t="shared" si="42"/>
        <v>702192.71455600008</v>
      </c>
      <c r="H216">
        <f t="shared" si="42"/>
        <v>663024.71455600008</v>
      </c>
      <c r="I216">
        <f t="shared" si="42"/>
        <v>623856.71455600008</v>
      </c>
      <c r="J216">
        <f t="shared" si="42"/>
        <v>584688.71455599996</v>
      </c>
      <c r="K216">
        <f t="shared" si="42"/>
        <v>545520.71455599996</v>
      </c>
      <c r="L216">
        <f t="shared" si="42"/>
        <v>506352.71455599996</v>
      </c>
      <c r="M216">
        <f t="shared" si="42"/>
        <v>467184.71455599996</v>
      </c>
      <c r="N216">
        <f t="shared" si="42"/>
        <v>428016.71455599996</v>
      </c>
      <c r="O216">
        <f t="shared" si="42"/>
        <v>388848.71455599996</v>
      </c>
      <c r="P216">
        <f t="shared" si="42"/>
        <v>349680.71455599996</v>
      </c>
      <c r="Q216">
        <f t="shared" si="42"/>
        <v>310512.71455599996</v>
      </c>
      <c r="R216">
        <f t="shared" si="42"/>
        <v>271344.71455599996</v>
      </c>
      <c r="S216">
        <f t="shared" si="42"/>
        <v>232176.71455599999</v>
      </c>
      <c r="T216">
        <f t="shared" si="42"/>
        <v>193008.71455600002</v>
      </c>
      <c r="U216">
        <f t="shared" si="42"/>
        <v>153840.71455600002</v>
      </c>
      <c r="V216">
        <f t="shared" si="42"/>
        <v>114672.71455600001</v>
      </c>
      <c r="W216">
        <f t="shared" si="42"/>
        <v>75504.714556000006</v>
      </c>
    </row>
    <row r="217" spans="4:23">
      <c r="D217">
        <f t="shared" si="43"/>
        <v>735448.71455600008</v>
      </c>
      <c r="E217">
        <f t="shared" si="42"/>
        <v>700632.71455600008</v>
      </c>
      <c r="F217">
        <f t="shared" si="42"/>
        <v>665816.71455600008</v>
      </c>
      <c r="G217">
        <f t="shared" si="42"/>
        <v>631000.71455600008</v>
      </c>
      <c r="H217">
        <f t="shared" si="42"/>
        <v>596184.71455600008</v>
      </c>
      <c r="I217">
        <f t="shared" si="42"/>
        <v>561368.71455599996</v>
      </c>
      <c r="J217">
        <f t="shared" si="42"/>
        <v>526552.71455599996</v>
      </c>
      <c r="K217">
        <f t="shared" si="42"/>
        <v>491736.71455599996</v>
      </c>
      <c r="L217">
        <f t="shared" si="42"/>
        <v>456920.71455599996</v>
      </c>
      <c r="M217">
        <f t="shared" si="42"/>
        <v>422104.71455599996</v>
      </c>
      <c r="N217">
        <f t="shared" si="42"/>
        <v>387288.71455599996</v>
      </c>
      <c r="O217">
        <f t="shared" si="42"/>
        <v>352472.71455599996</v>
      </c>
      <c r="P217">
        <f t="shared" si="42"/>
        <v>317656.71455600002</v>
      </c>
      <c r="Q217">
        <f t="shared" si="42"/>
        <v>282840.71455600002</v>
      </c>
      <c r="R217">
        <f t="shared" si="42"/>
        <v>248024.71455600002</v>
      </c>
      <c r="S217">
        <f t="shared" si="42"/>
        <v>213208.71455600002</v>
      </c>
      <c r="T217">
        <f t="shared" si="42"/>
        <v>178392.71455600002</v>
      </c>
      <c r="U217">
        <f t="shared" si="42"/>
        <v>143576.71455600002</v>
      </c>
      <c r="V217">
        <f t="shared" si="42"/>
        <v>108760.71455600001</v>
      </c>
      <c r="W217">
        <f t="shared" si="42"/>
        <v>73944.714556000006</v>
      </c>
    </row>
    <row r="218" spans="4:23">
      <c r="D218">
        <f t="shared" si="43"/>
        <v>651200.71455599996</v>
      </c>
      <c r="E218">
        <f t="shared" si="42"/>
        <v>620736.71455599996</v>
      </c>
      <c r="F218">
        <f t="shared" si="42"/>
        <v>590272.71455599985</v>
      </c>
      <c r="G218">
        <f t="shared" si="42"/>
        <v>559808.71455599996</v>
      </c>
      <c r="H218">
        <f t="shared" si="42"/>
        <v>529344.71455599996</v>
      </c>
      <c r="I218">
        <f t="shared" si="42"/>
        <v>498880.71455599996</v>
      </c>
      <c r="J218">
        <f t="shared" si="42"/>
        <v>468416.71455599996</v>
      </c>
      <c r="K218">
        <f t="shared" si="42"/>
        <v>437952.71455599996</v>
      </c>
      <c r="L218">
        <f t="shared" si="42"/>
        <v>407488.71455599996</v>
      </c>
      <c r="M218">
        <f t="shared" si="42"/>
        <v>377024.71455599996</v>
      </c>
      <c r="N218">
        <f t="shared" si="42"/>
        <v>346560.71455599996</v>
      </c>
      <c r="O218">
        <f t="shared" si="42"/>
        <v>316096.71455599996</v>
      </c>
      <c r="P218">
        <f t="shared" si="42"/>
        <v>285632.71455599996</v>
      </c>
      <c r="Q218">
        <f t="shared" si="42"/>
        <v>255168.71455599999</v>
      </c>
      <c r="R218">
        <f t="shared" si="42"/>
        <v>224704.71455599999</v>
      </c>
      <c r="S218">
        <f t="shared" si="42"/>
        <v>194240.71455599996</v>
      </c>
      <c r="T218">
        <f t="shared" si="42"/>
        <v>163776.71455599999</v>
      </c>
      <c r="U218">
        <f t="shared" si="42"/>
        <v>133312.71455599999</v>
      </c>
      <c r="V218">
        <f t="shared" si="42"/>
        <v>102848.71455600001</v>
      </c>
      <c r="W218">
        <f t="shared" si="42"/>
        <v>72384.714556000006</v>
      </c>
    </row>
    <row r="219" spans="4:23">
      <c r="D219">
        <f t="shared" si="43"/>
        <v>566952.71455599996</v>
      </c>
      <c r="E219">
        <f t="shared" si="42"/>
        <v>540840.71455599996</v>
      </c>
      <c r="F219">
        <f t="shared" si="42"/>
        <v>514728.71455599996</v>
      </c>
      <c r="G219">
        <f t="shared" si="42"/>
        <v>488616.71455599996</v>
      </c>
      <c r="H219">
        <f t="shared" si="42"/>
        <v>462504.71455599996</v>
      </c>
      <c r="I219">
        <f t="shared" ref="E219:W224" si="44">$B$10+I16</f>
        <v>436392.71455599996</v>
      </c>
      <c r="J219">
        <f t="shared" si="44"/>
        <v>410280.71455599996</v>
      </c>
      <c r="K219">
        <f t="shared" si="44"/>
        <v>384168.71455599996</v>
      </c>
      <c r="L219">
        <f t="shared" si="44"/>
        <v>358056.71455599996</v>
      </c>
      <c r="M219">
        <f t="shared" si="44"/>
        <v>331944.71455600002</v>
      </c>
      <c r="N219">
        <f t="shared" si="44"/>
        <v>305832.71455600002</v>
      </c>
      <c r="O219">
        <f t="shared" si="44"/>
        <v>279720.71455600002</v>
      </c>
      <c r="P219">
        <f t="shared" si="44"/>
        <v>253608.71455600002</v>
      </c>
      <c r="Q219">
        <f t="shared" si="44"/>
        <v>227496.71455600002</v>
      </c>
      <c r="R219">
        <f t="shared" si="44"/>
        <v>201384.71455600002</v>
      </c>
      <c r="S219">
        <f t="shared" si="44"/>
        <v>175272.71455600002</v>
      </c>
      <c r="T219">
        <f t="shared" si="44"/>
        <v>149160.71455600002</v>
      </c>
      <c r="U219">
        <f t="shared" si="44"/>
        <v>123048.71455600001</v>
      </c>
      <c r="V219">
        <f t="shared" si="44"/>
        <v>96936.714556000006</v>
      </c>
      <c r="W219">
        <f t="shared" si="44"/>
        <v>70824.714556000006</v>
      </c>
    </row>
    <row r="220" spans="4:23">
      <c r="D220">
        <f t="shared" si="43"/>
        <v>482704.71455599996</v>
      </c>
      <c r="E220">
        <f t="shared" si="44"/>
        <v>460944.71455599996</v>
      </c>
      <c r="F220">
        <f t="shared" si="44"/>
        <v>439184.71455599996</v>
      </c>
      <c r="G220">
        <f t="shared" si="44"/>
        <v>417424.71455599996</v>
      </c>
      <c r="H220">
        <f t="shared" si="44"/>
        <v>395664.71455599996</v>
      </c>
      <c r="I220">
        <f t="shared" si="44"/>
        <v>373904.71455599996</v>
      </c>
      <c r="J220">
        <f t="shared" si="44"/>
        <v>352144.71455599996</v>
      </c>
      <c r="K220">
        <f t="shared" si="44"/>
        <v>330384.71455600002</v>
      </c>
      <c r="L220">
        <f t="shared" si="44"/>
        <v>308624.71455600002</v>
      </c>
      <c r="M220">
        <f t="shared" si="44"/>
        <v>286864.71455600002</v>
      </c>
      <c r="N220">
        <f t="shared" si="44"/>
        <v>265104.71455600002</v>
      </c>
      <c r="O220">
        <f t="shared" si="44"/>
        <v>243344.71455600002</v>
      </c>
      <c r="P220">
        <f t="shared" si="44"/>
        <v>221584.71455600002</v>
      </c>
      <c r="Q220">
        <f t="shared" si="44"/>
        <v>199824.71455600002</v>
      </c>
      <c r="R220">
        <f t="shared" si="44"/>
        <v>178064.71455600002</v>
      </c>
      <c r="S220">
        <f t="shared" si="44"/>
        <v>156304.71455600002</v>
      </c>
      <c r="T220">
        <f t="shared" si="44"/>
        <v>134544.71455600002</v>
      </c>
      <c r="U220">
        <f t="shared" si="44"/>
        <v>112784.71455600001</v>
      </c>
      <c r="V220">
        <f t="shared" si="44"/>
        <v>91024.714556000006</v>
      </c>
      <c r="W220">
        <f t="shared" si="44"/>
        <v>69264.714556000006</v>
      </c>
    </row>
    <row r="221" spans="4:23">
      <c r="D221">
        <f t="shared" si="43"/>
        <v>398456.71455599996</v>
      </c>
      <c r="E221">
        <f t="shared" si="44"/>
        <v>381048.71455599996</v>
      </c>
      <c r="F221">
        <f t="shared" si="44"/>
        <v>363640.71455599996</v>
      </c>
      <c r="G221">
        <f t="shared" si="44"/>
        <v>346232.71455599996</v>
      </c>
      <c r="H221">
        <f t="shared" si="44"/>
        <v>328824.71455600002</v>
      </c>
      <c r="I221">
        <f t="shared" si="44"/>
        <v>311416.71455600002</v>
      </c>
      <c r="J221">
        <f t="shared" si="44"/>
        <v>294008.71455600002</v>
      </c>
      <c r="K221">
        <f t="shared" si="44"/>
        <v>276600.71455600002</v>
      </c>
      <c r="L221">
        <f t="shared" si="44"/>
        <v>259192.71455600002</v>
      </c>
      <c r="M221">
        <f t="shared" si="44"/>
        <v>241784.71455600002</v>
      </c>
      <c r="N221">
        <f t="shared" si="44"/>
        <v>224376.71455600002</v>
      </c>
      <c r="O221">
        <f t="shared" si="44"/>
        <v>206968.71455600002</v>
      </c>
      <c r="P221">
        <f t="shared" si="44"/>
        <v>189560.71455600002</v>
      </c>
      <c r="Q221">
        <f t="shared" si="44"/>
        <v>172152.71455600002</v>
      </c>
      <c r="R221">
        <f t="shared" si="44"/>
        <v>154744.71455600002</v>
      </c>
      <c r="S221">
        <f t="shared" si="44"/>
        <v>137336.71455600002</v>
      </c>
      <c r="T221">
        <f t="shared" si="44"/>
        <v>119928.71455600001</v>
      </c>
      <c r="U221">
        <f t="shared" si="44"/>
        <v>102520.71455600001</v>
      </c>
      <c r="V221">
        <f t="shared" si="44"/>
        <v>85112.714556000006</v>
      </c>
      <c r="W221">
        <f t="shared" si="44"/>
        <v>67704.714556000006</v>
      </c>
    </row>
    <row r="222" spans="4:23">
      <c r="D222">
        <f t="shared" si="43"/>
        <v>314208.71455600002</v>
      </c>
      <c r="E222">
        <f t="shared" si="44"/>
        <v>301152.71455600002</v>
      </c>
      <c r="F222">
        <f t="shared" si="44"/>
        <v>288096.71455600002</v>
      </c>
      <c r="G222">
        <f t="shared" si="44"/>
        <v>275040.71455600002</v>
      </c>
      <c r="H222">
        <f t="shared" si="44"/>
        <v>261984.71455600002</v>
      </c>
      <c r="I222">
        <f t="shared" si="44"/>
        <v>248928.71455600002</v>
      </c>
      <c r="J222">
        <f t="shared" si="44"/>
        <v>235872.71455600002</v>
      </c>
      <c r="K222">
        <f t="shared" si="44"/>
        <v>222816.71455600002</v>
      </c>
      <c r="L222">
        <f t="shared" si="44"/>
        <v>209760.71455600002</v>
      </c>
      <c r="M222">
        <f t="shared" si="44"/>
        <v>196704.71455600002</v>
      </c>
      <c r="N222">
        <f t="shared" si="44"/>
        <v>183648.71455600002</v>
      </c>
      <c r="O222">
        <f t="shared" si="44"/>
        <v>170592.71455600002</v>
      </c>
      <c r="P222">
        <f t="shared" si="44"/>
        <v>157536.71455600002</v>
      </c>
      <c r="Q222">
        <f t="shared" si="44"/>
        <v>144480.71455600002</v>
      </c>
      <c r="R222">
        <f t="shared" si="44"/>
        <v>131424.71455600002</v>
      </c>
      <c r="S222">
        <f t="shared" si="44"/>
        <v>118368.71455600001</v>
      </c>
      <c r="T222">
        <f t="shared" si="44"/>
        <v>105312.71455600001</v>
      </c>
      <c r="U222">
        <f t="shared" si="44"/>
        <v>92256.714556000006</v>
      </c>
      <c r="V222">
        <f t="shared" si="44"/>
        <v>79200.714556000006</v>
      </c>
      <c r="W222">
        <f t="shared" si="44"/>
        <v>66144.714556000006</v>
      </c>
    </row>
    <row r="223" spans="4:23">
      <c r="D223">
        <f t="shared" si="43"/>
        <v>229960.71455600002</v>
      </c>
      <c r="E223">
        <f t="shared" si="44"/>
        <v>221256.71455600002</v>
      </c>
      <c r="F223">
        <f t="shared" si="44"/>
        <v>212552.71455600002</v>
      </c>
      <c r="G223">
        <f t="shared" si="44"/>
        <v>203848.71455600002</v>
      </c>
      <c r="H223">
        <f t="shared" si="44"/>
        <v>195144.71455600002</v>
      </c>
      <c r="I223">
        <f t="shared" si="44"/>
        <v>186440.71455600002</v>
      </c>
      <c r="J223">
        <f t="shared" si="44"/>
        <v>177736.71455600002</v>
      </c>
      <c r="K223">
        <f t="shared" si="44"/>
        <v>169032.71455600002</v>
      </c>
      <c r="L223">
        <f t="shared" si="44"/>
        <v>160328.71455600002</v>
      </c>
      <c r="M223">
        <f t="shared" si="44"/>
        <v>151624.71455600002</v>
      </c>
      <c r="N223">
        <f t="shared" si="44"/>
        <v>142920.71455600002</v>
      </c>
      <c r="O223">
        <f t="shared" si="44"/>
        <v>134216.71455600002</v>
      </c>
      <c r="P223">
        <f t="shared" si="44"/>
        <v>125512.71455600001</v>
      </c>
      <c r="Q223">
        <f t="shared" si="44"/>
        <v>116808.71455600001</v>
      </c>
      <c r="R223">
        <f t="shared" si="44"/>
        <v>108104.71455600001</v>
      </c>
      <c r="S223">
        <f t="shared" si="44"/>
        <v>99400.714556000006</v>
      </c>
      <c r="T223">
        <f t="shared" si="44"/>
        <v>90696.714556000006</v>
      </c>
      <c r="U223">
        <f t="shared" si="44"/>
        <v>81992.714556000006</v>
      </c>
      <c r="V223">
        <f t="shared" si="44"/>
        <v>73288.714556000006</v>
      </c>
      <c r="W223">
        <f t="shared" si="44"/>
        <v>64584.714556000006</v>
      </c>
    </row>
    <row r="224" spans="4:23">
      <c r="D224">
        <f t="shared" si="43"/>
        <v>145712.71455600002</v>
      </c>
      <c r="E224">
        <f t="shared" si="44"/>
        <v>141360.71455600002</v>
      </c>
      <c r="F224">
        <f t="shared" si="44"/>
        <v>137008.71455600002</v>
      </c>
      <c r="G224">
        <f t="shared" si="44"/>
        <v>132656.71455600002</v>
      </c>
      <c r="H224">
        <f t="shared" si="44"/>
        <v>128304.71455600001</v>
      </c>
      <c r="I224">
        <f t="shared" si="44"/>
        <v>123952.71455600001</v>
      </c>
      <c r="J224">
        <f t="shared" si="44"/>
        <v>119600.71455600001</v>
      </c>
      <c r="K224">
        <f t="shared" si="44"/>
        <v>115248.71455600001</v>
      </c>
      <c r="L224">
        <f t="shared" si="44"/>
        <v>110896.71455600001</v>
      </c>
      <c r="M224">
        <f t="shared" si="44"/>
        <v>106544.71455600001</v>
      </c>
      <c r="N224">
        <f t="shared" si="44"/>
        <v>102192.71455600001</v>
      </c>
      <c r="O224">
        <f t="shared" si="44"/>
        <v>97840.714556000006</v>
      </c>
      <c r="P224">
        <f t="shared" si="44"/>
        <v>93488.714556000006</v>
      </c>
      <c r="Q224">
        <f t="shared" si="44"/>
        <v>89136.714556000006</v>
      </c>
      <c r="R224">
        <f t="shared" si="44"/>
        <v>84784.714556000006</v>
      </c>
      <c r="S224">
        <f t="shared" si="44"/>
        <v>80432.714556000006</v>
      </c>
      <c r="T224">
        <f t="shared" si="44"/>
        <v>76080.714556000006</v>
      </c>
      <c r="U224">
        <f t="shared" si="44"/>
        <v>71728.714556000006</v>
      </c>
      <c r="V224">
        <f t="shared" si="44"/>
        <v>67376.714556000006</v>
      </c>
      <c r="W224">
        <f t="shared" si="44"/>
        <v>63024.714556000006</v>
      </c>
    </row>
    <row r="226" spans="4:23">
      <c r="D226" s="157" t="s">
        <v>161</v>
      </c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</row>
    <row r="227" spans="4:23">
      <c r="D227">
        <f>$B$11+D2</f>
        <v>1710561.762598</v>
      </c>
      <c r="E227">
        <f t="shared" ref="E227:W241" si="45">$B$11+E2</f>
        <v>1623521.762598</v>
      </c>
      <c r="F227">
        <f t="shared" si="45"/>
        <v>1536481.762598</v>
      </c>
      <c r="G227">
        <f t="shared" si="45"/>
        <v>1449441.762598</v>
      </c>
      <c r="H227">
        <f t="shared" si="45"/>
        <v>1362401.762598</v>
      </c>
      <c r="I227">
        <f t="shared" si="45"/>
        <v>1275361.762598</v>
      </c>
      <c r="J227">
        <f t="shared" si="45"/>
        <v>1188321.762598</v>
      </c>
      <c r="K227">
        <f t="shared" si="45"/>
        <v>1101281.762598</v>
      </c>
      <c r="L227">
        <f t="shared" si="45"/>
        <v>1014241.762598</v>
      </c>
      <c r="M227">
        <f t="shared" si="45"/>
        <v>927201.762598</v>
      </c>
      <c r="N227">
        <f t="shared" si="45"/>
        <v>840161.762598</v>
      </c>
      <c r="O227">
        <f t="shared" si="45"/>
        <v>753121.762598</v>
      </c>
      <c r="P227">
        <f t="shared" si="45"/>
        <v>666081.762598</v>
      </c>
      <c r="Q227">
        <f t="shared" si="45"/>
        <v>579041.762598</v>
      </c>
      <c r="R227">
        <f t="shared" si="45"/>
        <v>492001.762598</v>
      </c>
      <c r="S227">
        <f t="shared" si="45"/>
        <v>404961.762598</v>
      </c>
      <c r="T227">
        <f t="shared" si="45"/>
        <v>317921.762598</v>
      </c>
      <c r="U227">
        <f t="shared" si="45"/>
        <v>230881.762598</v>
      </c>
      <c r="V227">
        <f t="shared" si="45"/>
        <v>143841.762598</v>
      </c>
      <c r="W227">
        <f t="shared" si="45"/>
        <v>56801.762598000001</v>
      </c>
    </row>
    <row r="228" spans="4:23">
      <c r="D228">
        <f t="shared" ref="D228:S246" si="46">$B$11+D3</f>
        <v>1626313.762598</v>
      </c>
      <c r="E228">
        <f t="shared" si="46"/>
        <v>1543625.762598</v>
      </c>
      <c r="F228">
        <f t="shared" si="46"/>
        <v>1460937.762598</v>
      </c>
      <c r="G228">
        <f t="shared" si="46"/>
        <v>1378249.762598</v>
      </c>
      <c r="H228">
        <f t="shared" si="46"/>
        <v>1295561.762598</v>
      </c>
      <c r="I228">
        <f t="shared" si="46"/>
        <v>1212873.762598</v>
      </c>
      <c r="J228">
        <f t="shared" si="46"/>
        <v>1130185.762598</v>
      </c>
      <c r="K228">
        <f t="shared" si="46"/>
        <v>1047497.762598</v>
      </c>
      <c r="L228">
        <f t="shared" si="46"/>
        <v>964809.762598</v>
      </c>
      <c r="M228">
        <f t="shared" si="46"/>
        <v>882121.762598</v>
      </c>
      <c r="N228">
        <f t="shared" si="46"/>
        <v>799433.762598</v>
      </c>
      <c r="O228">
        <f t="shared" si="46"/>
        <v>716745.762598</v>
      </c>
      <c r="P228">
        <f t="shared" si="46"/>
        <v>634057.762598</v>
      </c>
      <c r="Q228">
        <f t="shared" si="46"/>
        <v>551369.762598</v>
      </c>
      <c r="R228">
        <f t="shared" si="46"/>
        <v>468681.762598</v>
      </c>
      <c r="S228">
        <f t="shared" si="46"/>
        <v>385993.762598</v>
      </c>
      <c r="T228">
        <f t="shared" si="45"/>
        <v>303305.762598</v>
      </c>
      <c r="U228">
        <f t="shared" si="45"/>
        <v>220617.762598</v>
      </c>
      <c r="V228">
        <f t="shared" si="45"/>
        <v>137929.762598</v>
      </c>
      <c r="W228">
        <f t="shared" si="45"/>
        <v>55241.762598000001</v>
      </c>
    </row>
    <row r="229" spans="4:23">
      <c r="D229">
        <f t="shared" si="46"/>
        <v>1542065.762598</v>
      </c>
      <c r="E229">
        <f t="shared" si="45"/>
        <v>1463729.762598</v>
      </c>
      <c r="F229">
        <f t="shared" si="45"/>
        <v>1385393.762598</v>
      </c>
      <c r="G229">
        <f t="shared" si="45"/>
        <v>1307057.762598</v>
      </c>
      <c r="H229">
        <f t="shared" si="45"/>
        <v>1228721.762598</v>
      </c>
      <c r="I229">
        <f t="shared" si="45"/>
        <v>1150385.762598</v>
      </c>
      <c r="J229">
        <f t="shared" si="45"/>
        <v>1072049.762598</v>
      </c>
      <c r="K229">
        <f t="shared" si="45"/>
        <v>993713.762598</v>
      </c>
      <c r="L229">
        <f t="shared" si="45"/>
        <v>915377.762598</v>
      </c>
      <c r="M229">
        <f t="shared" si="45"/>
        <v>837041.762598</v>
      </c>
      <c r="N229">
        <f t="shared" si="45"/>
        <v>758705.762598</v>
      </c>
      <c r="O229">
        <f t="shared" si="45"/>
        <v>680369.762598</v>
      </c>
      <c r="P229">
        <f t="shared" si="45"/>
        <v>602033.762598</v>
      </c>
      <c r="Q229">
        <f t="shared" si="45"/>
        <v>523697.762598</v>
      </c>
      <c r="R229">
        <f t="shared" si="45"/>
        <v>445361.762598</v>
      </c>
      <c r="S229">
        <f t="shared" si="45"/>
        <v>367025.762598</v>
      </c>
      <c r="T229">
        <f t="shared" si="45"/>
        <v>288689.762598</v>
      </c>
      <c r="U229">
        <f t="shared" si="45"/>
        <v>210353.762598</v>
      </c>
      <c r="V229">
        <f t="shared" si="45"/>
        <v>132017.762598</v>
      </c>
      <c r="W229">
        <f t="shared" si="45"/>
        <v>53681.762598000001</v>
      </c>
    </row>
    <row r="230" spans="4:23">
      <c r="D230">
        <f t="shared" si="46"/>
        <v>1457817.762598</v>
      </c>
      <c r="E230">
        <f t="shared" si="45"/>
        <v>1383833.762598</v>
      </c>
      <c r="F230">
        <f t="shared" si="45"/>
        <v>1309849.762598</v>
      </c>
      <c r="G230">
        <f t="shared" si="45"/>
        <v>1235865.762598</v>
      </c>
      <c r="H230">
        <f t="shared" si="45"/>
        <v>1161881.762598</v>
      </c>
      <c r="I230">
        <f t="shared" si="45"/>
        <v>1087897.762598</v>
      </c>
      <c r="J230">
        <f t="shared" si="45"/>
        <v>1013913.762598</v>
      </c>
      <c r="K230">
        <f t="shared" si="45"/>
        <v>939929.762598</v>
      </c>
      <c r="L230">
        <f t="shared" si="45"/>
        <v>865945.762598</v>
      </c>
      <c r="M230">
        <f t="shared" si="45"/>
        <v>791961.762598</v>
      </c>
      <c r="N230">
        <f t="shared" si="45"/>
        <v>717977.762598</v>
      </c>
      <c r="O230">
        <f t="shared" si="45"/>
        <v>643993.762598</v>
      </c>
      <c r="P230">
        <f t="shared" si="45"/>
        <v>570009.762598</v>
      </c>
      <c r="Q230">
        <f t="shared" si="45"/>
        <v>496025.762598</v>
      </c>
      <c r="R230">
        <f t="shared" si="45"/>
        <v>422041.762598</v>
      </c>
      <c r="S230">
        <f t="shared" si="45"/>
        <v>348057.762598</v>
      </c>
      <c r="T230">
        <f t="shared" si="45"/>
        <v>274073.762598</v>
      </c>
      <c r="U230">
        <f t="shared" si="45"/>
        <v>200089.762598</v>
      </c>
      <c r="V230">
        <f t="shared" si="45"/>
        <v>126105.762598</v>
      </c>
      <c r="W230">
        <f t="shared" si="45"/>
        <v>52121.762598000001</v>
      </c>
    </row>
    <row r="231" spans="4:23">
      <c r="D231">
        <f t="shared" si="46"/>
        <v>1373569.762598</v>
      </c>
      <c r="E231">
        <f t="shared" si="45"/>
        <v>1303937.762598</v>
      </c>
      <c r="F231">
        <f t="shared" si="45"/>
        <v>1234305.762598</v>
      </c>
      <c r="G231">
        <f t="shared" si="45"/>
        <v>1164673.762598</v>
      </c>
      <c r="H231">
        <f t="shared" si="45"/>
        <v>1095041.762598</v>
      </c>
      <c r="I231">
        <f t="shared" si="45"/>
        <v>1025409.762598</v>
      </c>
      <c r="J231">
        <f t="shared" si="45"/>
        <v>955777.762598</v>
      </c>
      <c r="K231">
        <f t="shared" si="45"/>
        <v>886145.762598</v>
      </c>
      <c r="L231">
        <f t="shared" si="45"/>
        <v>816513.762598</v>
      </c>
      <c r="M231">
        <f t="shared" si="45"/>
        <v>746881.762598</v>
      </c>
      <c r="N231">
        <f t="shared" si="45"/>
        <v>677249.762598</v>
      </c>
      <c r="O231">
        <f t="shared" si="45"/>
        <v>607617.762598</v>
      </c>
      <c r="P231">
        <f t="shared" si="45"/>
        <v>537985.762598</v>
      </c>
      <c r="Q231">
        <f t="shared" si="45"/>
        <v>468353.762598</v>
      </c>
      <c r="R231">
        <f t="shared" si="45"/>
        <v>398721.762598</v>
      </c>
      <c r="S231">
        <f t="shared" si="45"/>
        <v>329089.762598</v>
      </c>
      <c r="T231">
        <f t="shared" si="45"/>
        <v>259457.762598</v>
      </c>
      <c r="U231">
        <f t="shared" si="45"/>
        <v>189825.762598</v>
      </c>
      <c r="V231">
        <f t="shared" si="45"/>
        <v>120193.762598</v>
      </c>
      <c r="W231">
        <f t="shared" si="45"/>
        <v>50561.762598000001</v>
      </c>
    </row>
    <row r="232" spans="4:23">
      <c r="D232">
        <f t="shared" si="46"/>
        <v>1289321.762598</v>
      </c>
      <c r="E232">
        <f t="shared" si="45"/>
        <v>1224041.762598</v>
      </c>
      <c r="F232">
        <f t="shared" si="45"/>
        <v>1158761.762598</v>
      </c>
      <c r="G232">
        <f t="shared" si="45"/>
        <v>1093481.762598</v>
      </c>
      <c r="H232">
        <f t="shared" si="45"/>
        <v>1028201.762598</v>
      </c>
      <c r="I232">
        <f t="shared" si="45"/>
        <v>962921.762598</v>
      </c>
      <c r="J232">
        <f t="shared" si="45"/>
        <v>897641.762598</v>
      </c>
      <c r="K232">
        <f t="shared" si="45"/>
        <v>832361.762598</v>
      </c>
      <c r="L232">
        <f t="shared" si="45"/>
        <v>767081.762598</v>
      </c>
      <c r="M232">
        <f t="shared" si="45"/>
        <v>701801.762598</v>
      </c>
      <c r="N232">
        <f t="shared" si="45"/>
        <v>636521.762598</v>
      </c>
      <c r="O232">
        <f t="shared" si="45"/>
        <v>571241.762598</v>
      </c>
      <c r="P232">
        <f t="shared" si="45"/>
        <v>505961.762598</v>
      </c>
      <c r="Q232">
        <f t="shared" si="45"/>
        <v>440681.762598</v>
      </c>
      <c r="R232">
        <f t="shared" si="45"/>
        <v>375401.762598</v>
      </c>
      <c r="S232">
        <f t="shared" si="45"/>
        <v>310121.762598</v>
      </c>
      <c r="T232">
        <f t="shared" si="45"/>
        <v>244841.762598</v>
      </c>
      <c r="U232">
        <f t="shared" si="45"/>
        <v>179561.762598</v>
      </c>
      <c r="V232">
        <f t="shared" si="45"/>
        <v>114281.762598</v>
      </c>
      <c r="W232">
        <f t="shared" si="45"/>
        <v>49001.762598000001</v>
      </c>
    </row>
    <row r="233" spans="4:23">
      <c r="D233">
        <f t="shared" si="46"/>
        <v>1205073.7625979998</v>
      </c>
      <c r="E233">
        <f t="shared" si="45"/>
        <v>1144145.7625979998</v>
      </c>
      <c r="F233">
        <f t="shared" si="45"/>
        <v>1083217.7625979998</v>
      </c>
      <c r="G233">
        <f t="shared" si="45"/>
        <v>1022289.7625979999</v>
      </c>
      <c r="H233">
        <f t="shared" si="45"/>
        <v>961361.76259799988</v>
      </c>
      <c r="I233">
        <f t="shared" si="45"/>
        <v>900433.76259799988</v>
      </c>
      <c r="J233">
        <f t="shared" si="45"/>
        <v>839505.76259799988</v>
      </c>
      <c r="K233">
        <f t="shared" si="45"/>
        <v>778577.76259799988</v>
      </c>
      <c r="L233">
        <f t="shared" si="45"/>
        <v>717649.76259799988</v>
      </c>
      <c r="M233">
        <f t="shared" si="45"/>
        <v>656721.76259799988</v>
      </c>
      <c r="N233">
        <f t="shared" si="45"/>
        <v>595793.76259799988</v>
      </c>
      <c r="O233">
        <f t="shared" si="45"/>
        <v>534865.76259799988</v>
      </c>
      <c r="P233">
        <f t="shared" si="45"/>
        <v>473937.76259799994</v>
      </c>
      <c r="Q233">
        <f t="shared" si="45"/>
        <v>413009.76259799994</v>
      </c>
      <c r="R233">
        <f t="shared" si="45"/>
        <v>352081.76259799994</v>
      </c>
      <c r="S233">
        <f t="shared" si="45"/>
        <v>291153.76259799994</v>
      </c>
      <c r="T233">
        <f t="shared" si="45"/>
        <v>230225.762598</v>
      </c>
      <c r="U233">
        <f t="shared" si="45"/>
        <v>169297.762598</v>
      </c>
      <c r="V233">
        <f t="shared" si="45"/>
        <v>108369.76259799999</v>
      </c>
      <c r="W233">
        <f t="shared" si="45"/>
        <v>47441.762597999994</v>
      </c>
    </row>
    <row r="234" spans="4:23">
      <c r="D234">
        <f t="shared" si="46"/>
        <v>1120825.762598</v>
      </c>
      <c r="E234">
        <f t="shared" si="45"/>
        <v>1064249.762598</v>
      </c>
      <c r="F234">
        <f t="shared" si="45"/>
        <v>1007673.762598</v>
      </c>
      <c r="G234">
        <f t="shared" si="45"/>
        <v>951097.762598</v>
      </c>
      <c r="H234">
        <f t="shared" si="45"/>
        <v>894521.762598</v>
      </c>
      <c r="I234">
        <f t="shared" si="45"/>
        <v>837945.762598</v>
      </c>
      <c r="J234">
        <f t="shared" si="45"/>
        <v>781369.762598</v>
      </c>
      <c r="K234">
        <f t="shared" si="45"/>
        <v>724793.762598</v>
      </c>
      <c r="L234">
        <f t="shared" si="45"/>
        <v>668217.762598</v>
      </c>
      <c r="M234">
        <f t="shared" si="45"/>
        <v>611641.762598</v>
      </c>
      <c r="N234">
        <f t="shared" si="45"/>
        <v>555065.762598</v>
      </c>
      <c r="O234">
        <f t="shared" si="45"/>
        <v>498489.762598</v>
      </c>
      <c r="P234">
        <f t="shared" si="45"/>
        <v>441913.762598</v>
      </c>
      <c r="Q234">
        <f t="shared" si="45"/>
        <v>385337.762598</v>
      </c>
      <c r="R234">
        <f t="shared" si="45"/>
        <v>328761.762598</v>
      </c>
      <c r="S234">
        <f t="shared" si="45"/>
        <v>272185.762598</v>
      </c>
      <c r="T234">
        <f t="shared" si="45"/>
        <v>215609.762598</v>
      </c>
      <c r="U234">
        <f t="shared" si="45"/>
        <v>159033.762598</v>
      </c>
      <c r="V234">
        <f t="shared" si="45"/>
        <v>102457.762598</v>
      </c>
      <c r="W234">
        <f t="shared" si="45"/>
        <v>45881.762598000001</v>
      </c>
    </row>
    <row r="235" spans="4:23">
      <c r="D235">
        <f t="shared" si="46"/>
        <v>1036577.762598</v>
      </c>
      <c r="E235">
        <f t="shared" si="45"/>
        <v>984353.762598</v>
      </c>
      <c r="F235">
        <f t="shared" si="45"/>
        <v>932129.762598</v>
      </c>
      <c r="G235">
        <f t="shared" si="45"/>
        <v>879905.762598</v>
      </c>
      <c r="H235">
        <f t="shared" si="45"/>
        <v>827681.762598</v>
      </c>
      <c r="I235">
        <f t="shared" si="45"/>
        <v>775457.762598</v>
      </c>
      <c r="J235">
        <f t="shared" si="45"/>
        <v>723233.762598</v>
      </c>
      <c r="K235">
        <f t="shared" si="45"/>
        <v>671009.762598</v>
      </c>
      <c r="L235">
        <f t="shared" si="45"/>
        <v>618785.762598</v>
      </c>
      <c r="M235">
        <f t="shared" si="45"/>
        <v>566561.762598</v>
      </c>
      <c r="N235">
        <f t="shared" si="45"/>
        <v>514337.762598</v>
      </c>
      <c r="O235">
        <f t="shared" si="45"/>
        <v>462113.762598</v>
      </c>
      <c r="P235">
        <f t="shared" si="45"/>
        <v>409889.762598</v>
      </c>
      <c r="Q235">
        <f t="shared" si="45"/>
        <v>357665.762598</v>
      </c>
      <c r="R235">
        <f t="shared" si="45"/>
        <v>305441.762598</v>
      </c>
      <c r="S235">
        <f t="shared" si="45"/>
        <v>253217.762598</v>
      </c>
      <c r="T235">
        <f t="shared" si="45"/>
        <v>200993.762598</v>
      </c>
      <c r="U235">
        <f t="shared" si="45"/>
        <v>148769.762598</v>
      </c>
      <c r="V235">
        <f t="shared" si="45"/>
        <v>96545.762598000001</v>
      </c>
      <c r="W235">
        <f t="shared" si="45"/>
        <v>44321.762598000001</v>
      </c>
    </row>
    <row r="236" spans="4:23">
      <c r="D236">
        <f t="shared" si="46"/>
        <v>952329.76259800012</v>
      </c>
      <c r="E236">
        <f t="shared" si="45"/>
        <v>904457.76259800012</v>
      </c>
      <c r="F236">
        <f t="shared" si="45"/>
        <v>856585.76259800012</v>
      </c>
      <c r="G236">
        <f t="shared" si="45"/>
        <v>808713.76259800012</v>
      </c>
      <c r="H236">
        <f t="shared" si="45"/>
        <v>760841.76259800012</v>
      </c>
      <c r="I236">
        <f t="shared" si="45"/>
        <v>712969.76259800012</v>
      </c>
      <c r="J236">
        <f t="shared" si="45"/>
        <v>665097.76259800012</v>
      </c>
      <c r="K236">
        <f t="shared" si="45"/>
        <v>617225.76259800012</v>
      </c>
      <c r="L236">
        <f t="shared" si="45"/>
        <v>569353.76259800012</v>
      </c>
      <c r="M236">
        <f t="shared" si="45"/>
        <v>521481.76259800012</v>
      </c>
      <c r="N236">
        <f t="shared" si="45"/>
        <v>473609.76259800006</v>
      </c>
      <c r="O236">
        <f t="shared" si="45"/>
        <v>425737.76259800006</v>
      </c>
      <c r="P236">
        <f t="shared" si="45"/>
        <v>377865.76259800006</v>
      </c>
      <c r="Q236">
        <f t="shared" si="45"/>
        <v>329993.76259800006</v>
      </c>
      <c r="R236">
        <f t="shared" si="45"/>
        <v>282121.76259800006</v>
      </c>
      <c r="S236">
        <f t="shared" si="45"/>
        <v>234249.76259800006</v>
      </c>
      <c r="T236">
        <f t="shared" si="45"/>
        <v>186377.76259800006</v>
      </c>
      <c r="U236">
        <f t="shared" si="45"/>
        <v>138505.76259800003</v>
      </c>
      <c r="V236">
        <f t="shared" si="45"/>
        <v>90633.762598000016</v>
      </c>
      <c r="W236">
        <f t="shared" si="45"/>
        <v>42761.762598000008</v>
      </c>
    </row>
    <row r="237" spans="4:23">
      <c r="D237">
        <f t="shared" si="46"/>
        <v>868081.762598</v>
      </c>
      <c r="E237">
        <f t="shared" si="45"/>
        <v>824561.762598</v>
      </c>
      <c r="F237">
        <f t="shared" si="45"/>
        <v>781041.762598</v>
      </c>
      <c r="G237">
        <f t="shared" si="45"/>
        <v>737521.762598</v>
      </c>
      <c r="H237">
        <f t="shared" si="45"/>
        <v>694001.762598</v>
      </c>
      <c r="I237">
        <f t="shared" si="45"/>
        <v>650481.762598</v>
      </c>
      <c r="J237">
        <f t="shared" si="45"/>
        <v>606961.762598</v>
      </c>
      <c r="K237">
        <f t="shared" si="45"/>
        <v>563441.762598</v>
      </c>
      <c r="L237">
        <f t="shared" si="45"/>
        <v>519921.762598</v>
      </c>
      <c r="M237">
        <f t="shared" si="45"/>
        <v>476401.762598</v>
      </c>
      <c r="N237">
        <f t="shared" si="45"/>
        <v>432881.762598</v>
      </c>
      <c r="O237">
        <f t="shared" si="45"/>
        <v>389361.762598</v>
      </c>
      <c r="P237">
        <f t="shared" si="45"/>
        <v>345841.762598</v>
      </c>
      <c r="Q237">
        <f t="shared" si="45"/>
        <v>302321.762598</v>
      </c>
      <c r="R237">
        <f t="shared" si="45"/>
        <v>258801.762598</v>
      </c>
      <c r="S237">
        <f t="shared" si="45"/>
        <v>215281.762598</v>
      </c>
      <c r="T237">
        <f t="shared" si="45"/>
        <v>171761.762598</v>
      </c>
      <c r="U237">
        <f t="shared" si="45"/>
        <v>128241.762598</v>
      </c>
      <c r="V237">
        <f t="shared" si="45"/>
        <v>84721.762598000001</v>
      </c>
      <c r="W237">
        <f t="shared" si="45"/>
        <v>41201.762598000001</v>
      </c>
    </row>
    <row r="238" spans="4:23">
      <c r="D238">
        <f t="shared" si="46"/>
        <v>783833.762598</v>
      </c>
      <c r="E238">
        <f t="shared" si="45"/>
        <v>744665.762598</v>
      </c>
      <c r="F238">
        <f t="shared" si="45"/>
        <v>705497.762598</v>
      </c>
      <c r="G238">
        <f t="shared" si="45"/>
        <v>666329.762598</v>
      </c>
      <c r="H238">
        <f t="shared" si="45"/>
        <v>627161.762598</v>
      </c>
      <c r="I238">
        <f t="shared" si="45"/>
        <v>587993.762598</v>
      </c>
      <c r="J238">
        <f t="shared" si="45"/>
        <v>548825.762598</v>
      </c>
      <c r="K238">
        <f t="shared" si="45"/>
        <v>509657.762598</v>
      </c>
      <c r="L238">
        <f t="shared" si="45"/>
        <v>470489.762598</v>
      </c>
      <c r="M238">
        <f t="shared" si="45"/>
        <v>431321.762598</v>
      </c>
      <c r="N238">
        <f t="shared" si="45"/>
        <v>392153.762598</v>
      </c>
      <c r="O238">
        <f t="shared" si="45"/>
        <v>352985.762598</v>
      </c>
      <c r="P238">
        <f t="shared" si="45"/>
        <v>313817.762598</v>
      </c>
      <c r="Q238">
        <f t="shared" si="45"/>
        <v>274649.762598</v>
      </c>
      <c r="R238">
        <f t="shared" si="45"/>
        <v>235481.762598</v>
      </c>
      <c r="S238">
        <f t="shared" si="45"/>
        <v>196313.762598</v>
      </c>
      <c r="T238">
        <f t="shared" si="45"/>
        <v>157145.762598</v>
      </c>
      <c r="U238">
        <f t="shared" si="45"/>
        <v>117977.762598</v>
      </c>
      <c r="V238">
        <f t="shared" si="45"/>
        <v>78809.762598000001</v>
      </c>
      <c r="W238">
        <f t="shared" si="45"/>
        <v>39641.762598000001</v>
      </c>
    </row>
    <row r="239" spans="4:23">
      <c r="D239">
        <f t="shared" si="46"/>
        <v>699585.762598</v>
      </c>
      <c r="E239">
        <f t="shared" si="45"/>
        <v>664769.762598</v>
      </c>
      <c r="F239">
        <f t="shared" si="45"/>
        <v>629953.762598</v>
      </c>
      <c r="G239">
        <f t="shared" si="45"/>
        <v>595137.762598</v>
      </c>
      <c r="H239">
        <f t="shared" si="45"/>
        <v>560321.762598</v>
      </c>
      <c r="I239">
        <f t="shared" si="45"/>
        <v>525505.762598</v>
      </c>
      <c r="J239">
        <f t="shared" si="45"/>
        <v>490689.762598</v>
      </c>
      <c r="K239">
        <f t="shared" si="45"/>
        <v>455873.762598</v>
      </c>
      <c r="L239">
        <f t="shared" si="45"/>
        <v>421057.762598</v>
      </c>
      <c r="M239">
        <f t="shared" si="45"/>
        <v>386241.762598</v>
      </c>
      <c r="N239">
        <f t="shared" si="45"/>
        <v>351425.762598</v>
      </c>
      <c r="O239">
        <f t="shared" si="45"/>
        <v>316609.762598</v>
      </c>
      <c r="P239">
        <f t="shared" si="45"/>
        <v>281793.762598</v>
      </c>
      <c r="Q239">
        <f t="shared" si="45"/>
        <v>246977.762598</v>
      </c>
      <c r="R239">
        <f t="shared" si="45"/>
        <v>212161.762598</v>
      </c>
      <c r="S239">
        <f t="shared" si="45"/>
        <v>177345.762598</v>
      </c>
      <c r="T239">
        <f t="shared" si="45"/>
        <v>142529.762598</v>
      </c>
      <c r="U239">
        <f t="shared" si="45"/>
        <v>107713.762598</v>
      </c>
      <c r="V239">
        <f t="shared" si="45"/>
        <v>72897.762598000001</v>
      </c>
      <c r="W239">
        <f t="shared" si="45"/>
        <v>38081.762598000001</v>
      </c>
    </row>
    <row r="240" spans="4:23">
      <c r="D240">
        <f t="shared" si="46"/>
        <v>615337.76259799988</v>
      </c>
      <c r="E240">
        <f t="shared" si="45"/>
        <v>584873.76259799988</v>
      </c>
      <c r="F240">
        <f t="shared" si="45"/>
        <v>554409.76259799988</v>
      </c>
      <c r="G240">
        <f t="shared" si="45"/>
        <v>523945.76259799994</v>
      </c>
      <c r="H240">
        <f t="shared" si="45"/>
        <v>493481.76259799994</v>
      </c>
      <c r="I240">
        <f t="shared" si="45"/>
        <v>463017.76259799994</v>
      </c>
      <c r="J240">
        <f t="shared" si="45"/>
        <v>432553.76259799994</v>
      </c>
      <c r="K240">
        <f t="shared" si="45"/>
        <v>402089.76259799994</v>
      </c>
      <c r="L240">
        <f t="shared" si="45"/>
        <v>371625.76259799994</v>
      </c>
      <c r="M240">
        <f t="shared" si="45"/>
        <v>341161.76259799994</v>
      </c>
      <c r="N240">
        <f t="shared" si="45"/>
        <v>310697.76259799994</v>
      </c>
      <c r="O240">
        <f t="shared" si="45"/>
        <v>280233.76259799994</v>
      </c>
      <c r="P240">
        <f t="shared" si="45"/>
        <v>249769.762598</v>
      </c>
      <c r="Q240">
        <f t="shared" si="45"/>
        <v>219305.762598</v>
      </c>
      <c r="R240">
        <f t="shared" si="45"/>
        <v>188841.762598</v>
      </c>
      <c r="S240">
        <f t="shared" si="45"/>
        <v>158377.76259799997</v>
      </c>
      <c r="T240">
        <f t="shared" si="45"/>
        <v>127913.76259799999</v>
      </c>
      <c r="U240">
        <f t="shared" si="45"/>
        <v>97449.762597999987</v>
      </c>
      <c r="V240">
        <f t="shared" si="45"/>
        <v>66985.762598000001</v>
      </c>
      <c r="W240">
        <f t="shared" si="45"/>
        <v>36521.762598000001</v>
      </c>
    </row>
    <row r="241" spans="4:23">
      <c r="D241">
        <f t="shared" si="46"/>
        <v>531089.762598</v>
      </c>
      <c r="E241">
        <f t="shared" si="45"/>
        <v>504977.762598</v>
      </c>
      <c r="F241">
        <f t="shared" si="45"/>
        <v>478865.762598</v>
      </c>
      <c r="G241">
        <f t="shared" si="45"/>
        <v>452753.762598</v>
      </c>
      <c r="H241">
        <f t="shared" si="45"/>
        <v>426641.762598</v>
      </c>
      <c r="I241">
        <f t="shared" ref="E241:W246" si="47">$B$11+I16</f>
        <v>400529.762598</v>
      </c>
      <c r="J241">
        <f t="shared" si="47"/>
        <v>374417.762598</v>
      </c>
      <c r="K241">
        <f t="shared" si="47"/>
        <v>348305.762598</v>
      </c>
      <c r="L241">
        <f t="shared" si="47"/>
        <v>322193.762598</v>
      </c>
      <c r="M241">
        <f t="shared" si="47"/>
        <v>296081.762598</v>
      </c>
      <c r="N241">
        <f t="shared" si="47"/>
        <v>269969.762598</v>
      </c>
      <c r="O241">
        <f t="shared" si="47"/>
        <v>243857.762598</v>
      </c>
      <c r="P241">
        <f t="shared" si="47"/>
        <v>217745.762598</v>
      </c>
      <c r="Q241">
        <f t="shared" si="47"/>
        <v>191633.762598</v>
      </c>
      <c r="R241">
        <f t="shared" si="47"/>
        <v>165521.762598</v>
      </c>
      <c r="S241">
        <f t="shared" si="47"/>
        <v>139409.762598</v>
      </c>
      <c r="T241">
        <f t="shared" si="47"/>
        <v>113297.762598</v>
      </c>
      <c r="U241">
        <f t="shared" si="47"/>
        <v>87185.762598000001</v>
      </c>
      <c r="V241">
        <f t="shared" si="47"/>
        <v>61073.762598000001</v>
      </c>
      <c r="W241">
        <f t="shared" si="47"/>
        <v>34961.762598000001</v>
      </c>
    </row>
    <row r="242" spans="4:23">
      <c r="D242">
        <f t="shared" si="46"/>
        <v>446841.762598</v>
      </c>
      <c r="E242">
        <f t="shared" si="47"/>
        <v>425081.762598</v>
      </c>
      <c r="F242">
        <f t="shared" si="47"/>
        <v>403321.762598</v>
      </c>
      <c r="G242">
        <f t="shared" si="47"/>
        <v>381561.762598</v>
      </c>
      <c r="H242">
        <f t="shared" si="47"/>
        <v>359801.762598</v>
      </c>
      <c r="I242">
        <f t="shared" si="47"/>
        <v>338041.762598</v>
      </c>
      <c r="J242">
        <f t="shared" si="47"/>
        <v>316281.762598</v>
      </c>
      <c r="K242">
        <f t="shared" si="47"/>
        <v>294521.762598</v>
      </c>
      <c r="L242">
        <f t="shared" si="47"/>
        <v>272761.762598</v>
      </c>
      <c r="M242">
        <f t="shared" si="47"/>
        <v>251001.762598</v>
      </c>
      <c r="N242">
        <f t="shared" si="47"/>
        <v>229241.762598</v>
      </c>
      <c r="O242">
        <f t="shared" si="47"/>
        <v>207481.762598</v>
      </c>
      <c r="P242">
        <f t="shared" si="47"/>
        <v>185721.762598</v>
      </c>
      <c r="Q242">
        <f t="shared" si="47"/>
        <v>163961.762598</v>
      </c>
      <c r="R242">
        <f t="shared" si="47"/>
        <v>142201.762598</v>
      </c>
      <c r="S242">
        <f t="shared" si="47"/>
        <v>120441.762598</v>
      </c>
      <c r="T242">
        <f t="shared" si="47"/>
        <v>98681.762598000001</v>
      </c>
      <c r="U242">
        <f t="shared" si="47"/>
        <v>76921.762598000001</v>
      </c>
      <c r="V242">
        <f t="shared" si="47"/>
        <v>55161.762598000001</v>
      </c>
      <c r="W242">
        <f t="shared" si="47"/>
        <v>33401.762598000001</v>
      </c>
    </row>
    <row r="243" spans="4:23">
      <c r="D243">
        <f t="shared" si="46"/>
        <v>362593.762598</v>
      </c>
      <c r="E243">
        <f t="shared" si="47"/>
        <v>345185.762598</v>
      </c>
      <c r="F243">
        <f t="shared" si="47"/>
        <v>327777.762598</v>
      </c>
      <c r="G243">
        <f t="shared" si="47"/>
        <v>310369.762598</v>
      </c>
      <c r="H243">
        <f t="shared" si="47"/>
        <v>292961.762598</v>
      </c>
      <c r="I243">
        <f t="shared" si="47"/>
        <v>275553.762598</v>
      </c>
      <c r="J243">
        <f t="shared" si="47"/>
        <v>258145.762598</v>
      </c>
      <c r="K243">
        <f t="shared" si="47"/>
        <v>240737.762598</v>
      </c>
      <c r="L243">
        <f t="shared" si="47"/>
        <v>223329.762598</v>
      </c>
      <c r="M243">
        <f t="shared" si="47"/>
        <v>205921.762598</v>
      </c>
      <c r="N243">
        <f t="shared" si="47"/>
        <v>188513.762598</v>
      </c>
      <c r="O243">
        <f t="shared" si="47"/>
        <v>171105.762598</v>
      </c>
      <c r="P243">
        <f t="shared" si="47"/>
        <v>153697.762598</v>
      </c>
      <c r="Q243">
        <f t="shared" si="47"/>
        <v>136289.762598</v>
      </c>
      <c r="R243">
        <f t="shared" si="47"/>
        <v>118881.762598</v>
      </c>
      <c r="S243">
        <f t="shared" si="47"/>
        <v>101473.762598</v>
      </c>
      <c r="T243">
        <f t="shared" si="47"/>
        <v>84065.762598000001</v>
      </c>
      <c r="U243">
        <f t="shared" si="47"/>
        <v>66657.762598000001</v>
      </c>
      <c r="V243">
        <f t="shared" si="47"/>
        <v>49249.762598000001</v>
      </c>
      <c r="W243">
        <f t="shared" si="47"/>
        <v>31841.762598000005</v>
      </c>
    </row>
    <row r="244" spans="4:23">
      <c r="D244">
        <f t="shared" si="46"/>
        <v>278345.762598</v>
      </c>
      <c r="E244">
        <f t="shared" si="47"/>
        <v>265289.762598</v>
      </c>
      <c r="F244">
        <f t="shared" si="47"/>
        <v>252233.762598</v>
      </c>
      <c r="G244">
        <f t="shared" si="47"/>
        <v>239177.762598</v>
      </c>
      <c r="H244">
        <f t="shared" si="47"/>
        <v>226121.762598</v>
      </c>
      <c r="I244">
        <f t="shared" si="47"/>
        <v>213065.762598</v>
      </c>
      <c r="J244">
        <f t="shared" si="47"/>
        <v>200009.762598</v>
      </c>
      <c r="K244">
        <f t="shared" si="47"/>
        <v>186953.762598</v>
      </c>
      <c r="L244">
        <f t="shared" si="47"/>
        <v>173897.762598</v>
      </c>
      <c r="M244">
        <f t="shared" si="47"/>
        <v>160841.762598</v>
      </c>
      <c r="N244">
        <f t="shared" si="47"/>
        <v>147785.762598</v>
      </c>
      <c r="O244">
        <f t="shared" si="47"/>
        <v>134729.762598</v>
      </c>
      <c r="P244">
        <f t="shared" si="47"/>
        <v>121673.762598</v>
      </c>
      <c r="Q244">
        <f t="shared" si="47"/>
        <v>108617.762598</v>
      </c>
      <c r="R244">
        <f t="shared" si="47"/>
        <v>95561.762598000001</v>
      </c>
      <c r="S244">
        <f t="shared" si="47"/>
        <v>82505.762598000001</v>
      </c>
      <c r="T244">
        <f t="shared" si="47"/>
        <v>69449.762598000001</v>
      </c>
      <c r="U244">
        <f t="shared" si="47"/>
        <v>56393.762598000001</v>
      </c>
      <c r="V244">
        <f t="shared" si="47"/>
        <v>43337.762598000001</v>
      </c>
      <c r="W244">
        <f t="shared" si="47"/>
        <v>30281.762598000005</v>
      </c>
    </row>
    <row r="245" spans="4:23">
      <c r="D245">
        <f t="shared" si="46"/>
        <v>194097.762598</v>
      </c>
      <c r="E245">
        <f t="shared" si="47"/>
        <v>185393.762598</v>
      </c>
      <c r="F245">
        <f>$B$11+F20</f>
        <v>176689.762598</v>
      </c>
      <c r="G245">
        <f t="shared" si="47"/>
        <v>167985.762598</v>
      </c>
      <c r="H245">
        <f t="shared" si="47"/>
        <v>159281.762598</v>
      </c>
      <c r="I245">
        <f t="shared" si="47"/>
        <v>150577.762598</v>
      </c>
      <c r="J245">
        <f t="shared" si="47"/>
        <v>141873.762598</v>
      </c>
      <c r="K245">
        <f t="shared" si="47"/>
        <v>133169.762598</v>
      </c>
      <c r="L245">
        <f t="shared" si="47"/>
        <v>124465.762598</v>
      </c>
      <c r="M245">
        <f t="shared" si="47"/>
        <v>115761.762598</v>
      </c>
      <c r="N245">
        <f t="shared" si="47"/>
        <v>107057.762598</v>
      </c>
      <c r="O245">
        <f t="shared" si="47"/>
        <v>98353.762598000001</v>
      </c>
      <c r="P245">
        <f t="shared" si="47"/>
        <v>89649.762598000001</v>
      </c>
      <c r="Q245">
        <f t="shared" si="47"/>
        <v>80945.762598000001</v>
      </c>
      <c r="R245">
        <f t="shared" si="47"/>
        <v>72241.762598000001</v>
      </c>
      <c r="S245">
        <f t="shared" si="47"/>
        <v>63537.762598000001</v>
      </c>
      <c r="T245">
        <f t="shared" si="47"/>
        <v>54833.762598000001</v>
      </c>
      <c r="U245">
        <f t="shared" si="47"/>
        <v>46129.762598000001</v>
      </c>
      <c r="V245">
        <f t="shared" si="47"/>
        <v>37425.762598000001</v>
      </c>
      <c r="W245">
        <f t="shared" si="47"/>
        <v>28721.762598000005</v>
      </c>
    </row>
    <row r="246" spans="4:23">
      <c r="D246">
        <f t="shared" si="46"/>
        <v>109849.762598</v>
      </c>
      <c r="E246">
        <f t="shared" si="47"/>
        <v>105497.762598</v>
      </c>
      <c r="F246">
        <f t="shared" si="47"/>
        <v>101145.762598</v>
      </c>
      <c r="G246">
        <f t="shared" si="47"/>
        <v>96793.762598000001</v>
      </c>
      <c r="H246">
        <f t="shared" si="47"/>
        <v>92441.762598000001</v>
      </c>
      <c r="I246">
        <f t="shared" si="47"/>
        <v>88089.762598000001</v>
      </c>
      <c r="J246">
        <f t="shared" si="47"/>
        <v>83737.762598000001</v>
      </c>
      <c r="K246">
        <f t="shared" si="47"/>
        <v>79385.762598000001</v>
      </c>
      <c r="L246">
        <f t="shared" si="47"/>
        <v>75033.762598000001</v>
      </c>
      <c r="M246">
        <f t="shared" si="47"/>
        <v>70681.762598000001</v>
      </c>
      <c r="N246">
        <f t="shared" si="47"/>
        <v>66329.762598000001</v>
      </c>
      <c r="O246">
        <f t="shared" si="47"/>
        <v>61977.762598000001</v>
      </c>
      <c r="P246">
        <f t="shared" si="47"/>
        <v>57625.762598000001</v>
      </c>
      <c r="Q246">
        <f t="shared" si="47"/>
        <v>53273.762598000001</v>
      </c>
      <c r="R246">
        <f t="shared" si="47"/>
        <v>48921.762598000001</v>
      </c>
      <c r="S246">
        <f t="shared" si="47"/>
        <v>44569.762598000001</v>
      </c>
      <c r="T246">
        <f t="shared" si="47"/>
        <v>40217.762598000001</v>
      </c>
      <c r="U246">
        <f t="shared" si="47"/>
        <v>35865.762598000001</v>
      </c>
      <c r="V246">
        <f t="shared" si="47"/>
        <v>31513.762598000005</v>
      </c>
      <c r="W246">
        <f t="shared" si="47"/>
        <v>27161.762598000005</v>
      </c>
    </row>
  </sheetData>
  <mergeCells count="10">
    <mergeCell ref="D138:W138"/>
    <mergeCell ref="D160:W160"/>
    <mergeCell ref="D182:W182"/>
    <mergeCell ref="D204:W204"/>
    <mergeCell ref="D226:W226"/>
    <mergeCell ref="D23:X23"/>
    <mergeCell ref="D46:W46"/>
    <mergeCell ref="D68:W68"/>
    <mergeCell ref="D90:W90"/>
    <mergeCell ref="D114:W1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E2E0-2A27-4065-BCF5-DBA82247690F}">
  <dimension ref="A1:X241"/>
  <sheetViews>
    <sheetView topLeftCell="A147" workbookViewId="0">
      <selection activeCell="I195" sqref="I195"/>
    </sheetView>
  </sheetViews>
  <sheetFormatPr defaultRowHeight="15"/>
  <cols>
    <col min="1" max="1" width="11" bestFit="1" customWidth="1"/>
    <col min="4" max="4" width="13.42578125" bestFit="1" customWidth="1"/>
    <col min="5" max="5" width="13.28515625" bestFit="1" customWidth="1"/>
    <col min="6" max="8" width="12.140625" bestFit="1" customWidth="1"/>
    <col min="9" max="23" width="11.5703125" bestFit="1" customWidth="1"/>
  </cols>
  <sheetData>
    <row r="1" spans="1:23">
      <c r="A1" t="s">
        <v>122</v>
      </c>
      <c r="D1">
        <v>9.2799999999999994</v>
      </c>
      <c r="E1">
        <v>8.8159999999999989</v>
      </c>
      <c r="F1">
        <v>8.3519999999999985</v>
      </c>
      <c r="G1">
        <v>7.8879999999999999</v>
      </c>
      <c r="H1">
        <v>7.4239999999999995</v>
      </c>
      <c r="I1">
        <v>6.96</v>
      </c>
      <c r="J1">
        <v>6.4959999999999987</v>
      </c>
      <c r="K1">
        <v>6.0319999999999991</v>
      </c>
      <c r="L1">
        <v>5.5679999999999996</v>
      </c>
      <c r="M1">
        <v>5.1040000000000001</v>
      </c>
      <c r="N1">
        <v>4.6399999999999997</v>
      </c>
      <c r="O1">
        <v>4.1759999999999993</v>
      </c>
      <c r="P1">
        <v>3.3407999999999993</v>
      </c>
      <c r="Q1">
        <v>3.2479999999999993</v>
      </c>
      <c r="R1">
        <v>2.7839999999999998</v>
      </c>
      <c r="S1">
        <v>2.3199999999999998</v>
      </c>
      <c r="T1">
        <v>1.8559999999999999</v>
      </c>
      <c r="U1">
        <v>1.3919999999999999</v>
      </c>
      <c r="V1">
        <v>0.92799999999999994</v>
      </c>
      <c r="W1">
        <v>0.46399999999999997</v>
      </c>
    </row>
    <row r="2" spans="1:23">
      <c r="A2" t="s">
        <v>162</v>
      </c>
      <c r="B2" t="s">
        <v>173</v>
      </c>
      <c r="D2" s="142">
        <v>187432.4</v>
      </c>
      <c r="E2">
        <v>174113.74399999998</v>
      </c>
      <c r="F2">
        <v>160795.08799999996</v>
      </c>
      <c r="G2">
        <v>147476.432</v>
      </c>
      <c r="H2">
        <v>134157.77599999998</v>
      </c>
      <c r="I2">
        <v>120839.12</v>
      </c>
      <c r="J2">
        <v>107520.46399999995</v>
      </c>
      <c r="K2">
        <v>94201.807999999961</v>
      </c>
      <c r="L2">
        <v>80883.152000000002</v>
      </c>
      <c r="M2">
        <v>67564.496000000014</v>
      </c>
      <c r="N2">
        <v>54245.84</v>
      </c>
      <c r="O2">
        <v>40927.183999999979</v>
      </c>
      <c r="P2">
        <v>16953.603199999983</v>
      </c>
      <c r="Q2">
        <v>14289.871999999974</v>
      </c>
      <c r="R2">
        <v>971.21600000000035</v>
      </c>
      <c r="S2">
        <v>-12347.440000000002</v>
      </c>
      <c r="T2">
        <v>-25666.096000000005</v>
      </c>
      <c r="U2">
        <v>-38984.752</v>
      </c>
      <c r="V2">
        <v>-52303.408000000003</v>
      </c>
      <c r="W2">
        <v>-65622.063999999998</v>
      </c>
    </row>
    <row r="3" spans="1:23">
      <c r="A3">
        <v>100</v>
      </c>
      <c r="B3">
        <v>358629.51958000002</v>
      </c>
      <c r="D3" s="142">
        <v>176297.9</v>
      </c>
      <c r="E3">
        <v>163645.17679999999</v>
      </c>
      <c r="F3">
        <v>150992.45359999998</v>
      </c>
      <c r="G3">
        <v>138339.7304</v>
      </c>
      <c r="H3">
        <v>125687.00719999999</v>
      </c>
      <c r="I3">
        <v>113034.28400000001</v>
      </c>
      <c r="J3">
        <v>100381.56079999998</v>
      </c>
      <c r="K3">
        <v>87728.837599999999</v>
      </c>
      <c r="L3">
        <v>75076.114399999991</v>
      </c>
      <c r="M3">
        <v>62423.391200000013</v>
      </c>
      <c r="N3">
        <v>49770.668000000005</v>
      </c>
      <c r="O3">
        <v>37117.944799999997</v>
      </c>
      <c r="P3">
        <v>14343.04303999999</v>
      </c>
      <c r="Q3">
        <v>11812.498399999997</v>
      </c>
      <c r="R3">
        <v>-840.22479999999632</v>
      </c>
      <c r="S3">
        <v>-13492.947999999989</v>
      </c>
      <c r="T3">
        <v>-26145.67119999999</v>
      </c>
      <c r="U3">
        <v>-38798.39439999999</v>
      </c>
      <c r="V3">
        <v>-51451.117599999983</v>
      </c>
      <c r="W3">
        <v>-64103.840799999984</v>
      </c>
    </row>
    <row r="4" spans="1:23">
      <c r="A4">
        <v>90</v>
      </c>
      <c r="B4">
        <v>322766.567622</v>
      </c>
      <c r="D4" s="142">
        <v>165163.4</v>
      </c>
      <c r="E4">
        <v>153176.6096</v>
      </c>
      <c r="F4">
        <v>141189.8192</v>
      </c>
      <c r="G4">
        <v>129203.02880000003</v>
      </c>
      <c r="H4">
        <v>117216.2384</v>
      </c>
      <c r="I4">
        <v>105229.448</v>
      </c>
      <c r="J4">
        <v>93242.657599999977</v>
      </c>
      <c r="K4">
        <v>81255.867200000008</v>
      </c>
      <c r="L4">
        <v>69269.07680000001</v>
      </c>
      <c r="M4">
        <v>57282.286400000012</v>
      </c>
      <c r="N4">
        <v>45295.495999999999</v>
      </c>
      <c r="O4">
        <v>33308.705600000001</v>
      </c>
      <c r="P4">
        <v>11732.482879999996</v>
      </c>
      <c r="Q4">
        <v>9335.1247999999905</v>
      </c>
      <c r="R4">
        <v>-2651.665599999993</v>
      </c>
      <c r="S4">
        <v>-14638.455999999998</v>
      </c>
      <c r="T4">
        <v>-26625.246399999996</v>
      </c>
      <c r="U4">
        <v>-38612.036799999994</v>
      </c>
      <c r="V4">
        <v>-50598.8272</v>
      </c>
      <c r="W4">
        <v>-62585.617599999998</v>
      </c>
    </row>
    <row r="5" spans="1:23">
      <c r="A5">
        <v>80</v>
      </c>
      <c r="B5">
        <v>286903.61566400004</v>
      </c>
      <c r="D5" s="142">
        <v>154028.89999999997</v>
      </c>
      <c r="E5">
        <v>142708.04239999998</v>
      </c>
      <c r="F5">
        <v>131387.18479999993</v>
      </c>
      <c r="G5">
        <v>120066.32719999999</v>
      </c>
      <c r="H5">
        <v>108745.46959999997</v>
      </c>
      <c r="I5">
        <v>97424.611999999979</v>
      </c>
      <c r="J5">
        <v>86103.754399999962</v>
      </c>
      <c r="K5">
        <v>74782.896799999973</v>
      </c>
      <c r="L5">
        <v>63462.039199999985</v>
      </c>
      <c r="M5">
        <v>52141.181599999996</v>
      </c>
      <c r="N5">
        <v>40820.323999999993</v>
      </c>
      <c r="O5">
        <v>29499.466399999976</v>
      </c>
      <c r="P5">
        <v>9121.9227199999877</v>
      </c>
      <c r="Q5">
        <v>6857.7511999999842</v>
      </c>
      <c r="R5">
        <v>-4463.1064000000042</v>
      </c>
      <c r="S5">
        <v>-15783.964</v>
      </c>
      <c r="T5">
        <v>-27104.821600000003</v>
      </c>
      <c r="U5">
        <v>-38425.679199999999</v>
      </c>
      <c r="V5">
        <v>-49746.536800000002</v>
      </c>
      <c r="W5">
        <v>-61067.394399999997</v>
      </c>
    </row>
    <row r="6" spans="1:23">
      <c r="A6">
        <v>70</v>
      </c>
      <c r="B6">
        <v>251040.66370599999</v>
      </c>
      <c r="D6" s="142">
        <v>142894.39999999999</v>
      </c>
      <c r="E6">
        <v>132239.47519999999</v>
      </c>
      <c r="F6">
        <v>121584.55039999998</v>
      </c>
      <c r="G6">
        <v>110929.6256</v>
      </c>
      <c r="H6">
        <v>100274.70079999999</v>
      </c>
      <c r="I6">
        <v>89619.776000000013</v>
      </c>
      <c r="J6">
        <v>78964.851199999976</v>
      </c>
      <c r="K6">
        <v>68309.926399999997</v>
      </c>
      <c r="L6">
        <v>57655.001600000003</v>
      </c>
      <c r="M6">
        <v>47000.07680000001</v>
      </c>
      <c r="N6">
        <v>36345.152000000002</v>
      </c>
      <c r="O6">
        <v>25690.227199999994</v>
      </c>
      <c r="P6">
        <v>6511.3625599999941</v>
      </c>
      <c r="Q6">
        <v>4380.3775999999925</v>
      </c>
      <c r="R6">
        <v>-6274.5471999999936</v>
      </c>
      <c r="S6">
        <v>-16929.471999999994</v>
      </c>
      <c r="T6">
        <v>-27584.396799999995</v>
      </c>
      <c r="U6">
        <v>-38239.321599999996</v>
      </c>
      <c r="V6">
        <v>-48894.246399999989</v>
      </c>
      <c r="W6">
        <v>-59549.17119999999</v>
      </c>
    </row>
    <row r="7" spans="1:23">
      <c r="A7">
        <v>60</v>
      </c>
      <c r="B7">
        <v>215177.71174799997</v>
      </c>
      <c r="D7" s="142">
        <v>131759.9</v>
      </c>
      <c r="E7">
        <v>121770.90799999997</v>
      </c>
      <c r="F7">
        <v>111781.91599999997</v>
      </c>
      <c r="G7">
        <v>101792.924</v>
      </c>
      <c r="H7">
        <v>91803.932000000001</v>
      </c>
      <c r="I7">
        <v>81814.94</v>
      </c>
      <c r="J7">
        <v>71825.947999999975</v>
      </c>
      <c r="K7">
        <v>61836.955999999976</v>
      </c>
      <c r="L7">
        <v>51847.963999999993</v>
      </c>
      <c r="M7">
        <v>41858.971999999994</v>
      </c>
      <c r="N7">
        <v>31869.979999999996</v>
      </c>
      <c r="O7">
        <v>21880.987999999983</v>
      </c>
      <c r="P7">
        <v>3900.8023999999859</v>
      </c>
      <c r="Q7">
        <v>1903.0039999999863</v>
      </c>
      <c r="R7">
        <v>-8085.9880000000048</v>
      </c>
      <c r="S7">
        <v>-18074.980000000003</v>
      </c>
      <c r="T7">
        <v>-28063.972000000002</v>
      </c>
      <c r="U7">
        <v>-38052.964000000007</v>
      </c>
      <c r="V7">
        <v>-48041.956000000006</v>
      </c>
      <c r="W7">
        <v>-58030.948000000004</v>
      </c>
    </row>
    <row r="8" spans="1:23">
      <c r="A8">
        <v>50</v>
      </c>
      <c r="B8">
        <v>179314.75979000001</v>
      </c>
      <c r="D8" s="142">
        <v>120625.4</v>
      </c>
      <c r="E8">
        <v>111302.34079999998</v>
      </c>
      <c r="F8">
        <v>101979.28159999999</v>
      </c>
      <c r="G8">
        <v>92656.222399999999</v>
      </c>
      <c r="H8">
        <v>83333.16320000001</v>
      </c>
      <c r="I8">
        <v>74010.104000000021</v>
      </c>
      <c r="J8">
        <v>64687.044799999989</v>
      </c>
      <c r="K8">
        <v>55363.9856</v>
      </c>
      <c r="L8">
        <v>46040.926399999997</v>
      </c>
      <c r="M8">
        <v>36717.867200000008</v>
      </c>
      <c r="N8">
        <v>27394.808000000005</v>
      </c>
      <c r="O8">
        <v>18071.748800000001</v>
      </c>
      <c r="P8">
        <v>1290.2422399999923</v>
      </c>
      <c r="Q8">
        <v>-574.36959999999817</v>
      </c>
      <c r="R8">
        <v>-9897.4287999999942</v>
      </c>
      <c r="S8">
        <v>-19220.48799999999</v>
      </c>
      <c r="T8">
        <v>-28543.547199999986</v>
      </c>
      <c r="U8">
        <v>-37866.60639999999</v>
      </c>
      <c r="V8">
        <v>-47189.665599999986</v>
      </c>
      <c r="W8">
        <v>-56512.724799999982</v>
      </c>
    </row>
    <row r="9" spans="1:23">
      <c r="A9">
        <v>40</v>
      </c>
      <c r="B9">
        <v>143451.80783199999</v>
      </c>
      <c r="D9" s="142">
        <v>109490.90000000002</v>
      </c>
      <c r="E9">
        <v>100833.77360000001</v>
      </c>
      <c r="F9">
        <v>92176.647200000007</v>
      </c>
      <c r="G9">
        <v>83519.520800000028</v>
      </c>
      <c r="H9">
        <v>74862.394400000019</v>
      </c>
      <c r="I9">
        <v>66205.268000000011</v>
      </c>
      <c r="J9">
        <v>57548.141599999988</v>
      </c>
      <c r="K9">
        <v>48891.015199999994</v>
      </c>
      <c r="L9">
        <v>40233.888800000015</v>
      </c>
      <c r="M9">
        <v>31576.762400000021</v>
      </c>
      <c r="N9">
        <v>22919.636000000013</v>
      </c>
      <c r="O9">
        <v>14262.509600000005</v>
      </c>
      <c r="P9">
        <v>-1320.3179200000013</v>
      </c>
      <c r="Q9">
        <v>-3051.7432000000044</v>
      </c>
      <c r="R9">
        <v>-11708.869599999991</v>
      </c>
      <c r="S9">
        <v>-20365.995999999992</v>
      </c>
      <c r="T9">
        <v>-29023.122399999993</v>
      </c>
      <c r="U9">
        <v>-37680.248799999994</v>
      </c>
      <c r="V9">
        <v>-46337.375199999995</v>
      </c>
      <c r="W9">
        <v>-54994.501599999996</v>
      </c>
    </row>
    <row r="10" spans="1:23">
      <c r="A10">
        <v>30</v>
      </c>
      <c r="B10">
        <v>107588.855874</v>
      </c>
      <c r="D10" s="142">
        <v>98356.39999999998</v>
      </c>
      <c r="E10">
        <v>90365.206399999981</v>
      </c>
      <c r="F10">
        <v>82374.012799999953</v>
      </c>
      <c r="G10">
        <v>74382.819199999984</v>
      </c>
      <c r="H10">
        <v>66391.625599999985</v>
      </c>
      <c r="I10">
        <v>58400.431999999986</v>
      </c>
      <c r="J10">
        <v>50409.238399999973</v>
      </c>
      <c r="K10">
        <v>42418.044799999974</v>
      </c>
      <c r="L10">
        <v>34426.85119999999</v>
      </c>
      <c r="M10">
        <v>26435.657599999991</v>
      </c>
      <c r="N10">
        <v>18444.463999999993</v>
      </c>
      <c r="O10">
        <v>10453.270399999979</v>
      </c>
      <c r="P10">
        <v>-3930.8780800000168</v>
      </c>
      <c r="Q10">
        <v>-5529.1168000000107</v>
      </c>
      <c r="R10">
        <v>-13520.310400000002</v>
      </c>
      <c r="S10">
        <v>-21511.504000000001</v>
      </c>
      <c r="T10">
        <v>-29502.6976</v>
      </c>
      <c r="U10">
        <v>-37493.891199999998</v>
      </c>
      <c r="V10">
        <v>-45485.084799999997</v>
      </c>
      <c r="W10">
        <v>-53476.278399999996</v>
      </c>
    </row>
    <row r="11" spans="1:23">
      <c r="A11">
        <v>20</v>
      </c>
      <c r="B11">
        <v>71725.90391600001</v>
      </c>
      <c r="D11" s="142">
        <v>87221.9</v>
      </c>
      <c r="E11">
        <v>79896.639200000005</v>
      </c>
      <c r="F11">
        <v>72571.378399999987</v>
      </c>
      <c r="G11">
        <v>65246.117600000005</v>
      </c>
      <c r="H11">
        <v>57920.856800000001</v>
      </c>
      <c r="I11">
        <v>50595.596000000012</v>
      </c>
      <c r="J11">
        <v>43270.33519999998</v>
      </c>
      <c r="K11">
        <v>35945.07439999999</v>
      </c>
      <c r="L11">
        <v>28619.813600000001</v>
      </c>
      <c r="M11">
        <v>21294.552800000012</v>
      </c>
      <c r="N11">
        <v>13969.291999999994</v>
      </c>
      <c r="O11">
        <v>6644.0311999999903</v>
      </c>
      <c r="P11">
        <v>-6541.4382400000104</v>
      </c>
      <c r="Q11">
        <v>-8006.4904000000097</v>
      </c>
      <c r="R11">
        <v>-15331.751199999999</v>
      </c>
      <c r="S11">
        <v>-22657.012000000002</v>
      </c>
      <c r="T11">
        <v>-29982.272799999999</v>
      </c>
      <c r="U11">
        <v>-37307.533599999995</v>
      </c>
      <c r="V11">
        <v>-44632.794399999999</v>
      </c>
      <c r="W11">
        <v>-51958.055200000003</v>
      </c>
    </row>
    <row r="12" spans="1:23">
      <c r="A12">
        <v>10</v>
      </c>
      <c r="B12">
        <v>35862.951958000005</v>
      </c>
      <c r="D12" s="142">
        <v>76087.399999999994</v>
      </c>
      <c r="E12">
        <v>69428.071999999986</v>
      </c>
      <c r="F12">
        <v>62768.743999999984</v>
      </c>
      <c r="G12">
        <v>56109.416000000005</v>
      </c>
      <c r="H12">
        <v>49450.087999999996</v>
      </c>
      <c r="I12">
        <v>42790.76</v>
      </c>
      <c r="J12">
        <v>36131.431999999979</v>
      </c>
      <c r="K12">
        <v>29472.103999999985</v>
      </c>
      <c r="L12">
        <v>22812.776000000005</v>
      </c>
      <c r="M12">
        <v>16153.448000000011</v>
      </c>
      <c r="N12">
        <v>9494.1200000000026</v>
      </c>
      <c r="O12">
        <v>2834.791999999994</v>
      </c>
      <c r="P12">
        <v>-9151.998400000004</v>
      </c>
      <c r="Q12">
        <v>-10483.864000000009</v>
      </c>
      <c r="R12">
        <v>-17143.191999999995</v>
      </c>
      <c r="S12">
        <v>-23802.519999999997</v>
      </c>
      <c r="T12">
        <v>-30461.847999999998</v>
      </c>
      <c r="U12">
        <v>-37121.175999999992</v>
      </c>
      <c r="V12">
        <v>-43780.504000000001</v>
      </c>
      <c r="W12">
        <v>-50439.831999999995</v>
      </c>
    </row>
    <row r="13" spans="1:23">
      <c r="D13" s="142">
        <v>64952.899999999994</v>
      </c>
      <c r="E13">
        <v>58959.504799999995</v>
      </c>
      <c r="F13">
        <v>52966.109599999996</v>
      </c>
      <c r="G13">
        <v>46972.714400000012</v>
      </c>
      <c r="H13">
        <v>40979.319199999998</v>
      </c>
      <c r="I13">
        <v>34985.923999999999</v>
      </c>
      <c r="J13">
        <v>28992.528799999985</v>
      </c>
      <c r="K13">
        <v>22999.133600000001</v>
      </c>
      <c r="L13">
        <v>17005.738400000002</v>
      </c>
      <c r="M13">
        <v>11012.343200000003</v>
      </c>
      <c r="N13">
        <v>5018.9479999999967</v>
      </c>
      <c r="O13">
        <v>-974.44720000000234</v>
      </c>
      <c r="P13">
        <v>-11762.558560000005</v>
      </c>
      <c r="Q13">
        <v>-12961.237600000008</v>
      </c>
      <c r="R13">
        <v>-18954.632799999999</v>
      </c>
      <c r="S13">
        <v>-24948.028000000002</v>
      </c>
      <c r="T13">
        <v>-30941.423200000001</v>
      </c>
      <c r="U13">
        <v>-36934.818400000004</v>
      </c>
      <c r="V13">
        <v>-42928.213600000003</v>
      </c>
      <c r="W13">
        <v>-48921.608800000002</v>
      </c>
    </row>
    <row r="14" spans="1:23">
      <c r="D14" s="142">
        <v>53818.399999999994</v>
      </c>
      <c r="E14">
        <v>48490.93759999999</v>
      </c>
      <c r="F14">
        <v>43163.475199999986</v>
      </c>
      <c r="G14">
        <v>37836.012799999997</v>
      </c>
      <c r="H14">
        <v>32508.550399999993</v>
      </c>
      <c r="I14">
        <v>27181.088000000003</v>
      </c>
      <c r="J14">
        <v>21853.625599999985</v>
      </c>
      <c r="K14">
        <v>16526.163199999995</v>
      </c>
      <c r="L14">
        <v>11198.700799999999</v>
      </c>
      <c r="M14">
        <v>5871.238400000002</v>
      </c>
      <c r="N14">
        <v>543.77599999999802</v>
      </c>
      <c r="O14">
        <v>-4783.686400000006</v>
      </c>
      <c r="P14">
        <v>-14373.118720000006</v>
      </c>
      <c r="Q14">
        <v>-15438.611200000007</v>
      </c>
      <c r="R14">
        <v>-20766.0736</v>
      </c>
      <c r="S14">
        <v>-26093.536</v>
      </c>
      <c r="T14">
        <v>-31420.9984</v>
      </c>
      <c r="U14">
        <v>-36748.460800000001</v>
      </c>
      <c r="V14">
        <v>-42075.923199999997</v>
      </c>
      <c r="W14">
        <v>-47403.385600000001</v>
      </c>
    </row>
    <row r="15" spans="1:23">
      <c r="D15" s="142">
        <v>42683.899999999994</v>
      </c>
      <c r="E15">
        <v>38022.370399999985</v>
      </c>
      <c r="F15">
        <v>33360.840799999991</v>
      </c>
      <c r="G15">
        <v>28699.311199999996</v>
      </c>
      <c r="H15">
        <v>24037.781600000002</v>
      </c>
      <c r="I15">
        <v>19376.252000000008</v>
      </c>
      <c r="J15">
        <v>14714.722399999991</v>
      </c>
      <c r="K15">
        <v>10053.192799999997</v>
      </c>
      <c r="L15">
        <v>5391.6631999999954</v>
      </c>
      <c r="M15">
        <v>730.13360000000102</v>
      </c>
      <c r="N15">
        <v>-3931.3960000000006</v>
      </c>
      <c r="O15">
        <v>-8592.9256000000023</v>
      </c>
      <c r="P15">
        <v>-16983.678880000007</v>
      </c>
      <c r="Q15">
        <v>-17915.984800000002</v>
      </c>
      <c r="R15">
        <v>-22577.5144</v>
      </c>
      <c r="S15">
        <v>-27239.043999999998</v>
      </c>
      <c r="T15">
        <v>-31900.573599999996</v>
      </c>
      <c r="U15">
        <v>-36562.103199999998</v>
      </c>
      <c r="V15">
        <v>-41223.632799999992</v>
      </c>
      <c r="W15">
        <v>-45885.162399999994</v>
      </c>
    </row>
    <row r="16" spans="1:23">
      <c r="D16" s="142">
        <v>31549.399999999994</v>
      </c>
      <c r="E16">
        <v>27553.803199999995</v>
      </c>
      <c r="F16">
        <v>23558.206399999981</v>
      </c>
      <c r="G16">
        <v>19562.609599999996</v>
      </c>
      <c r="H16">
        <v>15567.012799999997</v>
      </c>
      <c r="I16">
        <v>11571.415999999997</v>
      </c>
      <c r="J16">
        <v>7575.8191999999908</v>
      </c>
      <c r="K16">
        <v>3580.2223999999915</v>
      </c>
      <c r="L16">
        <v>-415.37440000000061</v>
      </c>
      <c r="M16">
        <v>-4410.9712</v>
      </c>
      <c r="N16">
        <v>-8406.5679999999993</v>
      </c>
      <c r="O16">
        <v>-12402.164800000006</v>
      </c>
      <c r="P16">
        <v>-19594.239040000004</v>
      </c>
      <c r="Q16">
        <v>-20393.358400000001</v>
      </c>
      <c r="R16">
        <v>-24388.955199999997</v>
      </c>
      <c r="S16">
        <v>-28384.551999999996</v>
      </c>
      <c r="T16">
        <v>-32380.148799999995</v>
      </c>
      <c r="U16">
        <v>-36375.745599999995</v>
      </c>
      <c r="V16">
        <v>-40371.342399999994</v>
      </c>
      <c r="W16">
        <v>-44366.939199999993</v>
      </c>
    </row>
    <row r="17" spans="4:23">
      <c r="D17" s="142">
        <v>20414.900000000001</v>
      </c>
      <c r="E17">
        <v>17085.235999999997</v>
      </c>
      <c r="F17">
        <v>13755.571999999993</v>
      </c>
      <c r="G17">
        <v>10425.908000000003</v>
      </c>
      <c r="H17">
        <v>7096.2439999999988</v>
      </c>
      <c r="I17">
        <v>3766.5800000000017</v>
      </c>
      <c r="J17">
        <v>436.91599999999016</v>
      </c>
      <c r="K17">
        <v>-2892.7480000000069</v>
      </c>
      <c r="L17">
        <v>-6222.4119999999966</v>
      </c>
      <c r="M17">
        <v>-9552.0759999999937</v>
      </c>
      <c r="N17">
        <v>-12881.739999999998</v>
      </c>
      <c r="O17">
        <v>-16211.404000000002</v>
      </c>
      <c r="P17">
        <v>-22204.799200000001</v>
      </c>
      <c r="Q17">
        <v>-22870.732000000004</v>
      </c>
      <c r="R17">
        <v>-26200.395999999997</v>
      </c>
      <c r="S17">
        <v>-29530.059999999998</v>
      </c>
      <c r="T17">
        <v>-32859.724000000002</v>
      </c>
      <c r="U17">
        <v>-36189.387999999999</v>
      </c>
      <c r="V17">
        <v>-39519.051999999996</v>
      </c>
      <c r="W17">
        <v>-42848.716</v>
      </c>
    </row>
    <row r="18" spans="4:23">
      <c r="D18" s="142">
        <v>9280.3999999999942</v>
      </c>
      <c r="E18">
        <v>6616.6687999999922</v>
      </c>
      <c r="F18">
        <v>3952.9375999999902</v>
      </c>
      <c r="G18">
        <v>1289.2063999999955</v>
      </c>
      <c r="H18">
        <v>-1374.5248000000065</v>
      </c>
      <c r="I18">
        <v>-4038.2560000000012</v>
      </c>
      <c r="J18">
        <v>-6701.9872000000105</v>
      </c>
      <c r="K18">
        <v>-9365.7184000000052</v>
      </c>
      <c r="L18">
        <v>-12029.449600000004</v>
      </c>
      <c r="M18">
        <v>-14693.180800000002</v>
      </c>
      <c r="N18">
        <v>-17356.912000000004</v>
      </c>
      <c r="O18">
        <v>-20020.643200000006</v>
      </c>
      <c r="P18">
        <v>-24815.359360000006</v>
      </c>
      <c r="Q18">
        <v>-25348.105600000006</v>
      </c>
      <c r="R18">
        <v>-28011.836800000005</v>
      </c>
      <c r="S18">
        <v>-30675.568000000003</v>
      </c>
      <c r="T18">
        <v>-33339.299200000001</v>
      </c>
      <c r="U18">
        <v>-36003.030400000003</v>
      </c>
      <c r="V18">
        <v>-38666.761600000005</v>
      </c>
      <c r="W18">
        <v>-41330.4928</v>
      </c>
    </row>
    <row r="19" spans="4:23">
      <c r="D19" s="142">
        <v>-1854.1000000000058</v>
      </c>
      <c r="E19">
        <v>-3851.8984000000055</v>
      </c>
      <c r="F19">
        <v>-5849.6968000000124</v>
      </c>
      <c r="G19">
        <v>-7847.4952000000048</v>
      </c>
      <c r="H19">
        <v>-9845.2936000000045</v>
      </c>
      <c r="I19">
        <v>-11843.092000000004</v>
      </c>
      <c r="J19">
        <v>-13840.890400000008</v>
      </c>
      <c r="K19">
        <v>-15838.688800000007</v>
      </c>
      <c r="L19">
        <v>-17836.487200000003</v>
      </c>
      <c r="M19">
        <v>-19834.285600000003</v>
      </c>
      <c r="N19">
        <v>-21832.084000000003</v>
      </c>
      <c r="O19">
        <v>-23829.882400000006</v>
      </c>
      <c r="P19">
        <v>-27425.919520000003</v>
      </c>
      <c r="Q19">
        <v>-27825.479200000002</v>
      </c>
      <c r="R19">
        <v>-29823.277600000001</v>
      </c>
      <c r="S19">
        <v>-31821.076000000001</v>
      </c>
      <c r="T19">
        <v>-33818.874400000001</v>
      </c>
      <c r="U19">
        <v>-35816.6728</v>
      </c>
      <c r="V19">
        <v>-37814.4712</v>
      </c>
      <c r="W19">
        <v>-39812.2696</v>
      </c>
    </row>
    <row r="20" spans="4:23">
      <c r="D20" s="142">
        <v>-12988.599999999999</v>
      </c>
      <c r="E20">
        <v>-14320.4656</v>
      </c>
      <c r="F20">
        <v>-15652.331200000001</v>
      </c>
      <c r="G20">
        <v>-16984.196799999998</v>
      </c>
      <c r="H20">
        <v>-18316.062399999999</v>
      </c>
      <c r="I20">
        <v>-19647.927999999996</v>
      </c>
      <c r="J20">
        <v>-20979.793600000001</v>
      </c>
      <c r="K20">
        <v>-22311.659199999998</v>
      </c>
      <c r="L20">
        <v>-23643.524799999999</v>
      </c>
      <c r="M20">
        <v>-24975.390399999997</v>
      </c>
      <c r="N20">
        <v>-26307.255999999998</v>
      </c>
      <c r="O20">
        <v>-27639.121599999999</v>
      </c>
      <c r="P20">
        <v>-30036.479679999997</v>
      </c>
      <c r="Q20">
        <v>-30302.852800000001</v>
      </c>
      <c r="R20">
        <v>-31634.718399999998</v>
      </c>
      <c r="S20">
        <v>-32966.583999999995</v>
      </c>
      <c r="T20">
        <v>-34298.4496</v>
      </c>
      <c r="U20">
        <v>-35630.315199999997</v>
      </c>
      <c r="V20">
        <v>-36962.180799999995</v>
      </c>
      <c r="W20">
        <v>-38294.046399999999</v>
      </c>
    </row>
    <row r="21" spans="4:23">
      <c r="D21" s="142">
        <v>-24123.100000000002</v>
      </c>
      <c r="E21">
        <v>-24789.032800000001</v>
      </c>
      <c r="F21">
        <v>-25454.965600000003</v>
      </c>
      <c r="G21">
        <v>-26120.898400000002</v>
      </c>
      <c r="H21">
        <v>-26786.831200000001</v>
      </c>
      <c r="I21">
        <v>-27452.764000000003</v>
      </c>
      <c r="J21">
        <v>-28118.696800000005</v>
      </c>
      <c r="K21">
        <v>-28784.6296</v>
      </c>
      <c r="L21">
        <v>-29450.562400000003</v>
      </c>
      <c r="M21">
        <v>-30116.495200000001</v>
      </c>
      <c r="N21">
        <v>-30782.428</v>
      </c>
      <c r="O21">
        <v>-31448.360800000002</v>
      </c>
      <c r="P21">
        <v>-32647.039840000001</v>
      </c>
      <c r="Q21">
        <v>-32780.2264</v>
      </c>
      <c r="R21">
        <v>-33446.159200000002</v>
      </c>
      <c r="S21">
        <v>-34112.092000000004</v>
      </c>
      <c r="T21">
        <v>-34778.024799999999</v>
      </c>
      <c r="U21">
        <v>-35443.957600000002</v>
      </c>
      <c r="V21">
        <v>-36109.890400000004</v>
      </c>
      <c r="W21">
        <v>-36775.823199999999</v>
      </c>
    </row>
    <row r="23" spans="4:23">
      <c r="D23" s="156" t="s">
        <v>164</v>
      </c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</row>
    <row r="24" spans="4:23">
      <c r="D24" s="142">
        <f>$B$3+D2</f>
        <v>546061.91957999999</v>
      </c>
      <c r="E24" s="142">
        <f t="shared" ref="E24:W38" si="0">$B$3+E2</f>
        <v>532743.26358000003</v>
      </c>
      <c r="F24" s="142">
        <f t="shared" si="0"/>
        <v>519424.60757999995</v>
      </c>
      <c r="G24" s="142">
        <f t="shared" si="0"/>
        <v>506105.95157999999</v>
      </c>
      <c r="H24" s="142">
        <f t="shared" si="0"/>
        <v>492787.29558000003</v>
      </c>
      <c r="I24" s="142">
        <f t="shared" si="0"/>
        <v>479468.63958000002</v>
      </c>
      <c r="J24" s="142">
        <f t="shared" si="0"/>
        <v>466149.98358</v>
      </c>
      <c r="K24" s="142">
        <f t="shared" si="0"/>
        <v>452831.32757999998</v>
      </c>
      <c r="L24" s="142">
        <f t="shared" si="0"/>
        <v>439512.67158000002</v>
      </c>
      <c r="M24" s="142">
        <f t="shared" si="0"/>
        <v>426194.01558000001</v>
      </c>
      <c r="N24" s="142">
        <f t="shared" si="0"/>
        <v>412875.35958000005</v>
      </c>
      <c r="O24" s="142">
        <f t="shared" si="0"/>
        <v>399556.70357999997</v>
      </c>
      <c r="P24" s="142">
        <f t="shared" si="0"/>
        <v>375583.12277999998</v>
      </c>
      <c r="Q24" s="142">
        <f t="shared" si="0"/>
        <v>372919.39158</v>
      </c>
      <c r="R24" s="142">
        <f t="shared" si="0"/>
        <v>359600.73558000004</v>
      </c>
      <c r="S24" s="142">
        <f t="shared" si="0"/>
        <v>346282.07958000002</v>
      </c>
      <c r="T24" s="142">
        <f t="shared" si="0"/>
        <v>332963.42358</v>
      </c>
      <c r="U24" s="142">
        <f t="shared" si="0"/>
        <v>319644.76758000004</v>
      </c>
      <c r="V24" s="142">
        <f t="shared" si="0"/>
        <v>306326.11158000003</v>
      </c>
      <c r="W24" s="142">
        <f>$B$3+W2</f>
        <v>293007.45558000001</v>
      </c>
    </row>
    <row r="25" spans="4:23">
      <c r="D25" s="142">
        <f t="shared" ref="D25:S43" si="1">$B$3+D3</f>
        <v>534927.41957999999</v>
      </c>
      <c r="E25" s="142">
        <f t="shared" si="1"/>
        <v>522274.69637999998</v>
      </c>
      <c r="F25" s="142">
        <f t="shared" si="1"/>
        <v>509621.97317999997</v>
      </c>
      <c r="G25" s="142">
        <f t="shared" si="1"/>
        <v>496969.24998000002</v>
      </c>
      <c r="H25" s="142">
        <f t="shared" si="1"/>
        <v>484316.52678000001</v>
      </c>
      <c r="I25" s="142">
        <f t="shared" si="1"/>
        <v>471663.80358000007</v>
      </c>
      <c r="J25" s="142">
        <f t="shared" si="1"/>
        <v>459011.08038</v>
      </c>
      <c r="K25" s="142">
        <f t="shared" si="1"/>
        <v>446358.35718000005</v>
      </c>
      <c r="L25" s="142">
        <f t="shared" si="1"/>
        <v>433705.63398000004</v>
      </c>
      <c r="M25" s="142">
        <f t="shared" si="1"/>
        <v>421052.91078000003</v>
      </c>
      <c r="N25" s="142">
        <f t="shared" si="1"/>
        <v>408400.18758000003</v>
      </c>
      <c r="O25" s="142">
        <f t="shared" si="1"/>
        <v>395747.46438000002</v>
      </c>
      <c r="P25" s="142">
        <f t="shared" si="1"/>
        <v>372972.56261999998</v>
      </c>
      <c r="Q25" s="142">
        <f t="shared" si="1"/>
        <v>370442.01798</v>
      </c>
      <c r="R25" s="142">
        <f t="shared" si="1"/>
        <v>357789.29478</v>
      </c>
      <c r="S25" s="142">
        <f t="shared" si="1"/>
        <v>345136.57158000005</v>
      </c>
      <c r="T25" s="142">
        <f t="shared" si="0"/>
        <v>332483.84838000004</v>
      </c>
      <c r="U25" s="142">
        <f t="shared" si="0"/>
        <v>319831.12518000003</v>
      </c>
      <c r="V25" s="142">
        <f t="shared" si="0"/>
        <v>307178.40198000002</v>
      </c>
      <c r="W25" s="142">
        <f t="shared" si="0"/>
        <v>294525.67878000002</v>
      </c>
    </row>
    <row r="26" spans="4:23">
      <c r="D26" s="142">
        <f t="shared" si="1"/>
        <v>523792.91957999999</v>
      </c>
      <c r="E26" s="142">
        <f t="shared" si="0"/>
        <v>511806.12918000005</v>
      </c>
      <c r="F26" s="142">
        <f t="shared" si="0"/>
        <v>499819.33877999999</v>
      </c>
      <c r="G26" s="142">
        <f t="shared" si="0"/>
        <v>487832.54838000005</v>
      </c>
      <c r="H26" s="142">
        <f t="shared" si="0"/>
        <v>475845.75797999999</v>
      </c>
      <c r="I26" s="142">
        <f t="shared" si="0"/>
        <v>463858.96758000006</v>
      </c>
      <c r="J26" s="142">
        <f t="shared" si="0"/>
        <v>451872.17718</v>
      </c>
      <c r="K26" s="142">
        <f t="shared" si="0"/>
        <v>439885.38678000006</v>
      </c>
      <c r="L26" s="142">
        <f t="shared" si="0"/>
        <v>427898.59638</v>
      </c>
      <c r="M26" s="142">
        <f t="shared" si="0"/>
        <v>415911.80598000006</v>
      </c>
      <c r="N26" s="142">
        <f t="shared" si="0"/>
        <v>403925.01558000001</v>
      </c>
      <c r="O26" s="142">
        <f t="shared" si="0"/>
        <v>391938.22518000001</v>
      </c>
      <c r="P26" s="142">
        <f t="shared" si="0"/>
        <v>370362.00245999999</v>
      </c>
      <c r="Q26" s="142">
        <f t="shared" si="0"/>
        <v>367964.64438000001</v>
      </c>
      <c r="R26" s="142">
        <f t="shared" si="0"/>
        <v>355977.85398000001</v>
      </c>
      <c r="S26" s="142">
        <f t="shared" si="0"/>
        <v>343991.06358000002</v>
      </c>
      <c r="T26" s="142">
        <f t="shared" si="0"/>
        <v>332004.27318000002</v>
      </c>
      <c r="U26" s="142">
        <f t="shared" si="0"/>
        <v>320017.48278000002</v>
      </c>
      <c r="V26" s="142">
        <f t="shared" si="0"/>
        <v>308030.69238000002</v>
      </c>
      <c r="W26" s="142">
        <f t="shared" si="0"/>
        <v>296043.90198000002</v>
      </c>
    </row>
    <row r="27" spans="4:23">
      <c r="D27" s="142">
        <f t="shared" si="1"/>
        <v>512658.41957999999</v>
      </c>
      <c r="E27" s="142">
        <f t="shared" si="0"/>
        <v>501337.56198</v>
      </c>
      <c r="F27" s="142">
        <f t="shared" si="0"/>
        <v>490016.70437999995</v>
      </c>
      <c r="G27" s="142">
        <f t="shared" si="0"/>
        <v>478695.84678000002</v>
      </c>
      <c r="H27" s="142">
        <f t="shared" si="0"/>
        <v>467374.98917999998</v>
      </c>
      <c r="I27" s="142">
        <f t="shared" si="0"/>
        <v>456054.13157999999</v>
      </c>
      <c r="J27" s="142">
        <f t="shared" si="0"/>
        <v>444733.27398</v>
      </c>
      <c r="K27" s="142">
        <f t="shared" si="0"/>
        <v>433412.41638000001</v>
      </c>
      <c r="L27" s="142">
        <f t="shared" si="0"/>
        <v>422091.55878000002</v>
      </c>
      <c r="M27" s="142">
        <f t="shared" si="0"/>
        <v>410770.70118000003</v>
      </c>
      <c r="N27" s="142">
        <f t="shared" si="0"/>
        <v>399449.84357999999</v>
      </c>
      <c r="O27" s="142">
        <f t="shared" si="0"/>
        <v>388128.98598</v>
      </c>
      <c r="P27" s="142">
        <f t="shared" si="0"/>
        <v>367751.4423</v>
      </c>
      <c r="Q27" s="142">
        <f t="shared" si="0"/>
        <v>365487.27078000002</v>
      </c>
      <c r="R27" s="142">
        <f t="shared" si="0"/>
        <v>354166.41318000003</v>
      </c>
      <c r="S27" s="142">
        <f t="shared" si="0"/>
        <v>342845.55558000004</v>
      </c>
      <c r="T27" s="142">
        <f t="shared" si="0"/>
        <v>331524.69798</v>
      </c>
      <c r="U27" s="142">
        <f t="shared" si="0"/>
        <v>320203.84038000001</v>
      </c>
      <c r="V27" s="142">
        <f t="shared" si="0"/>
        <v>308882.98278000002</v>
      </c>
      <c r="W27" s="142">
        <f t="shared" si="0"/>
        <v>297562.12518000003</v>
      </c>
    </row>
    <row r="28" spans="4:23">
      <c r="D28" s="142">
        <f t="shared" si="1"/>
        <v>501523.91957999999</v>
      </c>
      <c r="E28" s="142">
        <f t="shared" si="0"/>
        <v>490868.99478000001</v>
      </c>
      <c r="F28" s="142">
        <f t="shared" si="0"/>
        <v>480214.06998000003</v>
      </c>
      <c r="G28" s="142">
        <f t="shared" si="0"/>
        <v>469559.14517999999</v>
      </c>
      <c r="H28" s="142">
        <f t="shared" si="0"/>
        <v>458904.22038000001</v>
      </c>
      <c r="I28" s="142">
        <f t="shared" si="0"/>
        <v>448249.29558000003</v>
      </c>
      <c r="J28" s="142">
        <f t="shared" si="0"/>
        <v>437594.37078</v>
      </c>
      <c r="K28" s="142">
        <f t="shared" si="0"/>
        <v>426939.44598000002</v>
      </c>
      <c r="L28" s="142">
        <f t="shared" si="0"/>
        <v>416284.52118000004</v>
      </c>
      <c r="M28" s="142">
        <f t="shared" si="0"/>
        <v>405629.59638</v>
      </c>
      <c r="N28" s="142">
        <f t="shared" si="0"/>
        <v>394974.67158000002</v>
      </c>
      <c r="O28" s="142">
        <f t="shared" si="0"/>
        <v>384319.74678000004</v>
      </c>
      <c r="P28" s="142">
        <f t="shared" si="0"/>
        <v>365140.88214</v>
      </c>
      <c r="Q28" s="142">
        <f t="shared" si="0"/>
        <v>363009.89718000003</v>
      </c>
      <c r="R28" s="142">
        <f t="shared" si="0"/>
        <v>352354.97238000005</v>
      </c>
      <c r="S28" s="142">
        <f t="shared" si="0"/>
        <v>341700.04758000001</v>
      </c>
      <c r="T28" s="142">
        <f t="shared" si="0"/>
        <v>331045.12278000003</v>
      </c>
      <c r="U28" s="142">
        <f t="shared" si="0"/>
        <v>320390.19798000006</v>
      </c>
      <c r="V28" s="142">
        <f t="shared" si="0"/>
        <v>309735.27318000002</v>
      </c>
      <c r="W28" s="142">
        <f t="shared" si="0"/>
        <v>299080.34838000004</v>
      </c>
    </row>
    <row r="29" spans="4:23">
      <c r="D29" s="142">
        <f t="shared" si="1"/>
        <v>490389.41957999999</v>
      </c>
      <c r="E29" s="142">
        <f t="shared" si="0"/>
        <v>480400.42758000002</v>
      </c>
      <c r="F29" s="142">
        <f t="shared" si="0"/>
        <v>470411.43557999999</v>
      </c>
      <c r="G29" s="142">
        <f t="shared" si="0"/>
        <v>460422.44358000002</v>
      </c>
      <c r="H29" s="142">
        <f t="shared" si="0"/>
        <v>450433.45157999999</v>
      </c>
      <c r="I29" s="142">
        <f t="shared" si="0"/>
        <v>440444.45958000002</v>
      </c>
      <c r="J29" s="142">
        <f t="shared" si="0"/>
        <v>430455.46758</v>
      </c>
      <c r="K29" s="142">
        <f t="shared" si="0"/>
        <v>420466.47557999997</v>
      </c>
      <c r="L29" s="142">
        <f t="shared" si="0"/>
        <v>410477.48358</v>
      </c>
      <c r="M29" s="142">
        <f t="shared" si="0"/>
        <v>400488.49158000003</v>
      </c>
      <c r="N29" s="142">
        <f t="shared" si="0"/>
        <v>390499.49958</v>
      </c>
      <c r="O29" s="142">
        <f t="shared" si="0"/>
        <v>380510.50757999998</v>
      </c>
      <c r="P29" s="142">
        <f t="shared" si="0"/>
        <v>362530.32198000001</v>
      </c>
      <c r="Q29" s="142">
        <f t="shared" si="0"/>
        <v>360532.52358000004</v>
      </c>
      <c r="R29" s="142">
        <f t="shared" si="0"/>
        <v>350543.53158000001</v>
      </c>
      <c r="S29" s="142">
        <f t="shared" si="0"/>
        <v>340554.53958000004</v>
      </c>
      <c r="T29" s="142">
        <f t="shared" si="0"/>
        <v>330565.54758000001</v>
      </c>
      <c r="U29" s="142">
        <f t="shared" si="0"/>
        <v>320576.55558000004</v>
      </c>
      <c r="V29" s="142">
        <f t="shared" si="0"/>
        <v>310587.56358000002</v>
      </c>
      <c r="W29" s="142">
        <f t="shared" si="0"/>
        <v>300598.57157999999</v>
      </c>
    </row>
    <row r="30" spans="4:23">
      <c r="D30" s="142">
        <f t="shared" si="1"/>
        <v>479254.91957999999</v>
      </c>
      <c r="E30" s="142">
        <f t="shared" si="0"/>
        <v>469931.86037999997</v>
      </c>
      <c r="F30" s="142">
        <f t="shared" si="0"/>
        <v>460608.80118000001</v>
      </c>
      <c r="G30" s="142">
        <f t="shared" si="0"/>
        <v>451285.74198000005</v>
      </c>
      <c r="H30" s="142">
        <f t="shared" si="0"/>
        <v>441962.68278000003</v>
      </c>
      <c r="I30" s="142">
        <f t="shared" si="0"/>
        <v>432639.62358000001</v>
      </c>
      <c r="J30" s="142">
        <f t="shared" si="0"/>
        <v>423316.56438</v>
      </c>
      <c r="K30" s="142">
        <f t="shared" si="0"/>
        <v>413993.50518000004</v>
      </c>
      <c r="L30" s="142">
        <f t="shared" si="0"/>
        <v>404670.44598000002</v>
      </c>
      <c r="M30" s="142">
        <f t="shared" si="0"/>
        <v>395347.38678000006</v>
      </c>
      <c r="N30" s="142">
        <f t="shared" si="0"/>
        <v>386024.32758000004</v>
      </c>
      <c r="O30" s="142">
        <f t="shared" si="0"/>
        <v>376701.26838000002</v>
      </c>
      <c r="P30" s="142">
        <f t="shared" si="0"/>
        <v>359919.76182000001</v>
      </c>
      <c r="Q30" s="142">
        <f t="shared" si="0"/>
        <v>358055.14998000005</v>
      </c>
      <c r="R30" s="142">
        <f t="shared" si="0"/>
        <v>348732.09078000003</v>
      </c>
      <c r="S30" s="142">
        <f t="shared" si="0"/>
        <v>339409.03158000001</v>
      </c>
      <c r="T30" s="142">
        <f t="shared" si="0"/>
        <v>330085.97238000005</v>
      </c>
      <c r="U30" s="142">
        <f t="shared" si="0"/>
        <v>320762.91318000003</v>
      </c>
      <c r="V30" s="142">
        <f t="shared" si="0"/>
        <v>311439.85398000001</v>
      </c>
      <c r="W30" s="142">
        <f t="shared" si="0"/>
        <v>302116.79478000005</v>
      </c>
    </row>
    <row r="31" spans="4:23">
      <c r="D31" s="142">
        <f t="shared" si="1"/>
        <v>468120.41958000005</v>
      </c>
      <c r="E31" s="142">
        <f t="shared" si="0"/>
        <v>459463.29318000004</v>
      </c>
      <c r="F31" s="142">
        <f t="shared" si="0"/>
        <v>450806.16678000003</v>
      </c>
      <c r="G31" s="142">
        <f t="shared" si="0"/>
        <v>442149.04038000002</v>
      </c>
      <c r="H31" s="142">
        <f t="shared" si="0"/>
        <v>433491.91398000007</v>
      </c>
      <c r="I31" s="142">
        <f t="shared" si="0"/>
        <v>424834.78758</v>
      </c>
      <c r="J31" s="142">
        <f t="shared" si="0"/>
        <v>416177.66118</v>
      </c>
      <c r="K31" s="142">
        <f t="shared" si="0"/>
        <v>407520.53477999999</v>
      </c>
      <c r="L31" s="142">
        <f t="shared" si="0"/>
        <v>398863.40838000004</v>
      </c>
      <c r="M31" s="142">
        <f t="shared" si="0"/>
        <v>390206.28198000003</v>
      </c>
      <c r="N31" s="142">
        <f t="shared" si="0"/>
        <v>381549.15558000002</v>
      </c>
      <c r="O31" s="142">
        <f t="shared" si="0"/>
        <v>372892.02918000001</v>
      </c>
      <c r="P31" s="142">
        <f t="shared" si="0"/>
        <v>357309.20166000002</v>
      </c>
      <c r="Q31" s="142">
        <f t="shared" si="0"/>
        <v>355577.77638</v>
      </c>
      <c r="R31" s="142">
        <f t="shared" si="0"/>
        <v>346920.64998000005</v>
      </c>
      <c r="S31" s="142">
        <f t="shared" si="0"/>
        <v>338263.52358000004</v>
      </c>
      <c r="T31" s="142">
        <f t="shared" si="0"/>
        <v>329606.39718000003</v>
      </c>
      <c r="U31" s="142">
        <f t="shared" si="0"/>
        <v>320949.27078000002</v>
      </c>
      <c r="V31" s="142">
        <f t="shared" si="0"/>
        <v>312292.14438000001</v>
      </c>
      <c r="W31" s="142">
        <f t="shared" si="0"/>
        <v>303635.01798</v>
      </c>
    </row>
    <row r="32" spans="4:23">
      <c r="D32" s="142">
        <f t="shared" si="1"/>
        <v>456985.91957999999</v>
      </c>
      <c r="E32" s="142">
        <f t="shared" si="0"/>
        <v>448994.72597999999</v>
      </c>
      <c r="F32" s="142">
        <f t="shared" si="0"/>
        <v>441003.53237999999</v>
      </c>
      <c r="G32" s="142">
        <f t="shared" si="0"/>
        <v>433012.33877999999</v>
      </c>
      <c r="H32" s="142">
        <f t="shared" si="0"/>
        <v>425021.14517999999</v>
      </c>
      <c r="I32" s="142">
        <f t="shared" si="0"/>
        <v>417029.95157999999</v>
      </c>
      <c r="J32" s="142">
        <f t="shared" si="0"/>
        <v>409038.75797999999</v>
      </c>
      <c r="K32" s="142">
        <f t="shared" si="0"/>
        <v>401047.56438</v>
      </c>
      <c r="L32" s="142">
        <f t="shared" si="0"/>
        <v>393056.37078</v>
      </c>
      <c r="M32" s="142">
        <f t="shared" si="0"/>
        <v>385065.17718</v>
      </c>
      <c r="N32" s="142">
        <f t="shared" si="0"/>
        <v>377073.98358</v>
      </c>
      <c r="O32" s="142">
        <f t="shared" si="0"/>
        <v>369082.78998</v>
      </c>
      <c r="P32" s="142">
        <f t="shared" si="0"/>
        <v>354698.64150000003</v>
      </c>
      <c r="Q32" s="142">
        <f t="shared" si="0"/>
        <v>353100.40278</v>
      </c>
      <c r="R32" s="142">
        <f t="shared" si="0"/>
        <v>345109.20918000001</v>
      </c>
      <c r="S32" s="142">
        <f t="shared" si="0"/>
        <v>337118.01558000001</v>
      </c>
      <c r="T32" s="142">
        <f t="shared" si="0"/>
        <v>329126.82198000001</v>
      </c>
      <c r="U32" s="142">
        <f t="shared" si="0"/>
        <v>321135.62838000001</v>
      </c>
      <c r="V32" s="142">
        <f t="shared" si="0"/>
        <v>313144.43478000001</v>
      </c>
      <c r="W32" s="142">
        <f t="shared" si="0"/>
        <v>305153.24118000001</v>
      </c>
    </row>
    <row r="33" spans="4:23">
      <c r="D33" s="142">
        <f t="shared" si="1"/>
        <v>445851.41957999999</v>
      </c>
      <c r="E33" s="142">
        <f t="shared" si="0"/>
        <v>438526.15878000006</v>
      </c>
      <c r="F33" s="142">
        <f t="shared" si="0"/>
        <v>431200.89798000001</v>
      </c>
      <c r="G33" s="142">
        <f t="shared" si="0"/>
        <v>423875.63718000002</v>
      </c>
      <c r="H33" s="142">
        <f t="shared" si="0"/>
        <v>416550.37638000003</v>
      </c>
      <c r="I33" s="142">
        <f t="shared" si="0"/>
        <v>409225.11558000004</v>
      </c>
      <c r="J33" s="142">
        <f t="shared" si="0"/>
        <v>401899.85477999999</v>
      </c>
      <c r="K33" s="142">
        <f t="shared" si="0"/>
        <v>394574.59398000001</v>
      </c>
      <c r="L33" s="142">
        <f t="shared" si="0"/>
        <v>387249.33318000002</v>
      </c>
      <c r="M33" s="142">
        <f t="shared" si="0"/>
        <v>379924.07238000003</v>
      </c>
      <c r="N33" s="142">
        <f t="shared" si="0"/>
        <v>372598.81158000004</v>
      </c>
      <c r="O33" s="142">
        <f t="shared" si="0"/>
        <v>365273.55077999999</v>
      </c>
      <c r="P33" s="142">
        <f t="shared" si="0"/>
        <v>352088.08134000003</v>
      </c>
      <c r="Q33" s="142">
        <f t="shared" si="0"/>
        <v>350623.02918000001</v>
      </c>
      <c r="R33" s="142">
        <f t="shared" si="0"/>
        <v>343297.76838000002</v>
      </c>
      <c r="S33" s="142">
        <f t="shared" si="0"/>
        <v>335972.50758000003</v>
      </c>
      <c r="T33" s="142">
        <f t="shared" si="0"/>
        <v>328647.24678000004</v>
      </c>
      <c r="U33" s="142">
        <f t="shared" si="0"/>
        <v>321321.98598</v>
      </c>
      <c r="V33" s="142">
        <f t="shared" si="0"/>
        <v>313996.72518000001</v>
      </c>
      <c r="W33" s="142">
        <f t="shared" si="0"/>
        <v>306671.46438000002</v>
      </c>
    </row>
    <row r="34" spans="4:23">
      <c r="D34" s="142">
        <f t="shared" si="1"/>
        <v>434716.91957999999</v>
      </c>
      <c r="E34" s="142">
        <f t="shared" si="0"/>
        <v>428057.59158000001</v>
      </c>
      <c r="F34" s="142">
        <f t="shared" si="0"/>
        <v>421398.26358000003</v>
      </c>
      <c r="G34" s="142">
        <f t="shared" si="0"/>
        <v>414738.93558000005</v>
      </c>
      <c r="H34" s="142">
        <f t="shared" si="0"/>
        <v>408079.60758000001</v>
      </c>
      <c r="I34" s="142">
        <f t="shared" si="0"/>
        <v>401420.27958000003</v>
      </c>
      <c r="J34" s="142">
        <f t="shared" si="0"/>
        <v>394760.95157999999</v>
      </c>
      <c r="K34" s="142">
        <f t="shared" si="0"/>
        <v>388101.62358000001</v>
      </c>
      <c r="L34" s="142">
        <f t="shared" si="0"/>
        <v>381442.29558000003</v>
      </c>
      <c r="M34" s="142">
        <f t="shared" si="0"/>
        <v>374782.96758000006</v>
      </c>
      <c r="N34" s="142">
        <f t="shared" si="0"/>
        <v>368123.63958000002</v>
      </c>
      <c r="O34" s="142">
        <f t="shared" si="0"/>
        <v>361464.31158000004</v>
      </c>
      <c r="P34" s="142">
        <f t="shared" si="0"/>
        <v>349477.52118000004</v>
      </c>
      <c r="Q34" s="142">
        <f t="shared" si="0"/>
        <v>348145.65558000002</v>
      </c>
      <c r="R34" s="142">
        <f t="shared" si="0"/>
        <v>341486.32758000004</v>
      </c>
      <c r="S34" s="142">
        <f t="shared" si="0"/>
        <v>334826.99958</v>
      </c>
      <c r="T34" s="142">
        <f t="shared" si="0"/>
        <v>328167.67158000002</v>
      </c>
      <c r="U34" s="142">
        <f t="shared" si="0"/>
        <v>321508.34358000004</v>
      </c>
      <c r="V34" s="142">
        <f t="shared" si="0"/>
        <v>314849.01558000001</v>
      </c>
      <c r="W34" s="142">
        <f t="shared" si="0"/>
        <v>308189.68758000003</v>
      </c>
    </row>
    <row r="35" spans="4:23">
      <c r="D35" s="142">
        <f t="shared" si="1"/>
        <v>423582.41957999999</v>
      </c>
      <c r="E35" s="142">
        <f t="shared" si="0"/>
        <v>417589.02438000002</v>
      </c>
      <c r="F35" s="142">
        <f t="shared" si="0"/>
        <v>411595.62918000005</v>
      </c>
      <c r="G35" s="142">
        <f t="shared" si="0"/>
        <v>405602.23398000002</v>
      </c>
      <c r="H35" s="142">
        <f t="shared" si="0"/>
        <v>399608.83877999999</v>
      </c>
      <c r="I35" s="142">
        <f t="shared" si="0"/>
        <v>393615.44358000002</v>
      </c>
      <c r="J35" s="142">
        <f t="shared" si="0"/>
        <v>387622.04837999999</v>
      </c>
      <c r="K35" s="142">
        <f t="shared" si="0"/>
        <v>381628.65318000002</v>
      </c>
      <c r="L35" s="142">
        <f t="shared" si="0"/>
        <v>375635.25797999999</v>
      </c>
      <c r="M35" s="142">
        <f t="shared" si="0"/>
        <v>369641.86278000002</v>
      </c>
      <c r="N35" s="142">
        <f t="shared" si="0"/>
        <v>363648.46758</v>
      </c>
      <c r="O35" s="142">
        <f t="shared" si="0"/>
        <v>357655.07238000003</v>
      </c>
      <c r="P35" s="142">
        <f t="shared" si="0"/>
        <v>346866.96102000005</v>
      </c>
      <c r="Q35" s="142">
        <f t="shared" si="0"/>
        <v>345668.28198000003</v>
      </c>
      <c r="R35" s="142">
        <f t="shared" si="0"/>
        <v>339674.88678</v>
      </c>
      <c r="S35" s="142">
        <f t="shared" si="0"/>
        <v>333681.49158000003</v>
      </c>
      <c r="T35" s="142">
        <f t="shared" si="0"/>
        <v>327688.09638</v>
      </c>
      <c r="U35" s="142">
        <f t="shared" si="0"/>
        <v>321694.70118000003</v>
      </c>
      <c r="V35" s="142">
        <f t="shared" si="0"/>
        <v>315701.30598</v>
      </c>
      <c r="W35" s="142">
        <f t="shared" si="0"/>
        <v>309707.91078000003</v>
      </c>
    </row>
    <row r="36" spans="4:23">
      <c r="D36" s="142">
        <f t="shared" si="1"/>
        <v>412447.91957999999</v>
      </c>
      <c r="E36" s="142">
        <f t="shared" si="0"/>
        <v>407120.45718000003</v>
      </c>
      <c r="F36" s="142">
        <f t="shared" si="0"/>
        <v>401792.99478000001</v>
      </c>
      <c r="G36" s="142">
        <f t="shared" si="0"/>
        <v>396465.53237999999</v>
      </c>
      <c r="H36" s="142">
        <f t="shared" si="0"/>
        <v>391138.06998000003</v>
      </c>
      <c r="I36" s="142">
        <f t="shared" si="0"/>
        <v>385810.60758000001</v>
      </c>
      <c r="J36" s="142">
        <f t="shared" si="0"/>
        <v>380483.14517999999</v>
      </c>
      <c r="K36" s="142">
        <f t="shared" si="0"/>
        <v>375155.68278000003</v>
      </c>
      <c r="L36" s="142">
        <f t="shared" si="0"/>
        <v>369828.22038000001</v>
      </c>
      <c r="M36" s="142">
        <f t="shared" si="0"/>
        <v>364500.75797999999</v>
      </c>
      <c r="N36" s="142">
        <f t="shared" si="0"/>
        <v>359173.29558000003</v>
      </c>
      <c r="O36" s="142">
        <f t="shared" si="0"/>
        <v>353845.83318000002</v>
      </c>
      <c r="P36" s="142">
        <f t="shared" si="0"/>
        <v>344256.40085999999</v>
      </c>
      <c r="Q36" s="142">
        <f t="shared" si="0"/>
        <v>343190.90838000004</v>
      </c>
      <c r="R36" s="142">
        <f t="shared" si="0"/>
        <v>337863.44598000002</v>
      </c>
      <c r="S36" s="142">
        <f t="shared" si="0"/>
        <v>332535.98358</v>
      </c>
      <c r="T36" s="142">
        <f t="shared" si="0"/>
        <v>327208.52118000004</v>
      </c>
      <c r="U36" s="142">
        <f t="shared" si="0"/>
        <v>321881.05878000002</v>
      </c>
      <c r="V36" s="142">
        <f t="shared" si="0"/>
        <v>316553.59638</v>
      </c>
      <c r="W36" s="142">
        <f t="shared" si="0"/>
        <v>311226.13398000004</v>
      </c>
    </row>
    <row r="37" spans="4:23">
      <c r="D37" s="142">
        <f t="shared" si="1"/>
        <v>401313.41957999999</v>
      </c>
      <c r="E37" s="142">
        <f t="shared" si="0"/>
        <v>396651.88997999998</v>
      </c>
      <c r="F37" s="142">
        <f t="shared" si="0"/>
        <v>391990.36038000003</v>
      </c>
      <c r="G37" s="142">
        <f t="shared" si="0"/>
        <v>387328.83078000002</v>
      </c>
      <c r="H37" s="142">
        <f t="shared" si="0"/>
        <v>382667.30118000001</v>
      </c>
      <c r="I37" s="142">
        <f t="shared" si="0"/>
        <v>378005.77158000006</v>
      </c>
      <c r="J37" s="142">
        <f t="shared" si="0"/>
        <v>373344.24197999999</v>
      </c>
      <c r="K37" s="142">
        <f t="shared" si="0"/>
        <v>368682.71238000004</v>
      </c>
      <c r="L37" s="142">
        <f t="shared" si="0"/>
        <v>364021.18278000003</v>
      </c>
      <c r="M37" s="142">
        <f t="shared" si="0"/>
        <v>359359.65318000002</v>
      </c>
      <c r="N37" s="142">
        <f t="shared" si="0"/>
        <v>354698.12358000001</v>
      </c>
      <c r="O37" s="142">
        <f t="shared" si="0"/>
        <v>350036.59398000001</v>
      </c>
      <c r="P37" s="142">
        <f t="shared" si="0"/>
        <v>341645.8407</v>
      </c>
      <c r="Q37" s="142">
        <f t="shared" si="0"/>
        <v>340713.53478000005</v>
      </c>
      <c r="R37" s="142">
        <f t="shared" si="0"/>
        <v>336052.00518000004</v>
      </c>
      <c r="S37" s="142">
        <f t="shared" si="0"/>
        <v>331390.47558000003</v>
      </c>
      <c r="T37" s="142">
        <f t="shared" si="0"/>
        <v>326728.94598000002</v>
      </c>
      <c r="U37" s="142">
        <f t="shared" si="0"/>
        <v>322067.41638000001</v>
      </c>
      <c r="V37" s="142">
        <f t="shared" si="0"/>
        <v>317405.88678000006</v>
      </c>
      <c r="W37" s="142">
        <f t="shared" si="0"/>
        <v>312744.35718000005</v>
      </c>
    </row>
    <row r="38" spans="4:23">
      <c r="D38" s="142">
        <f t="shared" si="1"/>
        <v>390178.91957999999</v>
      </c>
      <c r="E38" s="142">
        <f t="shared" si="0"/>
        <v>386183.32278000005</v>
      </c>
      <c r="F38" s="142">
        <f t="shared" si="0"/>
        <v>382187.72597999999</v>
      </c>
      <c r="G38" s="142">
        <f t="shared" si="0"/>
        <v>378192.12918000005</v>
      </c>
      <c r="H38" s="142">
        <f t="shared" si="0"/>
        <v>374196.53237999999</v>
      </c>
      <c r="I38" s="142">
        <f t="shared" ref="E38:W43" si="2">$B$3+I16</f>
        <v>370200.93558000005</v>
      </c>
      <c r="J38" s="142">
        <f t="shared" si="2"/>
        <v>366205.33877999999</v>
      </c>
      <c r="K38" s="142">
        <f t="shared" si="2"/>
        <v>362209.74197999999</v>
      </c>
      <c r="L38" s="142">
        <f t="shared" si="2"/>
        <v>358214.14517999999</v>
      </c>
      <c r="M38" s="142">
        <f t="shared" si="2"/>
        <v>354218.54838000005</v>
      </c>
      <c r="N38" s="142">
        <f t="shared" si="2"/>
        <v>350222.95157999999</v>
      </c>
      <c r="O38" s="142">
        <f t="shared" si="2"/>
        <v>346227.35477999999</v>
      </c>
      <c r="P38" s="142">
        <f t="shared" si="2"/>
        <v>339035.28054000001</v>
      </c>
      <c r="Q38" s="142">
        <f t="shared" si="2"/>
        <v>338236.16118</v>
      </c>
      <c r="R38" s="142">
        <f t="shared" si="2"/>
        <v>334240.56438</v>
      </c>
      <c r="S38" s="142">
        <f t="shared" si="2"/>
        <v>330244.96758000006</v>
      </c>
      <c r="T38" s="142">
        <f t="shared" si="2"/>
        <v>326249.37078</v>
      </c>
      <c r="U38" s="142">
        <f t="shared" si="2"/>
        <v>322253.77398000006</v>
      </c>
      <c r="V38" s="142">
        <f t="shared" si="2"/>
        <v>318258.17718</v>
      </c>
      <c r="W38" s="142">
        <f t="shared" si="2"/>
        <v>314262.58038000006</v>
      </c>
    </row>
    <row r="39" spans="4:23">
      <c r="D39" s="142">
        <f t="shared" si="1"/>
        <v>379044.41958000005</v>
      </c>
      <c r="E39" s="142">
        <f t="shared" si="2"/>
        <v>375714.75558</v>
      </c>
      <c r="F39" s="142">
        <f t="shared" si="2"/>
        <v>372385.09158000001</v>
      </c>
      <c r="G39" s="142">
        <f t="shared" si="2"/>
        <v>369055.42758000002</v>
      </c>
      <c r="H39" s="142">
        <f t="shared" si="2"/>
        <v>365725.76358000003</v>
      </c>
      <c r="I39" s="142">
        <f t="shared" si="2"/>
        <v>362396.09958000004</v>
      </c>
      <c r="J39" s="142">
        <f t="shared" si="2"/>
        <v>359066.43557999999</v>
      </c>
      <c r="K39" s="142">
        <f t="shared" si="2"/>
        <v>355736.77158</v>
      </c>
      <c r="L39" s="142">
        <f t="shared" si="2"/>
        <v>352407.10758000001</v>
      </c>
      <c r="M39" s="142">
        <f t="shared" si="2"/>
        <v>349077.44358000002</v>
      </c>
      <c r="N39" s="142">
        <f t="shared" si="2"/>
        <v>345747.77958000003</v>
      </c>
      <c r="O39" s="142">
        <f t="shared" si="2"/>
        <v>342418.11558000004</v>
      </c>
      <c r="P39" s="142">
        <f t="shared" si="2"/>
        <v>336424.72038000001</v>
      </c>
      <c r="Q39" s="142">
        <f t="shared" si="2"/>
        <v>335758.78758</v>
      </c>
      <c r="R39" s="142">
        <f t="shared" si="2"/>
        <v>332429.12358000001</v>
      </c>
      <c r="S39" s="142">
        <f t="shared" si="2"/>
        <v>329099.45958000002</v>
      </c>
      <c r="T39" s="142">
        <f t="shared" si="2"/>
        <v>325769.79558000003</v>
      </c>
      <c r="U39" s="142">
        <f t="shared" si="2"/>
        <v>322440.13158000004</v>
      </c>
      <c r="V39" s="142">
        <f t="shared" si="2"/>
        <v>319110.46758000006</v>
      </c>
      <c r="W39" s="142">
        <f t="shared" si="2"/>
        <v>315780.80358000001</v>
      </c>
    </row>
    <row r="40" spans="4:23">
      <c r="D40" s="142">
        <f t="shared" si="1"/>
        <v>367909.91957999999</v>
      </c>
      <c r="E40" s="142">
        <f t="shared" si="2"/>
        <v>365246.18838000001</v>
      </c>
      <c r="F40" s="142">
        <f t="shared" si="2"/>
        <v>362582.45718000003</v>
      </c>
      <c r="G40" s="142">
        <f t="shared" si="2"/>
        <v>359918.72597999999</v>
      </c>
      <c r="H40" s="142">
        <f t="shared" si="2"/>
        <v>357254.99478000001</v>
      </c>
      <c r="I40" s="142">
        <f t="shared" si="2"/>
        <v>354591.26358000003</v>
      </c>
      <c r="J40" s="142">
        <f t="shared" si="2"/>
        <v>351927.53237999999</v>
      </c>
      <c r="K40" s="142">
        <f t="shared" si="2"/>
        <v>349263.80118000001</v>
      </c>
      <c r="L40" s="142">
        <f t="shared" si="2"/>
        <v>346600.06998000003</v>
      </c>
      <c r="M40" s="142">
        <f t="shared" si="2"/>
        <v>343936.33877999999</v>
      </c>
      <c r="N40" s="142">
        <f t="shared" si="2"/>
        <v>341272.60758000001</v>
      </c>
      <c r="O40" s="142">
        <f t="shared" si="2"/>
        <v>338608.87638000003</v>
      </c>
      <c r="P40" s="142">
        <f t="shared" si="2"/>
        <v>333814.16022000002</v>
      </c>
      <c r="Q40" s="142">
        <f t="shared" si="2"/>
        <v>333281.41398000001</v>
      </c>
      <c r="R40" s="142">
        <f t="shared" si="2"/>
        <v>330617.68278000003</v>
      </c>
      <c r="S40" s="142">
        <f t="shared" si="2"/>
        <v>327953.95157999999</v>
      </c>
      <c r="T40" s="142">
        <f t="shared" si="2"/>
        <v>325290.22038000001</v>
      </c>
      <c r="U40" s="142">
        <f t="shared" si="2"/>
        <v>322626.48918000003</v>
      </c>
      <c r="V40" s="142">
        <f t="shared" si="2"/>
        <v>319962.75797999999</v>
      </c>
      <c r="W40" s="142">
        <f t="shared" si="2"/>
        <v>317299.02678000001</v>
      </c>
    </row>
    <row r="41" spans="4:23">
      <c r="D41" s="142">
        <f t="shared" si="1"/>
        <v>356775.41957999999</v>
      </c>
      <c r="E41" s="142">
        <f t="shared" si="2"/>
        <v>354777.62118000002</v>
      </c>
      <c r="F41" s="142">
        <f t="shared" si="2"/>
        <v>352779.82277999999</v>
      </c>
      <c r="G41" s="142">
        <f t="shared" si="2"/>
        <v>350782.02438000002</v>
      </c>
      <c r="H41" s="142">
        <f t="shared" si="2"/>
        <v>348784.22597999999</v>
      </c>
      <c r="I41" s="142">
        <f t="shared" si="2"/>
        <v>346786.42758000002</v>
      </c>
      <c r="J41" s="142">
        <f t="shared" si="2"/>
        <v>344788.62917999999</v>
      </c>
      <c r="K41" s="142">
        <f t="shared" si="2"/>
        <v>342790.83078000002</v>
      </c>
      <c r="L41" s="142">
        <f t="shared" si="2"/>
        <v>340793.03237999999</v>
      </c>
      <c r="M41" s="142">
        <f t="shared" si="2"/>
        <v>338795.23398000002</v>
      </c>
      <c r="N41" s="142">
        <f t="shared" si="2"/>
        <v>336797.43558000005</v>
      </c>
      <c r="O41" s="142">
        <f t="shared" si="2"/>
        <v>334799.63718000002</v>
      </c>
      <c r="P41" s="142">
        <f t="shared" si="2"/>
        <v>331203.60006000003</v>
      </c>
      <c r="Q41" s="142">
        <f t="shared" si="2"/>
        <v>330804.04038000002</v>
      </c>
      <c r="R41" s="142">
        <f t="shared" si="2"/>
        <v>328806.24198000005</v>
      </c>
      <c r="S41" s="142">
        <f t="shared" si="2"/>
        <v>326808.44358000002</v>
      </c>
      <c r="T41" s="142">
        <f t="shared" si="2"/>
        <v>324810.64517999999</v>
      </c>
      <c r="U41" s="142">
        <f t="shared" si="2"/>
        <v>322812.84678000002</v>
      </c>
      <c r="V41" s="142">
        <f t="shared" si="2"/>
        <v>320815.04838000005</v>
      </c>
      <c r="W41" s="142">
        <f t="shared" si="2"/>
        <v>318817.24998000002</v>
      </c>
    </row>
    <row r="42" spans="4:23">
      <c r="D42" s="142">
        <f t="shared" si="1"/>
        <v>345640.91958000005</v>
      </c>
      <c r="E42" s="142">
        <f t="shared" si="2"/>
        <v>344309.05398000003</v>
      </c>
      <c r="F42" s="142">
        <f t="shared" si="2"/>
        <v>342977.18838000001</v>
      </c>
      <c r="G42" s="142">
        <f t="shared" si="2"/>
        <v>341645.32278000005</v>
      </c>
      <c r="H42" s="142">
        <f t="shared" si="2"/>
        <v>340313.45718000003</v>
      </c>
      <c r="I42" s="142">
        <f t="shared" si="2"/>
        <v>338981.59158000001</v>
      </c>
      <c r="J42" s="142">
        <f t="shared" si="2"/>
        <v>337649.72598000005</v>
      </c>
      <c r="K42" s="142">
        <f t="shared" si="2"/>
        <v>336317.86038000003</v>
      </c>
      <c r="L42" s="142">
        <f t="shared" si="2"/>
        <v>334985.99478000001</v>
      </c>
      <c r="M42" s="142">
        <f t="shared" si="2"/>
        <v>333654.12918000005</v>
      </c>
      <c r="N42" s="142">
        <f t="shared" si="2"/>
        <v>332322.26358000003</v>
      </c>
      <c r="O42" s="142">
        <f t="shared" si="2"/>
        <v>330990.39798000001</v>
      </c>
      <c r="P42" s="142">
        <f t="shared" si="2"/>
        <v>328593.03990000003</v>
      </c>
      <c r="Q42" s="142">
        <f t="shared" si="2"/>
        <v>328326.66678000003</v>
      </c>
      <c r="R42" s="142">
        <f t="shared" si="2"/>
        <v>326994.80118000001</v>
      </c>
      <c r="S42" s="142">
        <f t="shared" si="2"/>
        <v>325662.93558000005</v>
      </c>
      <c r="T42" s="142">
        <f t="shared" si="2"/>
        <v>324331.06998000003</v>
      </c>
      <c r="U42" s="142">
        <f t="shared" si="2"/>
        <v>322999.20438000001</v>
      </c>
      <c r="V42" s="142">
        <f t="shared" si="2"/>
        <v>321667.33878000005</v>
      </c>
      <c r="W42" s="142">
        <f t="shared" si="2"/>
        <v>320335.47318000003</v>
      </c>
    </row>
    <row r="43" spans="4:23">
      <c r="D43" s="142">
        <f t="shared" si="1"/>
        <v>334506.41958000005</v>
      </c>
      <c r="E43" s="142">
        <f t="shared" si="2"/>
        <v>333840.48678000004</v>
      </c>
      <c r="F43" s="142">
        <f t="shared" si="2"/>
        <v>333174.55398000003</v>
      </c>
      <c r="G43" s="142">
        <f t="shared" si="2"/>
        <v>332508.62118000002</v>
      </c>
      <c r="H43" s="142">
        <f t="shared" si="2"/>
        <v>331842.68838000001</v>
      </c>
      <c r="I43" s="142">
        <f t="shared" si="2"/>
        <v>331176.75558</v>
      </c>
      <c r="J43" s="142">
        <f t="shared" si="2"/>
        <v>330510.82278000005</v>
      </c>
      <c r="K43" s="142">
        <f t="shared" si="2"/>
        <v>329844.88998000004</v>
      </c>
      <c r="L43" s="142">
        <f t="shared" si="2"/>
        <v>329178.95718000003</v>
      </c>
      <c r="M43" s="142">
        <f t="shared" si="2"/>
        <v>328513.02438000002</v>
      </c>
      <c r="N43" s="142">
        <f t="shared" si="2"/>
        <v>327847.09158000001</v>
      </c>
      <c r="O43" s="142">
        <f t="shared" si="2"/>
        <v>327181.15878</v>
      </c>
      <c r="P43" s="142">
        <f t="shared" si="2"/>
        <v>325982.47974000004</v>
      </c>
      <c r="Q43" s="142">
        <f t="shared" si="2"/>
        <v>325849.29318000004</v>
      </c>
      <c r="R43" s="142">
        <f t="shared" si="2"/>
        <v>325183.36038000003</v>
      </c>
      <c r="S43" s="142">
        <f t="shared" si="2"/>
        <v>324517.42758000002</v>
      </c>
      <c r="T43" s="142">
        <f t="shared" si="2"/>
        <v>323851.49478000001</v>
      </c>
      <c r="U43" s="142">
        <f t="shared" si="2"/>
        <v>323185.56198</v>
      </c>
      <c r="V43" s="142">
        <f t="shared" si="2"/>
        <v>322519.62918000005</v>
      </c>
      <c r="W43" s="142">
        <f>$B$3+W21</f>
        <v>321853.69638000004</v>
      </c>
    </row>
    <row r="44" spans="4:23">
      <c r="D44" s="142"/>
    </row>
    <row r="45" spans="4:23">
      <c r="D45" s="156" t="s">
        <v>163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</row>
    <row r="46" spans="4:23">
      <c r="D46" s="142">
        <f>$B$4+D2</f>
        <v>510198.96762200003</v>
      </c>
      <c r="E46" s="142">
        <f t="shared" ref="E46:W60" si="3">$B$4+E2</f>
        <v>496880.31162199995</v>
      </c>
      <c r="F46" s="142">
        <f t="shared" si="3"/>
        <v>483561.65562199999</v>
      </c>
      <c r="G46" s="142">
        <f t="shared" si="3"/>
        <v>470242.99962200003</v>
      </c>
      <c r="H46" s="142">
        <f t="shared" si="3"/>
        <v>456924.34362199996</v>
      </c>
      <c r="I46" s="142">
        <f t="shared" si="3"/>
        <v>443605.687622</v>
      </c>
      <c r="J46" s="142">
        <f t="shared" si="3"/>
        <v>430287.03162199992</v>
      </c>
      <c r="K46" s="142">
        <f t="shared" si="3"/>
        <v>416968.37562199996</v>
      </c>
      <c r="L46" s="142">
        <f t="shared" si="3"/>
        <v>403649.719622</v>
      </c>
      <c r="M46" s="142">
        <f t="shared" si="3"/>
        <v>390331.06362200005</v>
      </c>
      <c r="N46" s="142">
        <f t="shared" si="3"/>
        <v>377012.40762199997</v>
      </c>
      <c r="O46" s="142">
        <f t="shared" si="3"/>
        <v>363693.75162200001</v>
      </c>
      <c r="P46" s="142">
        <f t="shared" si="3"/>
        <v>339720.17082200001</v>
      </c>
      <c r="Q46" s="142">
        <f t="shared" si="3"/>
        <v>337056.43962199998</v>
      </c>
      <c r="R46" s="142">
        <f t="shared" si="3"/>
        <v>323737.78362200002</v>
      </c>
      <c r="S46" s="142">
        <f t="shared" si="3"/>
        <v>310419.127622</v>
      </c>
      <c r="T46" s="142">
        <f t="shared" si="3"/>
        <v>297100.47162199998</v>
      </c>
      <c r="U46" s="142">
        <f t="shared" si="3"/>
        <v>283781.81562200002</v>
      </c>
      <c r="V46" s="142">
        <f t="shared" si="3"/>
        <v>270463.15962200001</v>
      </c>
      <c r="W46" s="142">
        <f t="shared" si="3"/>
        <v>257144.50362199999</v>
      </c>
    </row>
    <row r="47" spans="4:23">
      <c r="D47" s="142">
        <f t="shared" ref="D47:D65" si="4">$B$4+D3</f>
        <v>499064.46762200003</v>
      </c>
      <c r="E47" s="142">
        <f t="shared" ref="E47:S47" si="5">$B$4+E3</f>
        <v>486411.74442200002</v>
      </c>
      <c r="F47" s="142">
        <f t="shared" si="5"/>
        <v>473759.02122200001</v>
      </c>
      <c r="G47" s="142">
        <f t="shared" si="5"/>
        <v>461106.298022</v>
      </c>
      <c r="H47" s="142">
        <f t="shared" si="5"/>
        <v>448453.574822</v>
      </c>
      <c r="I47" s="142">
        <f t="shared" si="5"/>
        <v>435800.85162199999</v>
      </c>
      <c r="J47" s="142">
        <f t="shared" si="5"/>
        <v>423148.12842199998</v>
      </c>
      <c r="K47" s="142">
        <f t="shared" si="5"/>
        <v>410495.40522199997</v>
      </c>
      <c r="L47" s="142">
        <f t="shared" si="5"/>
        <v>397842.68202199996</v>
      </c>
      <c r="M47" s="142">
        <f t="shared" si="5"/>
        <v>385189.95882200002</v>
      </c>
      <c r="N47" s="142">
        <f t="shared" si="5"/>
        <v>372537.23562200001</v>
      </c>
      <c r="O47" s="142">
        <f t="shared" si="5"/>
        <v>359884.512422</v>
      </c>
      <c r="P47" s="142">
        <f t="shared" si="5"/>
        <v>337109.61066200002</v>
      </c>
      <c r="Q47" s="142">
        <f t="shared" si="5"/>
        <v>334579.06602199998</v>
      </c>
      <c r="R47" s="142">
        <f t="shared" si="5"/>
        <v>321926.34282200004</v>
      </c>
      <c r="S47" s="142">
        <f t="shared" si="5"/>
        <v>309273.61962200003</v>
      </c>
      <c r="T47" s="142">
        <f t="shared" si="3"/>
        <v>296620.89642200002</v>
      </c>
      <c r="U47" s="142">
        <f t="shared" si="3"/>
        <v>283968.17322200001</v>
      </c>
      <c r="V47" s="142">
        <f t="shared" si="3"/>
        <v>271315.450022</v>
      </c>
      <c r="W47" s="142">
        <f t="shared" si="3"/>
        <v>258662.72682200003</v>
      </c>
    </row>
    <row r="48" spans="4:23">
      <c r="D48" s="142">
        <f t="shared" si="4"/>
        <v>487929.96762200003</v>
      </c>
      <c r="E48" s="142">
        <f t="shared" si="3"/>
        <v>475943.17722199997</v>
      </c>
      <c r="F48" s="142">
        <f t="shared" si="3"/>
        <v>463956.38682200003</v>
      </c>
      <c r="G48" s="142">
        <f t="shared" si="3"/>
        <v>451969.59642200003</v>
      </c>
      <c r="H48" s="142">
        <f t="shared" si="3"/>
        <v>439982.80602200003</v>
      </c>
      <c r="I48" s="142">
        <f t="shared" si="3"/>
        <v>427996.01562199998</v>
      </c>
      <c r="J48" s="142">
        <f t="shared" si="3"/>
        <v>416009.22522199998</v>
      </c>
      <c r="K48" s="142">
        <f t="shared" si="3"/>
        <v>404022.43482199998</v>
      </c>
      <c r="L48" s="142">
        <f t="shared" si="3"/>
        <v>392035.64442200004</v>
      </c>
      <c r="M48" s="142">
        <f t="shared" si="3"/>
        <v>380048.85402199998</v>
      </c>
      <c r="N48" s="142">
        <f t="shared" si="3"/>
        <v>368062.06362199999</v>
      </c>
      <c r="O48" s="142">
        <f t="shared" si="3"/>
        <v>356075.27322199999</v>
      </c>
      <c r="P48" s="142">
        <f t="shared" si="3"/>
        <v>334499.05050200003</v>
      </c>
      <c r="Q48" s="142">
        <f t="shared" si="3"/>
        <v>332101.69242199999</v>
      </c>
      <c r="R48" s="142">
        <f t="shared" si="3"/>
        <v>320114.90202199999</v>
      </c>
      <c r="S48" s="142">
        <f t="shared" si="3"/>
        <v>308128.111622</v>
      </c>
      <c r="T48" s="142">
        <f t="shared" si="3"/>
        <v>296141.321222</v>
      </c>
      <c r="U48" s="142">
        <f t="shared" si="3"/>
        <v>284154.530822</v>
      </c>
      <c r="V48" s="142">
        <f t="shared" si="3"/>
        <v>272167.740422</v>
      </c>
      <c r="W48" s="142">
        <f t="shared" si="3"/>
        <v>260180.950022</v>
      </c>
    </row>
    <row r="49" spans="4:23">
      <c r="D49" s="142">
        <f t="shared" si="4"/>
        <v>476795.46762199997</v>
      </c>
      <c r="E49" s="142">
        <f t="shared" si="3"/>
        <v>465474.61002199998</v>
      </c>
      <c r="F49" s="142">
        <f t="shared" si="3"/>
        <v>454153.75242199993</v>
      </c>
      <c r="G49" s="142">
        <f t="shared" si="3"/>
        <v>442832.894822</v>
      </c>
      <c r="H49" s="142">
        <f t="shared" si="3"/>
        <v>431512.03722199996</v>
      </c>
      <c r="I49" s="142">
        <f t="shared" si="3"/>
        <v>420191.17962199997</v>
      </c>
      <c r="J49" s="142">
        <f t="shared" si="3"/>
        <v>408870.32202199998</v>
      </c>
      <c r="K49" s="142">
        <f t="shared" si="3"/>
        <v>397549.46442199999</v>
      </c>
      <c r="L49" s="142">
        <f t="shared" si="3"/>
        <v>386228.606822</v>
      </c>
      <c r="M49" s="142">
        <f t="shared" si="3"/>
        <v>374907.74922200001</v>
      </c>
      <c r="N49" s="142">
        <f t="shared" si="3"/>
        <v>363586.89162200002</v>
      </c>
      <c r="O49" s="142">
        <f t="shared" si="3"/>
        <v>352266.03402199998</v>
      </c>
      <c r="P49" s="142">
        <f t="shared" si="3"/>
        <v>331888.49034199998</v>
      </c>
      <c r="Q49" s="142">
        <f t="shared" si="3"/>
        <v>329624.318822</v>
      </c>
      <c r="R49" s="142">
        <f t="shared" si="3"/>
        <v>318303.46122200001</v>
      </c>
      <c r="S49" s="142">
        <f t="shared" si="3"/>
        <v>306982.60362200002</v>
      </c>
      <c r="T49" s="142">
        <f t="shared" si="3"/>
        <v>295661.74602199998</v>
      </c>
      <c r="U49" s="142">
        <f t="shared" si="3"/>
        <v>284340.88842199999</v>
      </c>
      <c r="V49" s="142">
        <f t="shared" si="3"/>
        <v>273020.030822</v>
      </c>
      <c r="W49" s="142">
        <f t="shared" si="3"/>
        <v>261699.17322200001</v>
      </c>
    </row>
    <row r="50" spans="4:23">
      <c r="D50" s="142">
        <f t="shared" si="4"/>
        <v>465660.96762200003</v>
      </c>
      <c r="E50" s="142">
        <f t="shared" si="3"/>
        <v>455006.04282199999</v>
      </c>
      <c r="F50" s="142">
        <f t="shared" si="3"/>
        <v>444351.11802199995</v>
      </c>
      <c r="G50" s="142">
        <f t="shared" si="3"/>
        <v>433696.19322200003</v>
      </c>
      <c r="H50" s="142">
        <f t="shared" si="3"/>
        <v>423041.26842199999</v>
      </c>
      <c r="I50" s="142">
        <f t="shared" si="3"/>
        <v>412386.34362200001</v>
      </c>
      <c r="J50" s="142">
        <f t="shared" si="3"/>
        <v>401731.41882199998</v>
      </c>
      <c r="K50" s="142">
        <f t="shared" si="3"/>
        <v>391076.494022</v>
      </c>
      <c r="L50" s="142">
        <f t="shared" si="3"/>
        <v>380421.56922200002</v>
      </c>
      <c r="M50" s="142">
        <f t="shared" si="3"/>
        <v>369766.64442200004</v>
      </c>
      <c r="N50" s="142">
        <f t="shared" si="3"/>
        <v>359111.719622</v>
      </c>
      <c r="O50" s="142">
        <f t="shared" si="3"/>
        <v>348456.79482199997</v>
      </c>
      <c r="P50" s="142">
        <f t="shared" si="3"/>
        <v>329277.93018199998</v>
      </c>
      <c r="Q50" s="142">
        <f t="shared" si="3"/>
        <v>327146.94522200001</v>
      </c>
      <c r="R50" s="142">
        <f t="shared" si="3"/>
        <v>316492.02042200003</v>
      </c>
      <c r="S50" s="142">
        <f t="shared" si="3"/>
        <v>305837.09562199999</v>
      </c>
      <c r="T50" s="142">
        <f t="shared" si="3"/>
        <v>295182.17082200001</v>
      </c>
      <c r="U50" s="142">
        <f t="shared" si="3"/>
        <v>284527.24602199998</v>
      </c>
      <c r="V50" s="142">
        <f t="shared" si="3"/>
        <v>273872.321222</v>
      </c>
      <c r="W50" s="142">
        <f t="shared" si="3"/>
        <v>263217.39642200002</v>
      </c>
    </row>
    <row r="51" spans="4:23">
      <c r="D51" s="142">
        <f t="shared" si="4"/>
        <v>454526.46762200003</v>
      </c>
      <c r="E51" s="142">
        <f t="shared" si="3"/>
        <v>444537.47562199994</v>
      </c>
      <c r="F51" s="142">
        <f t="shared" si="3"/>
        <v>434548.48362199997</v>
      </c>
      <c r="G51" s="142">
        <f t="shared" si="3"/>
        <v>424559.491622</v>
      </c>
      <c r="H51" s="142">
        <f t="shared" si="3"/>
        <v>414570.49962200003</v>
      </c>
      <c r="I51" s="142">
        <f t="shared" si="3"/>
        <v>404581.507622</v>
      </c>
      <c r="J51" s="142">
        <f t="shared" si="3"/>
        <v>394592.51562199998</v>
      </c>
      <c r="K51" s="142">
        <f t="shared" si="3"/>
        <v>384603.52362200001</v>
      </c>
      <c r="L51" s="142">
        <f t="shared" si="3"/>
        <v>374614.53162199998</v>
      </c>
      <c r="M51" s="142">
        <f t="shared" si="3"/>
        <v>364625.53962200001</v>
      </c>
      <c r="N51" s="142">
        <f t="shared" si="3"/>
        <v>354636.54762199998</v>
      </c>
      <c r="O51" s="142">
        <f t="shared" si="3"/>
        <v>344647.55562200001</v>
      </c>
      <c r="P51" s="142">
        <f t="shared" si="3"/>
        <v>326667.37002199999</v>
      </c>
      <c r="Q51" s="142">
        <f t="shared" si="3"/>
        <v>324669.57162199996</v>
      </c>
      <c r="R51" s="142">
        <f t="shared" si="3"/>
        <v>314680.57962199999</v>
      </c>
      <c r="S51" s="142">
        <f t="shared" si="3"/>
        <v>304691.58762200002</v>
      </c>
      <c r="T51" s="142">
        <f t="shared" si="3"/>
        <v>294702.59562199999</v>
      </c>
      <c r="U51" s="142">
        <f t="shared" si="3"/>
        <v>284713.60362199997</v>
      </c>
      <c r="V51" s="142">
        <f t="shared" si="3"/>
        <v>274724.611622</v>
      </c>
      <c r="W51" s="142">
        <f t="shared" si="3"/>
        <v>264735.61962200003</v>
      </c>
    </row>
    <row r="52" spans="4:23">
      <c r="D52" s="142">
        <f t="shared" si="4"/>
        <v>443391.96762200003</v>
      </c>
      <c r="E52" s="142">
        <f t="shared" si="3"/>
        <v>434068.90842200001</v>
      </c>
      <c r="F52" s="142">
        <f t="shared" si="3"/>
        <v>424745.84922199999</v>
      </c>
      <c r="G52" s="142">
        <f t="shared" si="3"/>
        <v>415422.79002199997</v>
      </c>
      <c r="H52" s="142">
        <f t="shared" si="3"/>
        <v>406099.73082200001</v>
      </c>
      <c r="I52" s="142">
        <f t="shared" si="3"/>
        <v>396776.67162200005</v>
      </c>
      <c r="J52" s="142">
        <f t="shared" si="3"/>
        <v>387453.61242199998</v>
      </c>
      <c r="K52" s="142">
        <f t="shared" si="3"/>
        <v>378130.55322200002</v>
      </c>
      <c r="L52" s="142">
        <f t="shared" si="3"/>
        <v>368807.494022</v>
      </c>
      <c r="M52" s="142">
        <f t="shared" si="3"/>
        <v>359484.43482199998</v>
      </c>
      <c r="N52" s="142">
        <f t="shared" si="3"/>
        <v>350161.37562200002</v>
      </c>
      <c r="O52" s="142">
        <f t="shared" si="3"/>
        <v>340838.316422</v>
      </c>
      <c r="P52" s="142">
        <f t="shared" si="3"/>
        <v>324056.80986199999</v>
      </c>
      <c r="Q52" s="142">
        <f t="shared" si="3"/>
        <v>322192.19802200003</v>
      </c>
      <c r="R52" s="142">
        <f t="shared" si="3"/>
        <v>312869.13882200001</v>
      </c>
      <c r="S52" s="142">
        <f t="shared" si="3"/>
        <v>303546.07962199999</v>
      </c>
      <c r="T52" s="142">
        <f t="shared" si="3"/>
        <v>294223.02042200003</v>
      </c>
      <c r="U52" s="142">
        <f t="shared" si="3"/>
        <v>284899.96122200001</v>
      </c>
      <c r="V52" s="142">
        <f t="shared" si="3"/>
        <v>275576.90202199999</v>
      </c>
      <c r="W52" s="142">
        <f t="shared" si="3"/>
        <v>266253.84282200004</v>
      </c>
    </row>
    <row r="53" spans="4:23">
      <c r="D53" s="142">
        <f t="shared" si="4"/>
        <v>432257.46762200003</v>
      </c>
      <c r="E53" s="142">
        <f t="shared" si="3"/>
        <v>423600.34122200002</v>
      </c>
      <c r="F53" s="142">
        <f t="shared" si="3"/>
        <v>414943.21482200001</v>
      </c>
      <c r="G53" s="142">
        <f t="shared" si="3"/>
        <v>406286.08842200006</v>
      </c>
      <c r="H53" s="142">
        <f t="shared" si="3"/>
        <v>397628.96202199999</v>
      </c>
      <c r="I53" s="142">
        <f t="shared" si="3"/>
        <v>388971.83562200004</v>
      </c>
      <c r="J53" s="142">
        <f t="shared" si="3"/>
        <v>380314.70922199998</v>
      </c>
      <c r="K53" s="142">
        <f t="shared" si="3"/>
        <v>371657.58282200003</v>
      </c>
      <c r="L53" s="142">
        <f t="shared" si="3"/>
        <v>363000.45642200002</v>
      </c>
      <c r="M53" s="142">
        <f t="shared" si="3"/>
        <v>354343.33002200001</v>
      </c>
      <c r="N53" s="142">
        <f t="shared" si="3"/>
        <v>345686.203622</v>
      </c>
      <c r="O53" s="142">
        <f t="shared" si="3"/>
        <v>337029.07722199999</v>
      </c>
      <c r="P53" s="142">
        <f t="shared" si="3"/>
        <v>321446.249702</v>
      </c>
      <c r="Q53" s="142">
        <f t="shared" si="3"/>
        <v>319714.82442199998</v>
      </c>
      <c r="R53" s="142">
        <f t="shared" si="3"/>
        <v>311057.69802200003</v>
      </c>
      <c r="S53" s="142">
        <f t="shared" si="3"/>
        <v>302400.57162200002</v>
      </c>
      <c r="T53" s="142">
        <f t="shared" si="3"/>
        <v>293743.44522200001</v>
      </c>
      <c r="U53" s="142">
        <f t="shared" si="3"/>
        <v>285086.318822</v>
      </c>
      <c r="V53" s="142">
        <f t="shared" si="3"/>
        <v>276429.19242199999</v>
      </c>
      <c r="W53" s="142">
        <f t="shared" si="3"/>
        <v>267772.06602199998</v>
      </c>
    </row>
    <row r="54" spans="4:23">
      <c r="D54" s="142">
        <f t="shared" si="4"/>
        <v>421122.96762199997</v>
      </c>
      <c r="E54" s="142">
        <f t="shared" si="3"/>
        <v>413131.77402199997</v>
      </c>
      <c r="F54" s="142">
        <f t="shared" si="3"/>
        <v>405140.58042199997</v>
      </c>
      <c r="G54" s="142">
        <f t="shared" si="3"/>
        <v>397149.38682199997</v>
      </c>
      <c r="H54" s="142">
        <f t="shared" si="3"/>
        <v>389158.19322199997</v>
      </c>
      <c r="I54" s="142">
        <f t="shared" si="3"/>
        <v>381166.99962199997</v>
      </c>
      <c r="J54" s="142">
        <f t="shared" si="3"/>
        <v>373175.80602199998</v>
      </c>
      <c r="K54" s="142">
        <f t="shared" si="3"/>
        <v>365184.61242199998</v>
      </c>
      <c r="L54" s="142">
        <f t="shared" si="3"/>
        <v>357193.41882199998</v>
      </c>
      <c r="M54" s="142">
        <f t="shared" si="3"/>
        <v>349202.22522199998</v>
      </c>
      <c r="N54" s="142">
        <f t="shared" si="3"/>
        <v>341211.03162199998</v>
      </c>
      <c r="O54" s="142">
        <f t="shared" si="3"/>
        <v>333219.83802199998</v>
      </c>
      <c r="P54" s="142">
        <f t="shared" si="3"/>
        <v>318835.68954200001</v>
      </c>
      <c r="Q54" s="142">
        <f t="shared" si="3"/>
        <v>317237.45082199998</v>
      </c>
      <c r="R54" s="142">
        <f t="shared" si="3"/>
        <v>309246.25722199999</v>
      </c>
      <c r="S54" s="142">
        <f t="shared" si="3"/>
        <v>301255.06362199999</v>
      </c>
      <c r="T54" s="142">
        <f t="shared" si="3"/>
        <v>293263.87002199999</v>
      </c>
      <c r="U54" s="142">
        <f t="shared" si="3"/>
        <v>285272.67642199999</v>
      </c>
      <c r="V54" s="142">
        <f t="shared" si="3"/>
        <v>277281.48282199999</v>
      </c>
      <c r="W54" s="142">
        <f t="shared" si="3"/>
        <v>269290.28922199999</v>
      </c>
    </row>
    <row r="55" spans="4:23">
      <c r="D55" s="142">
        <f t="shared" si="4"/>
        <v>409988.46762200003</v>
      </c>
      <c r="E55" s="142">
        <f t="shared" si="3"/>
        <v>402663.20682199998</v>
      </c>
      <c r="F55" s="142">
        <f t="shared" si="3"/>
        <v>395337.94602199999</v>
      </c>
      <c r="G55" s="142">
        <f t="shared" si="3"/>
        <v>388012.685222</v>
      </c>
      <c r="H55" s="142">
        <f t="shared" si="3"/>
        <v>380687.42442200001</v>
      </c>
      <c r="I55" s="142">
        <f t="shared" si="3"/>
        <v>373362.16362200002</v>
      </c>
      <c r="J55" s="142">
        <f t="shared" si="3"/>
        <v>366036.90282199997</v>
      </c>
      <c r="K55" s="142">
        <f t="shared" si="3"/>
        <v>358711.64202199999</v>
      </c>
      <c r="L55" s="142">
        <f t="shared" si="3"/>
        <v>351386.381222</v>
      </c>
      <c r="M55" s="142">
        <f t="shared" si="3"/>
        <v>344061.12042200001</v>
      </c>
      <c r="N55" s="142">
        <f t="shared" si="3"/>
        <v>336735.85962200002</v>
      </c>
      <c r="O55" s="142">
        <f t="shared" si="3"/>
        <v>329410.59882199997</v>
      </c>
      <c r="P55" s="142">
        <f t="shared" si="3"/>
        <v>316225.12938200001</v>
      </c>
      <c r="Q55" s="142">
        <f t="shared" si="3"/>
        <v>314760.07722199999</v>
      </c>
      <c r="R55" s="142">
        <f t="shared" si="3"/>
        <v>307434.816422</v>
      </c>
      <c r="S55" s="142">
        <f t="shared" si="3"/>
        <v>300109.55562200001</v>
      </c>
      <c r="T55" s="142">
        <f t="shared" si="3"/>
        <v>292784.29482200003</v>
      </c>
      <c r="U55" s="142">
        <f t="shared" si="3"/>
        <v>285459.03402200004</v>
      </c>
      <c r="V55" s="142">
        <f t="shared" si="3"/>
        <v>278133.77322199999</v>
      </c>
      <c r="W55" s="142">
        <f t="shared" si="3"/>
        <v>270808.512422</v>
      </c>
    </row>
    <row r="56" spans="4:23">
      <c r="D56" s="142">
        <f t="shared" si="4"/>
        <v>398853.96762200003</v>
      </c>
      <c r="E56" s="142">
        <f t="shared" si="3"/>
        <v>392194.63962199999</v>
      </c>
      <c r="F56" s="142">
        <f t="shared" si="3"/>
        <v>385535.31162200001</v>
      </c>
      <c r="G56" s="142">
        <f t="shared" si="3"/>
        <v>378875.98362200003</v>
      </c>
      <c r="H56" s="142">
        <f t="shared" si="3"/>
        <v>372216.65562199999</v>
      </c>
      <c r="I56" s="142">
        <f t="shared" si="3"/>
        <v>365557.32762200001</v>
      </c>
      <c r="J56" s="142">
        <f t="shared" si="3"/>
        <v>358897.99962199997</v>
      </c>
      <c r="K56" s="142">
        <f t="shared" si="3"/>
        <v>352238.67162199999</v>
      </c>
      <c r="L56" s="142">
        <f t="shared" si="3"/>
        <v>345579.34362200001</v>
      </c>
      <c r="M56" s="142">
        <f t="shared" si="3"/>
        <v>338920.01562200004</v>
      </c>
      <c r="N56" s="142">
        <f t="shared" si="3"/>
        <v>332260.687622</v>
      </c>
      <c r="O56" s="142">
        <f t="shared" si="3"/>
        <v>325601.35962200002</v>
      </c>
      <c r="P56" s="142">
        <f t="shared" si="3"/>
        <v>313614.56922200002</v>
      </c>
      <c r="Q56" s="142">
        <f t="shared" si="3"/>
        <v>312282.703622</v>
      </c>
      <c r="R56" s="142">
        <f t="shared" si="3"/>
        <v>305623.37562200002</v>
      </c>
      <c r="S56" s="142">
        <f t="shared" si="3"/>
        <v>298964.04762199998</v>
      </c>
      <c r="T56" s="142">
        <f t="shared" si="3"/>
        <v>292304.719622</v>
      </c>
      <c r="U56" s="142">
        <f t="shared" si="3"/>
        <v>285645.39162200002</v>
      </c>
      <c r="V56" s="142">
        <f t="shared" si="3"/>
        <v>278986.06362199999</v>
      </c>
      <c r="W56" s="142">
        <f t="shared" si="3"/>
        <v>272326.73562200001</v>
      </c>
    </row>
    <row r="57" spans="4:23">
      <c r="D57" s="142">
        <f t="shared" si="4"/>
        <v>387719.46762200003</v>
      </c>
      <c r="E57" s="142">
        <f t="shared" si="3"/>
        <v>381726.072422</v>
      </c>
      <c r="F57" s="142">
        <f t="shared" si="3"/>
        <v>375732.67722199997</v>
      </c>
      <c r="G57" s="142">
        <f t="shared" si="3"/>
        <v>369739.282022</v>
      </c>
      <c r="H57" s="142">
        <f t="shared" si="3"/>
        <v>363745.88682200003</v>
      </c>
      <c r="I57" s="142">
        <f t="shared" si="3"/>
        <v>357752.491622</v>
      </c>
      <c r="J57" s="142">
        <f t="shared" si="3"/>
        <v>351759.09642199997</v>
      </c>
      <c r="K57" s="142">
        <f t="shared" si="3"/>
        <v>345765.701222</v>
      </c>
      <c r="L57" s="142">
        <f t="shared" si="3"/>
        <v>339772.30602200003</v>
      </c>
      <c r="M57" s="142">
        <f t="shared" si="3"/>
        <v>333778.91082200001</v>
      </c>
      <c r="N57" s="142">
        <f t="shared" si="3"/>
        <v>327785.51562199998</v>
      </c>
      <c r="O57" s="142">
        <f t="shared" si="3"/>
        <v>321792.12042200001</v>
      </c>
      <c r="P57" s="142">
        <f t="shared" si="3"/>
        <v>311004.00906199997</v>
      </c>
      <c r="Q57" s="142">
        <f t="shared" si="3"/>
        <v>309805.33002200001</v>
      </c>
      <c r="R57" s="142">
        <f t="shared" si="3"/>
        <v>303811.93482199998</v>
      </c>
      <c r="S57" s="142">
        <f t="shared" si="3"/>
        <v>297818.53962200001</v>
      </c>
      <c r="T57" s="142">
        <f t="shared" si="3"/>
        <v>291825.14442199998</v>
      </c>
      <c r="U57" s="142">
        <f t="shared" si="3"/>
        <v>285831.74922200001</v>
      </c>
      <c r="V57" s="142">
        <f t="shared" si="3"/>
        <v>279838.35402199998</v>
      </c>
      <c r="W57" s="142">
        <f t="shared" si="3"/>
        <v>273844.95882200002</v>
      </c>
    </row>
    <row r="58" spans="4:23">
      <c r="D58" s="142">
        <f t="shared" si="4"/>
        <v>376584.96762200003</v>
      </c>
      <c r="E58" s="142">
        <f t="shared" si="3"/>
        <v>371257.50522200001</v>
      </c>
      <c r="F58" s="142">
        <f t="shared" si="3"/>
        <v>365930.04282199999</v>
      </c>
      <c r="G58" s="142">
        <f t="shared" si="3"/>
        <v>360602.58042200003</v>
      </c>
      <c r="H58" s="142">
        <f t="shared" si="3"/>
        <v>355275.11802200001</v>
      </c>
      <c r="I58" s="142">
        <f t="shared" si="3"/>
        <v>349947.65562199999</v>
      </c>
      <c r="J58" s="142">
        <f t="shared" si="3"/>
        <v>344620.19322199997</v>
      </c>
      <c r="K58" s="142">
        <f t="shared" si="3"/>
        <v>339292.73082200001</v>
      </c>
      <c r="L58" s="142">
        <f t="shared" si="3"/>
        <v>333965.26842199999</v>
      </c>
      <c r="M58" s="142">
        <f t="shared" si="3"/>
        <v>328637.80602200003</v>
      </c>
      <c r="N58" s="142">
        <f t="shared" si="3"/>
        <v>323310.34362200001</v>
      </c>
      <c r="O58" s="142">
        <f t="shared" si="3"/>
        <v>317982.881222</v>
      </c>
      <c r="P58" s="142">
        <f t="shared" si="3"/>
        <v>308393.44890199997</v>
      </c>
      <c r="Q58" s="142">
        <f t="shared" si="3"/>
        <v>307327.95642200002</v>
      </c>
      <c r="R58" s="142">
        <f t="shared" si="3"/>
        <v>302000.494022</v>
      </c>
      <c r="S58" s="142">
        <f t="shared" si="3"/>
        <v>296673.03162199998</v>
      </c>
      <c r="T58" s="142">
        <f t="shared" si="3"/>
        <v>291345.56922200002</v>
      </c>
      <c r="U58" s="142">
        <f t="shared" si="3"/>
        <v>286018.106822</v>
      </c>
      <c r="V58" s="142">
        <f t="shared" si="3"/>
        <v>280690.64442199998</v>
      </c>
      <c r="W58" s="142">
        <f t="shared" si="3"/>
        <v>275363.18202200002</v>
      </c>
    </row>
    <row r="59" spans="4:23">
      <c r="D59" s="142">
        <f t="shared" si="4"/>
        <v>365450.46762200003</v>
      </c>
      <c r="E59" s="142">
        <f t="shared" si="3"/>
        <v>360788.93802200002</v>
      </c>
      <c r="F59" s="142">
        <f t="shared" si="3"/>
        <v>356127.40842200001</v>
      </c>
      <c r="G59" s="142">
        <f t="shared" si="3"/>
        <v>351465.878822</v>
      </c>
      <c r="H59" s="142">
        <f t="shared" si="3"/>
        <v>346804.34922199999</v>
      </c>
      <c r="I59" s="142">
        <f t="shared" si="3"/>
        <v>342142.81962199998</v>
      </c>
      <c r="J59" s="142">
        <f t="shared" si="3"/>
        <v>337481.29002199997</v>
      </c>
      <c r="K59" s="142">
        <f t="shared" si="3"/>
        <v>332819.76042200002</v>
      </c>
      <c r="L59" s="142">
        <f t="shared" si="3"/>
        <v>328158.23082200001</v>
      </c>
      <c r="M59" s="142">
        <f t="shared" si="3"/>
        <v>323496.701222</v>
      </c>
      <c r="N59" s="142">
        <f t="shared" si="3"/>
        <v>318835.17162199999</v>
      </c>
      <c r="O59" s="142">
        <f t="shared" si="3"/>
        <v>314173.64202199999</v>
      </c>
      <c r="P59" s="142">
        <f t="shared" si="3"/>
        <v>305782.88874199998</v>
      </c>
      <c r="Q59" s="142">
        <f t="shared" si="3"/>
        <v>304850.58282200003</v>
      </c>
      <c r="R59" s="142">
        <f t="shared" si="3"/>
        <v>300189.05322200002</v>
      </c>
      <c r="S59" s="142">
        <f t="shared" si="3"/>
        <v>295527.52362200001</v>
      </c>
      <c r="T59" s="142">
        <f t="shared" si="3"/>
        <v>290865.994022</v>
      </c>
      <c r="U59" s="142">
        <f t="shared" si="3"/>
        <v>286204.46442199999</v>
      </c>
      <c r="V59" s="142">
        <f t="shared" si="3"/>
        <v>281542.93482199998</v>
      </c>
      <c r="W59" s="142">
        <f t="shared" si="3"/>
        <v>276881.40522200003</v>
      </c>
    </row>
    <row r="60" spans="4:23">
      <c r="D60" s="142">
        <f t="shared" si="4"/>
        <v>354315.96762200003</v>
      </c>
      <c r="E60" s="142">
        <f t="shared" si="3"/>
        <v>350320.37082199997</v>
      </c>
      <c r="F60" s="142">
        <f t="shared" si="3"/>
        <v>346324.77402199997</v>
      </c>
      <c r="G60" s="142">
        <f t="shared" si="3"/>
        <v>342329.17722199997</v>
      </c>
      <c r="H60" s="142">
        <f t="shared" si="3"/>
        <v>338333.58042200003</v>
      </c>
      <c r="I60" s="142">
        <f t="shared" ref="E60:W65" si="6">$B$4+I16</f>
        <v>334337.98362199997</v>
      </c>
      <c r="J60" s="142">
        <f t="shared" si="6"/>
        <v>330342.38682199997</v>
      </c>
      <c r="K60" s="142">
        <f t="shared" si="6"/>
        <v>326346.79002199997</v>
      </c>
      <c r="L60" s="142">
        <f t="shared" si="6"/>
        <v>322351.19322200003</v>
      </c>
      <c r="M60" s="142">
        <f t="shared" si="6"/>
        <v>318355.59642199997</v>
      </c>
      <c r="N60" s="142">
        <f t="shared" si="6"/>
        <v>314359.99962200003</v>
      </c>
      <c r="O60" s="142">
        <f t="shared" si="6"/>
        <v>310364.40282199997</v>
      </c>
      <c r="P60" s="142">
        <f t="shared" si="6"/>
        <v>303172.32858199999</v>
      </c>
      <c r="Q60" s="142">
        <f t="shared" si="6"/>
        <v>302373.20922199998</v>
      </c>
      <c r="R60" s="142">
        <f t="shared" si="6"/>
        <v>298377.61242200003</v>
      </c>
      <c r="S60" s="142">
        <f t="shared" si="6"/>
        <v>294382.01562199998</v>
      </c>
      <c r="T60" s="142">
        <f t="shared" si="6"/>
        <v>290386.41882200004</v>
      </c>
      <c r="U60" s="142">
        <f t="shared" si="6"/>
        <v>286390.82202199998</v>
      </c>
      <c r="V60" s="142">
        <f t="shared" si="6"/>
        <v>282395.22522200004</v>
      </c>
      <c r="W60" s="142">
        <f t="shared" si="6"/>
        <v>278399.62842199998</v>
      </c>
    </row>
    <row r="61" spans="4:23">
      <c r="D61" s="142">
        <f t="shared" si="4"/>
        <v>343181.46762200003</v>
      </c>
      <c r="E61" s="142">
        <f t="shared" si="6"/>
        <v>339851.80362199998</v>
      </c>
      <c r="F61" s="142">
        <f t="shared" si="6"/>
        <v>336522.13962199999</v>
      </c>
      <c r="G61" s="142">
        <f t="shared" si="6"/>
        <v>333192.475622</v>
      </c>
      <c r="H61" s="142">
        <f t="shared" si="6"/>
        <v>329862.81162200001</v>
      </c>
      <c r="I61" s="142">
        <f t="shared" si="6"/>
        <v>326533.14762200002</v>
      </c>
      <c r="J61" s="142">
        <f t="shared" si="6"/>
        <v>323203.48362199997</v>
      </c>
      <c r="K61" s="142">
        <f t="shared" si="6"/>
        <v>319873.81962199998</v>
      </c>
      <c r="L61" s="142">
        <f t="shared" si="6"/>
        <v>316544.15562199999</v>
      </c>
      <c r="M61" s="142">
        <f t="shared" si="6"/>
        <v>313214.491622</v>
      </c>
      <c r="N61" s="142">
        <f t="shared" si="6"/>
        <v>309884.82762200001</v>
      </c>
      <c r="O61" s="142">
        <f t="shared" si="6"/>
        <v>306555.16362200002</v>
      </c>
      <c r="P61" s="142">
        <f t="shared" si="6"/>
        <v>300561.76842199999</v>
      </c>
      <c r="Q61" s="142">
        <f t="shared" si="6"/>
        <v>299895.83562199998</v>
      </c>
      <c r="R61" s="142">
        <f t="shared" si="6"/>
        <v>296566.17162199999</v>
      </c>
      <c r="S61" s="142">
        <f t="shared" si="6"/>
        <v>293236.507622</v>
      </c>
      <c r="T61" s="142">
        <f t="shared" si="6"/>
        <v>289906.84362200001</v>
      </c>
      <c r="U61" s="142">
        <f t="shared" si="6"/>
        <v>286577.17962200003</v>
      </c>
      <c r="V61" s="142">
        <f t="shared" si="6"/>
        <v>283247.51562199998</v>
      </c>
      <c r="W61" s="142">
        <f t="shared" si="6"/>
        <v>279917.85162199999</v>
      </c>
    </row>
    <row r="62" spans="4:23">
      <c r="D62" s="142">
        <f t="shared" si="4"/>
        <v>332046.96762200003</v>
      </c>
      <c r="E62" s="142">
        <f t="shared" si="6"/>
        <v>329383.23642199999</v>
      </c>
      <c r="F62" s="142">
        <f t="shared" si="6"/>
        <v>326719.50522200001</v>
      </c>
      <c r="G62" s="142">
        <f t="shared" si="6"/>
        <v>324055.77402200003</v>
      </c>
      <c r="H62" s="142">
        <f t="shared" si="6"/>
        <v>321392.04282199999</v>
      </c>
      <c r="I62" s="142">
        <f t="shared" si="6"/>
        <v>318728.31162200001</v>
      </c>
      <c r="J62" s="142">
        <f t="shared" si="6"/>
        <v>316064.58042199997</v>
      </c>
      <c r="K62" s="142">
        <f t="shared" si="6"/>
        <v>313400.84922199999</v>
      </c>
      <c r="L62" s="142">
        <f t="shared" si="6"/>
        <v>310737.11802200001</v>
      </c>
      <c r="M62" s="142">
        <f t="shared" si="6"/>
        <v>308073.38682200003</v>
      </c>
      <c r="N62" s="142">
        <f t="shared" si="6"/>
        <v>305409.65562199999</v>
      </c>
      <c r="O62" s="142">
        <f t="shared" si="6"/>
        <v>302745.92442200001</v>
      </c>
      <c r="P62" s="142">
        <f t="shared" si="6"/>
        <v>297951.208262</v>
      </c>
      <c r="Q62" s="142">
        <f t="shared" si="6"/>
        <v>297418.46202199999</v>
      </c>
      <c r="R62" s="142">
        <f t="shared" si="6"/>
        <v>294754.73082200001</v>
      </c>
      <c r="S62" s="142">
        <f t="shared" si="6"/>
        <v>292090.99962199997</v>
      </c>
      <c r="T62" s="142">
        <f t="shared" si="6"/>
        <v>289427.26842199999</v>
      </c>
      <c r="U62" s="142">
        <f t="shared" si="6"/>
        <v>286763.53722200001</v>
      </c>
      <c r="V62" s="142">
        <f t="shared" si="6"/>
        <v>284099.80602199998</v>
      </c>
      <c r="W62" s="142">
        <f t="shared" si="6"/>
        <v>281436.074822</v>
      </c>
    </row>
    <row r="63" spans="4:23">
      <c r="D63" s="142">
        <f t="shared" si="4"/>
        <v>320912.46762200003</v>
      </c>
      <c r="E63" s="142">
        <f t="shared" si="6"/>
        <v>318914.669222</v>
      </c>
      <c r="F63" s="142">
        <f t="shared" si="6"/>
        <v>316916.87082199997</v>
      </c>
      <c r="G63" s="142">
        <f t="shared" si="6"/>
        <v>314919.072422</v>
      </c>
      <c r="H63" s="142">
        <f t="shared" si="6"/>
        <v>312921.27402200003</v>
      </c>
      <c r="I63" s="142">
        <f t="shared" si="6"/>
        <v>310923.475622</v>
      </c>
      <c r="J63" s="142">
        <f t="shared" si="6"/>
        <v>308925.67722199997</v>
      </c>
      <c r="K63" s="142">
        <f t="shared" si="6"/>
        <v>306927.878822</v>
      </c>
      <c r="L63" s="142">
        <f t="shared" si="6"/>
        <v>304930.08042200003</v>
      </c>
      <c r="M63" s="142">
        <f t="shared" si="6"/>
        <v>302932.282022</v>
      </c>
      <c r="N63" s="142">
        <f t="shared" si="6"/>
        <v>300934.48362199997</v>
      </c>
      <c r="O63" s="142">
        <f t="shared" si="6"/>
        <v>298936.685222</v>
      </c>
      <c r="P63" s="142">
        <f t="shared" si="6"/>
        <v>295340.64810200001</v>
      </c>
      <c r="Q63" s="142">
        <f t="shared" si="6"/>
        <v>294941.088422</v>
      </c>
      <c r="R63" s="142">
        <f t="shared" si="6"/>
        <v>292943.29002199997</v>
      </c>
      <c r="S63" s="142">
        <f t="shared" si="6"/>
        <v>290945.491622</v>
      </c>
      <c r="T63" s="142">
        <f t="shared" si="6"/>
        <v>288947.69322200003</v>
      </c>
      <c r="U63" s="142">
        <f t="shared" si="6"/>
        <v>286949.894822</v>
      </c>
      <c r="V63" s="142">
        <f t="shared" si="6"/>
        <v>284952.09642199997</v>
      </c>
      <c r="W63" s="142">
        <f t="shared" si="6"/>
        <v>282954.298022</v>
      </c>
    </row>
    <row r="64" spans="4:23">
      <c r="D64" s="142">
        <f t="shared" si="4"/>
        <v>309777.96762200003</v>
      </c>
      <c r="E64" s="142">
        <f t="shared" si="6"/>
        <v>308446.10202200001</v>
      </c>
      <c r="F64" s="142">
        <f t="shared" si="6"/>
        <v>307114.23642199999</v>
      </c>
      <c r="G64" s="142">
        <f t="shared" si="6"/>
        <v>305782.37082200003</v>
      </c>
      <c r="H64" s="142">
        <f t="shared" si="6"/>
        <v>304450.50522200001</v>
      </c>
      <c r="I64" s="142">
        <f t="shared" si="6"/>
        <v>303118.63962199999</v>
      </c>
      <c r="J64" s="142">
        <f t="shared" si="6"/>
        <v>301786.77402200003</v>
      </c>
      <c r="K64" s="142">
        <f t="shared" si="6"/>
        <v>300454.90842200001</v>
      </c>
      <c r="L64" s="142">
        <f t="shared" si="6"/>
        <v>299123.04282199999</v>
      </c>
      <c r="M64" s="142">
        <f t="shared" si="6"/>
        <v>297791.17722200003</v>
      </c>
      <c r="N64" s="142">
        <f t="shared" si="6"/>
        <v>296459.31162200001</v>
      </c>
      <c r="O64" s="142">
        <f t="shared" si="6"/>
        <v>295127.44602199999</v>
      </c>
      <c r="P64" s="142">
        <f t="shared" si="6"/>
        <v>292730.08794200001</v>
      </c>
      <c r="Q64" s="142">
        <f t="shared" si="6"/>
        <v>292463.71482200001</v>
      </c>
      <c r="R64" s="142">
        <f t="shared" si="6"/>
        <v>291131.84922199999</v>
      </c>
      <c r="S64" s="142">
        <f t="shared" si="6"/>
        <v>289799.98362200003</v>
      </c>
      <c r="T64" s="142">
        <f t="shared" si="6"/>
        <v>288468.11802200001</v>
      </c>
      <c r="U64" s="142">
        <f t="shared" si="6"/>
        <v>287136.25242199999</v>
      </c>
      <c r="V64" s="142">
        <f t="shared" si="6"/>
        <v>285804.38682200003</v>
      </c>
      <c r="W64" s="142">
        <f t="shared" si="6"/>
        <v>284472.52122200001</v>
      </c>
    </row>
    <row r="65" spans="3:24">
      <c r="D65" s="142">
        <f t="shared" si="4"/>
        <v>298643.46762200003</v>
      </c>
      <c r="E65" s="142">
        <f t="shared" si="6"/>
        <v>297977.53482200002</v>
      </c>
      <c r="F65" s="142">
        <f t="shared" si="6"/>
        <v>297311.60202200001</v>
      </c>
      <c r="G65" s="142">
        <f t="shared" si="6"/>
        <v>296645.669222</v>
      </c>
      <c r="H65" s="142">
        <f t="shared" si="6"/>
        <v>295979.73642199999</v>
      </c>
      <c r="I65" s="142">
        <f t="shared" si="6"/>
        <v>295313.80362199998</v>
      </c>
      <c r="J65" s="142">
        <f t="shared" si="6"/>
        <v>294647.87082199997</v>
      </c>
      <c r="K65" s="142">
        <f t="shared" si="6"/>
        <v>293981.93802200002</v>
      </c>
      <c r="L65" s="142">
        <f t="shared" si="6"/>
        <v>293316.00522200001</v>
      </c>
      <c r="M65" s="142">
        <f t="shared" si="6"/>
        <v>292650.072422</v>
      </c>
      <c r="N65" s="142">
        <f t="shared" si="6"/>
        <v>291984.13962199999</v>
      </c>
      <c r="O65" s="142">
        <f t="shared" si="6"/>
        <v>291318.20682199998</v>
      </c>
      <c r="P65" s="142">
        <f t="shared" si="6"/>
        <v>290119.52778200002</v>
      </c>
      <c r="Q65" s="142">
        <f t="shared" si="6"/>
        <v>289986.34122200002</v>
      </c>
      <c r="R65" s="142">
        <f t="shared" si="6"/>
        <v>289320.40842200001</v>
      </c>
      <c r="S65" s="142">
        <f t="shared" si="6"/>
        <v>288654.475622</v>
      </c>
      <c r="T65" s="142">
        <f t="shared" si="6"/>
        <v>287988.54282199999</v>
      </c>
      <c r="U65" s="142">
        <f t="shared" si="6"/>
        <v>287322.61002199998</v>
      </c>
      <c r="V65" s="142">
        <f t="shared" si="6"/>
        <v>286656.67722199997</v>
      </c>
      <c r="W65" s="142">
        <f t="shared" si="6"/>
        <v>285990.74442200002</v>
      </c>
    </row>
    <row r="67" spans="3:24">
      <c r="D67" s="156" t="s">
        <v>165</v>
      </c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</row>
    <row r="68" spans="3:24">
      <c r="C68">
        <v>200</v>
      </c>
      <c r="D68" s="146">
        <f>$B$5+D2</f>
        <v>474336.01566400006</v>
      </c>
      <c r="E68" s="146">
        <f t="shared" ref="E68:W82" si="7">$B$5+E2</f>
        <v>461017.35966399999</v>
      </c>
      <c r="F68" s="146">
        <f t="shared" si="7"/>
        <v>447698.70366400003</v>
      </c>
      <c r="G68" s="146">
        <f t="shared" si="7"/>
        <v>434380.04766400007</v>
      </c>
      <c r="H68" s="146">
        <f t="shared" si="7"/>
        <v>421061.391664</v>
      </c>
      <c r="I68" s="146">
        <f t="shared" si="7"/>
        <v>407742.73566400004</v>
      </c>
      <c r="J68" s="146">
        <f t="shared" si="7"/>
        <v>394424.07966399996</v>
      </c>
      <c r="K68" s="146">
        <f t="shared" si="7"/>
        <v>381105.423664</v>
      </c>
      <c r="L68" s="146">
        <f t="shared" si="7"/>
        <v>367786.76766400004</v>
      </c>
      <c r="M68" s="146">
        <f t="shared" si="7"/>
        <v>354468.11166400008</v>
      </c>
      <c r="N68" s="146">
        <f t="shared" si="7"/>
        <v>341149.45566400001</v>
      </c>
      <c r="O68" s="146">
        <f t="shared" si="7"/>
        <v>327830.79966400005</v>
      </c>
      <c r="P68" s="146">
        <f t="shared" si="7"/>
        <v>303857.21886400005</v>
      </c>
      <c r="Q68" s="146">
        <f t="shared" si="7"/>
        <v>301193.48766400001</v>
      </c>
      <c r="R68" s="146">
        <f t="shared" si="7"/>
        <v>287874.83166400006</v>
      </c>
      <c r="S68" s="146">
        <f t="shared" si="7"/>
        <v>274556.17566400004</v>
      </c>
      <c r="T68" s="146">
        <f t="shared" si="7"/>
        <v>261237.51966400002</v>
      </c>
      <c r="U68" s="146">
        <f t="shared" si="7"/>
        <v>247918.86366400003</v>
      </c>
      <c r="V68" s="146">
        <f t="shared" si="7"/>
        <v>234600.20766400005</v>
      </c>
      <c r="W68" s="146">
        <f>$B$5+W2</f>
        <v>221281.55166400003</v>
      </c>
      <c r="X68" s="117"/>
    </row>
    <row r="69" spans="3:24">
      <c r="C69">
        <v>190</v>
      </c>
      <c r="D69" s="146">
        <f>$B$5+D3</f>
        <v>463201.51566400006</v>
      </c>
      <c r="E69" s="146">
        <f t="shared" ref="D69:S87" si="8">$B$5+E3</f>
        <v>450548.79246400006</v>
      </c>
      <c r="F69" s="146">
        <f t="shared" si="8"/>
        <v>437896.06926400005</v>
      </c>
      <c r="G69" s="146">
        <f t="shared" si="8"/>
        <v>425243.34606400004</v>
      </c>
      <c r="H69" s="146">
        <f t="shared" si="8"/>
        <v>412590.62286400003</v>
      </c>
      <c r="I69" s="146">
        <f t="shared" si="8"/>
        <v>399937.89966400003</v>
      </c>
      <c r="J69" s="146">
        <f t="shared" si="8"/>
        <v>387285.17646400002</v>
      </c>
      <c r="K69" s="146">
        <f t="shared" si="8"/>
        <v>374632.45326400001</v>
      </c>
      <c r="L69" s="146">
        <f t="shared" si="8"/>
        <v>361979.730064</v>
      </c>
      <c r="M69" s="146">
        <f t="shared" si="8"/>
        <v>349327.00686400005</v>
      </c>
      <c r="N69" s="146">
        <f t="shared" si="8"/>
        <v>336674.28366400005</v>
      </c>
      <c r="O69" s="146">
        <f t="shared" si="8"/>
        <v>324021.56046400004</v>
      </c>
      <c r="P69" s="146">
        <f t="shared" si="8"/>
        <v>301246.65870400006</v>
      </c>
      <c r="Q69" s="146">
        <f t="shared" si="8"/>
        <v>298716.11406400002</v>
      </c>
      <c r="R69" s="146">
        <f t="shared" si="8"/>
        <v>286063.39086400007</v>
      </c>
      <c r="S69" s="146">
        <f t="shared" si="8"/>
        <v>273410.66766400007</v>
      </c>
      <c r="T69" s="146">
        <f t="shared" si="7"/>
        <v>260757.94446400006</v>
      </c>
      <c r="U69" s="146">
        <f t="shared" si="7"/>
        <v>248105.22126400005</v>
      </c>
      <c r="V69" s="146">
        <f t="shared" si="7"/>
        <v>235452.49806400004</v>
      </c>
      <c r="W69" s="146">
        <f t="shared" si="7"/>
        <v>222799.77486400006</v>
      </c>
      <c r="X69" s="117"/>
    </row>
    <row r="70" spans="3:24">
      <c r="C70">
        <v>180</v>
      </c>
      <c r="D70" s="146">
        <f t="shared" si="8"/>
        <v>452067.01566400006</v>
      </c>
      <c r="E70" s="146">
        <f t="shared" si="7"/>
        <v>440080.22526400001</v>
      </c>
      <c r="F70" s="146">
        <f t="shared" si="7"/>
        <v>428093.43486400007</v>
      </c>
      <c r="G70" s="146">
        <f t="shared" si="7"/>
        <v>416106.64446400007</v>
      </c>
      <c r="H70" s="146">
        <f t="shared" si="7"/>
        <v>404119.85406400007</v>
      </c>
      <c r="I70" s="146">
        <f t="shared" si="7"/>
        <v>392133.06366400002</v>
      </c>
      <c r="J70" s="146">
        <f t="shared" si="7"/>
        <v>380146.27326400002</v>
      </c>
      <c r="K70" s="146">
        <f t="shared" si="7"/>
        <v>368159.48286400002</v>
      </c>
      <c r="L70" s="146">
        <f t="shared" si="7"/>
        <v>356172.69246400008</v>
      </c>
      <c r="M70" s="146">
        <f t="shared" si="7"/>
        <v>344185.90206400002</v>
      </c>
      <c r="N70" s="146">
        <f t="shared" si="7"/>
        <v>332199.11166400003</v>
      </c>
      <c r="O70" s="146">
        <f t="shared" si="7"/>
        <v>320212.32126400003</v>
      </c>
      <c r="P70" s="146">
        <f t="shared" si="7"/>
        <v>298636.09854400007</v>
      </c>
      <c r="Q70" s="146">
        <f t="shared" si="7"/>
        <v>296238.74046400003</v>
      </c>
      <c r="R70" s="146">
        <f t="shared" si="7"/>
        <v>284251.95006400003</v>
      </c>
      <c r="S70" s="146">
        <f t="shared" si="7"/>
        <v>272265.15966400004</v>
      </c>
      <c r="T70" s="146">
        <f t="shared" si="7"/>
        <v>260278.36926400004</v>
      </c>
      <c r="U70" s="146">
        <f t="shared" si="7"/>
        <v>248291.57886400004</v>
      </c>
      <c r="V70" s="146">
        <f t="shared" si="7"/>
        <v>236304.78846400004</v>
      </c>
      <c r="W70" s="146">
        <f t="shared" si="7"/>
        <v>224317.99806400004</v>
      </c>
      <c r="X70" s="117"/>
    </row>
    <row r="71" spans="3:24">
      <c r="C71">
        <v>170</v>
      </c>
      <c r="D71" s="146">
        <f t="shared" si="8"/>
        <v>440932.51566400001</v>
      </c>
      <c r="E71" s="146">
        <f t="shared" si="7"/>
        <v>429611.65806400002</v>
      </c>
      <c r="F71" s="146">
        <f t="shared" si="7"/>
        <v>418290.80046399997</v>
      </c>
      <c r="G71" s="146">
        <f t="shared" si="7"/>
        <v>406969.94286400004</v>
      </c>
      <c r="H71" s="146">
        <f t="shared" si="7"/>
        <v>395649.08526399999</v>
      </c>
      <c r="I71" s="146">
        <f t="shared" si="7"/>
        <v>384328.22766400001</v>
      </c>
      <c r="J71" s="146">
        <f t="shared" si="7"/>
        <v>373007.37006400002</v>
      </c>
      <c r="K71" s="146">
        <f t="shared" si="7"/>
        <v>361686.51246400003</v>
      </c>
      <c r="L71" s="146">
        <f t="shared" si="7"/>
        <v>350365.65486400004</v>
      </c>
      <c r="M71" s="146">
        <f t="shared" si="7"/>
        <v>339044.79726400005</v>
      </c>
      <c r="N71" s="146">
        <f t="shared" si="7"/>
        <v>327723.93966400006</v>
      </c>
      <c r="O71" s="146">
        <f t="shared" si="7"/>
        <v>316403.08206400002</v>
      </c>
      <c r="P71" s="146">
        <f t="shared" si="7"/>
        <v>296025.53838400001</v>
      </c>
      <c r="Q71" s="146">
        <f t="shared" si="7"/>
        <v>293761.36686400004</v>
      </c>
      <c r="R71" s="146">
        <f t="shared" si="7"/>
        <v>282440.50926400005</v>
      </c>
      <c r="S71" s="146">
        <f t="shared" si="7"/>
        <v>271119.65166400006</v>
      </c>
      <c r="T71" s="146">
        <f t="shared" si="7"/>
        <v>259798.79406400005</v>
      </c>
      <c r="U71" s="146">
        <f t="shared" si="7"/>
        <v>248477.93646400003</v>
      </c>
      <c r="V71" s="146">
        <f t="shared" si="7"/>
        <v>237157.07886400004</v>
      </c>
      <c r="W71" s="146">
        <f t="shared" si="7"/>
        <v>225836.22126400005</v>
      </c>
      <c r="X71" s="117"/>
    </row>
    <row r="72" spans="3:24">
      <c r="C72">
        <v>160</v>
      </c>
      <c r="D72" s="146">
        <f t="shared" si="8"/>
        <v>429798.01566400006</v>
      </c>
      <c r="E72" s="146">
        <f t="shared" si="7"/>
        <v>419143.09086400003</v>
      </c>
      <c r="F72" s="146">
        <f t="shared" si="7"/>
        <v>408488.16606399999</v>
      </c>
      <c r="G72" s="146">
        <f t="shared" si="7"/>
        <v>397833.24126400007</v>
      </c>
      <c r="H72" s="146">
        <f t="shared" si="7"/>
        <v>387178.31646400003</v>
      </c>
      <c r="I72" s="146">
        <f t="shared" si="7"/>
        <v>376523.39166400005</v>
      </c>
      <c r="J72" s="146">
        <f t="shared" si="7"/>
        <v>365868.46686400002</v>
      </c>
      <c r="K72" s="146">
        <f t="shared" si="7"/>
        <v>355213.54206400004</v>
      </c>
      <c r="L72" s="146">
        <f t="shared" si="7"/>
        <v>344558.61726400006</v>
      </c>
      <c r="M72" s="146">
        <f t="shared" si="7"/>
        <v>333903.69246400008</v>
      </c>
      <c r="N72" s="146">
        <f t="shared" si="7"/>
        <v>323248.76766400004</v>
      </c>
      <c r="O72" s="146">
        <f t="shared" si="7"/>
        <v>312593.84286400001</v>
      </c>
      <c r="P72" s="146">
        <f t="shared" si="7"/>
        <v>293414.97822400002</v>
      </c>
      <c r="Q72" s="146">
        <f t="shared" si="7"/>
        <v>291283.99326400005</v>
      </c>
      <c r="R72" s="146">
        <f t="shared" si="7"/>
        <v>280629.06846400007</v>
      </c>
      <c r="S72" s="146">
        <f t="shared" si="7"/>
        <v>269974.14366400003</v>
      </c>
      <c r="T72" s="146">
        <f t="shared" si="7"/>
        <v>259319.21886400005</v>
      </c>
      <c r="U72" s="146">
        <f t="shared" si="7"/>
        <v>248664.29406400005</v>
      </c>
      <c r="V72" s="146">
        <f t="shared" si="7"/>
        <v>238009.36926400004</v>
      </c>
      <c r="W72" s="146">
        <f t="shared" si="7"/>
        <v>227354.44446400006</v>
      </c>
      <c r="X72" s="117"/>
    </row>
    <row r="73" spans="3:24">
      <c r="C73">
        <v>150</v>
      </c>
      <c r="D73" s="146">
        <f t="shared" si="8"/>
        <v>418663.51566400006</v>
      </c>
      <c r="E73" s="146">
        <f t="shared" si="7"/>
        <v>408674.52366399998</v>
      </c>
      <c r="F73" s="146">
        <f t="shared" si="7"/>
        <v>398685.53166400001</v>
      </c>
      <c r="G73" s="146">
        <f t="shared" si="7"/>
        <v>388696.53966400004</v>
      </c>
      <c r="H73" s="146">
        <f t="shared" si="7"/>
        <v>378707.54766400007</v>
      </c>
      <c r="I73" s="153">
        <f t="shared" si="7"/>
        <v>368718.55566400004</v>
      </c>
      <c r="J73" s="146">
        <f t="shared" si="7"/>
        <v>358729.56366400002</v>
      </c>
      <c r="K73" s="146">
        <f t="shared" si="7"/>
        <v>348740.57166400005</v>
      </c>
      <c r="L73" s="153">
        <f t="shared" si="7"/>
        <v>338751.57966400002</v>
      </c>
      <c r="M73" s="146">
        <f t="shared" si="7"/>
        <v>328762.58766400005</v>
      </c>
      <c r="N73" s="153">
        <f t="shared" si="7"/>
        <v>318773.59566400002</v>
      </c>
      <c r="O73" s="146">
        <f t="shared" si="7"/>
        <v>308784.60366400005</v>
      </c>
      <c r="P73" s="153">
        <f t="shared" si="7"/>
        <v>290804.41806400003</v>
      </c>
      <c r="Q73" s="146">
        <f t="shared" si="7"/>
        <v>288806.619664</v>
      </c>
      <c r="R73" s="146">
        <f t="shared" si="7"/>
        <v>278817.62766400003</v>
      </c>
      <c r="S73" s="153">
        <f t="shared" si="7"/>
        <v>268828.63566400006</v>
      </c>
      <c r="T73" s="146">
        <f t="shared" si="7"/>
        <v>258839.64366400003</v>
      </c>
      <c r="U73" s="146">
        <f t="shared" si="7"/>
        <v>248850.65166400003</v>
      </c>
      <c r="V73" s="146">
        <f t="shared" si="7"/>
        <v>238861.65966400004</v>
      </c>
      <c r="W73" s="146">
        <f t="shared" si="7"/>
        <v>228872.66766400004</v>
      </c>
      <c r="X73" s="117"/>
    </row>
    <row r="74" spans="3:24">
      <c r="C74">
        <v>140</v>
      </c>
      <c r="D74" s="146">
        <f t="shared" si="8"/>
        <v>407529.01566400006</v>
      </c>
      <c r="E74" s="146">
        <f t="shared" si="7"/>
        <v>398205.95646400005</v>
      </c>
      <c r="F74" s="146">
        <f t="shared" si="7"/>
        <v>388882.89726400003</v>
      </c>
      <c r="G74" s="146">
        <f t="shared" si="7"/>
        <v>379559.83806400001</v>
      </c>
      <c r="H74" s="146">
        <f t="shared" si="7"/>
        <v>370236.77886400005</v>
      </c>
      <c r="I74" s="146">
        <f t="shared" si="7"/>
        <v>360913.71966400009</v>
      </c>
      <c r="J74" s="146">
        <f t="shared" si="7"/>
        <v>351590.66046400002</v>
      </c>
      <c r="K74" s="146">
        <f t="shared" si="7"/>
        <v>342267.60126400006</v>
      </c>
      <c r="L74" s="146">
        <f t="shared" si="7"/>
        <v>332944.54206400004</v>
      </c>
      <c r="M74" s="146">
        <f t="shared" si="7"/>
        <v>323621.48286400002</v>
      </c>
      <c r="N74" s="146">
        <f t="shared" si="7"/>
        <v>314298.42366400006</v>
      </c>
      <c r="O74" s="146">
        <f t="shared" si="7"/>
        <v>304975.36446400004</v>
      </c>
      <c r="P74" s="146">
        <f t="shared" si="7"/>
        <v>288193.85790400003</v>
      </c>
      <c r="Q74" s="146">
        <f t="shared" si="7"/>
        <v>286329.24606400006</v>
      </c>
      <c r="R74" s="146">
        <f t="shared" si="7"/>
        <v>277006.18686400005</v>
      </c>
      <c r="S74" s="146">
        <f t="shared" si="7"/>
        <v>267683.12766400003</v>
      </c>
      <c r="T74" s="146">
        <f t="shared" si="7"/>
        <v>258360.06846400007</v>
      </c>
      <c r="U74" s="146">
        <f t="shared" si="7"/>
        <v>249037.00926400005</v>
      </c>
      <c r="V74" s="146">
        <f t="shared" si="7"/>
        <v>239713.95006400006</v>
      </c>
      <c r="W74" s="146">
        <f t="shared" si="7"/>
        <v>230390.89086400007</v>
      </c>
      <c r="X74" s="117"/>
    </row>
    <row r="75" spans="3:24">
      <c r="C75">
        <v>130</v>
      </c>
      <c r="D75" s="146">
        <f t="shared" si="8"/>
        <v>396394.51566400006</v>
      </c>
      <c r="E75" s="146">
        <f t="shared" si="7"/>
        <v>387737.38926400006</v>
      </c>
      <c r="F75" s="146">
        <f t="shared" si="7"/>
        <v>379080.26286400005</v>
      </c>
      <c r="G75" s="146">
        <f t="shared" si="7"/>
        <v>370423.1364640001</v>
      </c>
      <c r="H75" s="146">
        <f t="shared" si="7"/>
        <v>361766.01006400003</v>
      </c>
      <c r="I75" s="146">
        <f t="shared" si="7"/>
        <v>353108.88366400008</v>
      </c>
      <c r="J75" s="146">
        <f t="shared" si="7"/>
        <v>344451.75726400001</v>
      </c>
      <c r="K75" s="146">
        <f t="shared" si="7"/>
        <v>335794.63086400006</v>
      </c>
      <c r="L75" s="146">
        <f t="shared" si="7"/>
        <v>327137.50446400006</v>
      </c>
      <c r="M75" s="146">
        <f t="shared" si="7"/>
        <v>318480.37806400005</v>
      </c>
      <c r="N75" s="146">
        <f t="shared" si="7"/>
        <v>309823.25166400004</v>
      </c>
      <c r="O75" s="146">
        <f t="shared" si="7"/>
        <v>301166.12526400003</v>
      </c>
      <c r="P75" s="146">
        <f t="shared" si="7"/>
        <v>285583.29774400004</v>
      </c>
      <c r="Q75" s="146">
        <f t="shared" si="7"/>
        <v>283851.87246400001</v>
      </c>
      <c r="R75" s="146">
        <f t="shared" si="7"/>
        <v>275194.74606400006</v>
      </c>
      <c r="S75" s="146">
        <f t="shared" si="7"/>
        <v>266537.61966400006</v>
      </c>
      <c r="T75" s="146">
        <f t="shared" si="7"/>
        <v>257880.49326400005</v>
      </c>
      <c r="U75" s="146">
        <f t="shared" si="7"/>
        <v>249223.36686400004</v>
      </c>
      <c r="V75" s="146">
        <f t="shared" si="7"/>
        <v>240566.24046400003</v>
      </c>
      <c r="W75" s="146">
        <f t="shared" si="7"/>
        <v>231909.11406400005</v>
      </c>
      <c r="X75" s="117"/>
    </row>
    <row r="76" spans="3:24">
      <c r="C76">
        <v>120</v>
      </c>
      <c r="D76" s="146">
        <f t="shared" si="8"/>
        <v>385260.01566400001</v>
      </c>
      <c r="E76" s="146">
        <f t="shared" si="7"/>
        <v>377268.82206400001</v>
      </c>
      <c r="F76" s="146">
        <f t="shared" si="7"/>
        <v>369277.62846400001</v>
      </c>
      <c r="G76" s="146">
        <f t="shared" si="7"/>
        <v>361286.43486400001</v>
      </c>
      <c r="H76" s="146">
        <f t="shared" si="7"/>
        <v>353295.24126400001</v>
      </c>
      <c r="I76" s="153">
        <f>$B$5+I10</f>
        <v>345304.04766400001</v>
      </c>
      <c r="J76" s="146">
        <f t="shared" si="7"/>
        <v>337312.85406400001</v>
      </c>
      <c r="K76" s="146">
        <f t="shared" si="7"/>
        <v>329321.66046400002</v>
      </c>
      <c r="L76" s="153">
        <f t="shared" si="7"/>
        <v>321330.46686400002</v>
      </c>
      <c r="M76" s="146">
        <f t="shared" si="7"/>
        <v>313339.27326400002</v>
      </c>
      <c r="N76" s="153">
        <f t="shared" si="7"/>
        <v>305348.07966400002</v>
      </c>
      <c r="O76" s="146">
        <f t="shared" si="7"/>
        <v>297356.88606400002</v>
      </c>
      <c r="P76" s="153">
        <f t="shared" si="7"/>
        <v>282972.73758400005</v>
      </c>
      <c r="Q76" s="146">
        <f t="shared" si="7"/>
        <v>281374.49886400002</v>
      </c>
      <c r="R76" s="146">
        <f t="shared" si="7"/>
        <v>273383.30526400002</v>
      </c>
      <c r="S76" s="153">
        <f>$B$5+S10</f>
        <v>265392.11166400003</v>
      </c>
      <c r="T76" s="146">
        <f t="shared" si="7"/>
        <v>257400.91806400003</v>
      </c>
      <c r="U76" s="146">
        <f t="shared" si="7"/>
        <v>249409.72446400003</v>
      </c>
      <c r="V76" s="146">
        <f t="shared" si="7"/>
        <v>241418.53086400003</v>
      </c>
      <c r="W76" s="146">
        <f t="shared" si="7"/>
        <v>233427.33726400003</v>
      </c>
      <c r="X76" s="117"/>
    </row>
    <row r="77" spans="3:24">
      <c r="C77">
        <v>110</v>
      </c>
      <c r="D77" s="146">
        <f t="shared" si="8"/>
        <v>374125.51566400006</v>
      </c>
      <c r="E77" s="146">
        <f t="shared" si="7"/>
        <v>366800.25486400002</v>
      </c>
      <c r="F77" s="146">
        <f t="shared" si="7"/>
        <v>359474.99406400003</v>
      </c>
      <c r="G77" s="146">
        <f t="shared" si="7"/>
        <v>352149.73326400004</v>
      </c>
      <c r="H77" s="146">
        <f t="shared" si="7"/>
        <v>344824.47246400005</v>
      </c>
      <c r="I77" s="146">
        <f t="shared" si="7"/>
        <v>337499.21166400006</v>
      </c>
      <c r="J77" s="146">
        <f t="shared" si="7"/>
        <v>330173.95086400001</v>
      </c>
      <c r="K77" s="146">
        <f t="shared" si="7"/>
        <v>322848.69006400002</v>
      </c>
      <c r="L77" s="146">
        <f t="shared" si="7"/>
        <v>315523.42926400003</v>
      </c>
      <c r="M77" s="146">
        <f t="shared" si="7"/>
        <v>308198.16846400005</v>
      </c>
      <c r="N77" s="146">
        <f t="shared" si="7"/>
        <v>300872.90766400006</v>
      </c>
      <c r="O77" s="146">
        <f t="shared" si="7"/>
        <v>293547.64686400001</v>
      </c>
      <c r="P77" s="146">
        <f t="shared" si="7"/>
        <v>280362.17742400005</v>
      </c>
      <c r="Q77" s="146">
        <f t="shared" si="7"/>
        <v>278897.12526400003</v>
      </c>
      <c r="R77" s="146">
        <f t="shared" si="7"/>
        <v>271571.86446400004</v>
      </c>
      <c r="S77" s="146">
        <f t="shared" si="7"/>
        <v>264246.60366400005</v>
      </c>
      <c r="T77" s="146">
        <f t="shared" si="7"/>
        <v>256921.34286400003</v>
      </c>
      <c r="U77" s="146">
        <f t="shared" si="7"/>
        <v>249596.08206400005</v>
      </c>
      <c r="V77" s="146">
        <f t="shared" si="7"/>
        <v>242270.82126400003</v>
      </c>
      <c r="W77" s="146">
        <f t="shared" si="7"/>
        <v>234945.56046400004</v>
      </c>
      <c r="X77" s="117"/>
    </row>
    <row r="78" spans="3:24">
      <c r="C78">
        <v>100</v>
      </c>
      <c r="D78" s="146">
        <f t="shared" si="8"/>
        <v>362991.01566400006</v>
      </c>
      <c r="E78" s="146">
        <f t="shared" si="7"/>
        <v>356331.68766400003</v>
      </c>
      <c r="F78" s="146">
        <f t="shared" si="7"/>
        <v>349672.35966400005</v>
      </c>
      <c r="G78" s="146">
        <f t="shared" si="7"/>
        <v>343013.03166400007</v>
      </c>
      <c r="H78" s="146">
        <f t="shared" si="7"/>
        <v>336353.70366400003</v>
      </c>
      <c r="I78" s="153">
        <f t="shared" si="7"/>
        <v>329694.37566400005</v>
      </c>
      <c r="J78" s="146">
        <f t="shared" si="7"/>
        <v>323035.04766400001</v>
      </c>
      <c r="K78" s="146">
        <f t="shared" si="7"/>
        <v>316375.71966400003</v>
      </c>
      <c r="L78" s="153">
        <f t="shared" si="7"/>
        <v>309716.39166400005</v>
      </c>
      <c r="M78" s="146">
        <f t="shared" si="7"/>
        <v>303057.06366400007</v>
      </c>
      <c r="N78" s="153">
        <f t="shared" si="7"/>
        <v>296397.73566400004</v>
      </c>
      <c r="O78" s="146">
        <f t="shared" si="7"/>
        <v>289738.40766400006</v>
      </c>
      <c r="P78" s="153">
        <f t="shared" si="7"/>
        <v>277751.61726400006</v>
      </c>
      <c r="Q78" s="146">
        <f t="shared" si="7"/>
        <v>276419.75166400004</v>
      </c>
      <c r="R78" s="146">
        <f t="shared" si="7"/>
        <v>269760.42366400006</v>
      </c>
      <c r="S78" s="153">
        <f t="shared" si="7"/>
        <v>263101.09566400002</v>
      </c>
      <c r="T78" s="146">
        <f t="shared" si="7"/>
        <v>256441.76766400004</v>
      </c>
      <c r="U78" s="146">
        <f t="shared" si="7"/>
        <v>249782.43966400006</v>
      </c>
      <c r="V78" s="146">
        <f t="shared" si="7"/>
        <v>243123.11166400003</v>
      </c>
      <c r="W78" s="146">
        <f t="shared" si="7"/>
        <v>236463.78366400005</v>
      </c>
      <c r="X78" s="117"/>
    </row>
    <row r="79" spans="3:24">
      <c r="C79">
        <v>90</v>
      </c>
      <c r="D79" s="146">
        <f t="shared" si="8"/>
        <v>351856.51566400006</v>
      </c>
      <c r="E79" s="146">
        <f t="shared" si="7"/>
        <v>345863.12046400004</v>
      </c>
      <c r="F79" s="146">
        <f t="shared" si="7"/>
        <v>339869.72526400001</v>
      </c>
      <c r="G79" s="146">
        <f t="shared" si="7"/>
        <v>333876.33006400004</v>
      </c>
      <c r="H79" s="146">
        <f t="shared" si="7"/>
        <v>327882.93486400007</v>
      </c>
      <c r="I79" s="146">
        <f t="shared" si="7"/>
        <v>321889.53966400004</v>
      </c>
      <c r="J79" s="146">
        <f t="shared" si="7"/>
        <v>315896.14446400001</v>
      </c>
      <c r="K79" s="146">
        <f t="shared" si="7"/>
        <v>309902.74926400004</v>
      </c>
      <c r="L79" s="146">
        <f t="shared" si="7"/>
        <v>303909.35406400007</v>
      </c>
      <c r="M79" s="146">
        <f t="shared" si="7"/>
        <v>297915.95886400004</v>
      </c>
      <c r="N79" s="146">
        <f t="shared" si="7"/>
        <v>291922.56366400002</v>
      </c>
      <c r="O79" s="146">
        <f t="shared" si="7"/>
        <v>285929.16846400005</v>
      </c>
      <c r="P79" s="146">
        <f t="shared" si="7"/>
        <v>275141.05710400001</v>
      </c>
      <c r="Q79" s="146">
        <f t="shared" si="7"/>
        <v>273942.37806400005</v>
      </c>
      <c r="R79" s="146">
        <f t="shared" si="7"/>
        <v>267948.98286400002</v>
      </c>
      <c r="S79" s="146">
        <f t="shared" si="7"/>
        <v>261955.58766400005</v>
      </c>
      <c r="T79" s="146">
        <f t="shared" si="7"/>
        <v>255962.19246400005</v>
      </c>
      <c r="U79" s="146">
        <f t="shared" si="7"/>
        <v>249968.79726400005</v>
      </c>
      <c r="V79" s="146">
        <f t="shared" si="7"/>
        <v>243975.40206400002</v>
      </c>
      <c r="W79" s="146">
        <f t="shared" si="7"/>
        <v>237982.00686400005</v>
      </c>
      <c r="X79" s="117"/>
    </row>
    <row r="80" spans="3:24">
      <c r="C80">
        <v>80</v>
      </c>
      <c r="D80" s="146">
        <f t="shared" si="8"/>
        <v>340722.01566400006</v>
      </c>
      <c r="E80" s="146">
        <f t="shared" si="7"/>
        <v>335394.55326400005</v>
      </c>
      <c r="F80" s="146">
        <f t="shared" si="7"/>
        <v>330067.09086400003</v>
      </c>
      <c r="G80" s="146">
        <f t="shared" si="7"/>
        <v>324739.62846400007</v>
      </c>
      <c r="H80" s="146">
        <f t="shared" si="7"/>
        <v>319412.16606400005</v>
      </c>
      <c r="I80" s="153">
        <f>$B$5+I14</f>
        <v>314084.70366400003</v>
      </c>
      <c r="J80" s="146">
        <f t="shared" si="7"/>
        <v>308757.24126400001</v>
      </c>
      <c r="K80" s="146">
        <f t="shared" si="7"/>
        <v>303429.77886400005</v>
      </c>
      <c r="L80" s="153">
        <f t="shared" si="7"/>
        <v>298102.31646400003</v>
      </c>
      <c r="M80" s="146">
        <f t="shared" si="7"/>
        <v>292774.85406400007</v>
      </c>
      <c r="N80" s="153">
        <f t="shared" si="7"/>
        <v>287447.39166400005</v>
      </c>
      <c r="O80" s="146">
        <f t="shared" si="7"/>
        <v>282119.92926400003</v>
      </c>
      <c r="P80" s="153">
        <f t="shared" si="7"/>
        <v>272530.49694400001</v>
      </c>
      <c r="Q80" s="146">
        <f t="shared" si="7"/>
        <v>271465.00446400006</v>
      </c>
      <c r="R80" s="146">
        <f t="shared" si="7"/>
        <v>266137.54206400004</v>
      </c>
      <c r="S80" s="153">
        <f>$B$5+S14</f>
        <v>260810.07966400005</v>
      </c>
      <c r="T80" s="146">
        <f t="shared" si="7"/>
        <v>255482.61726400003</v>
      </c>
      <c r="U80" s="146">
        <f t="shared" si="7"/>
        <v>250155.15486400004</v>
      </c>
      <c r="V80" s="146">
        <f t="shared" si="7"/>
        <v>244827.69246400005</v>
      </c>
      <c r="W80" s="146">
        <f t="shared" si="7"/>
        <v>239500.23006400003</v>
      </c>
      <c r="X80" s="117"/>
    </row>
    <row r="81" spans="3:24">
      <c r="C81">
        <v>70</v>
      </c>
      <c r="D81" s="146">
        <f t="shared" si="8"/>
        <v>329587.51566400006</v>
      </c>
      <c r="E81" s="146">
        <f t="shared" si="7"/>
        <v>324925.98606400006</v>
      </c>
      <c r="F81" s="146">
        <f t="shared" si="7"/>
        <v>320264.45646400005</v>
      </c>
      <c r="G81" s="146">
        <f t="shared" si="7"/>
        <v>315602.92686400004</v>
      </c>
      <c r="H81" s="146">
        <f t="shared" si="7"/>
        <v>310941.39726400003</v>
      </c>
      <c r="I81" s="146">
        <f t="shared" si="7"/>
        <v>306279.86766400002</v>
      </c>
      <c r="J81" s="146">
        <f t="shared" si="7"/>
        <v>301618.33806400001</v>
      </c>
      <c r="K81" s="146">
        <f t="shared" si="7"/>
        <v>296956.80846400006</v>
      </c>
      <c r="L81" s="146">
        <f t="shared" si="7"/>
        <v>292295.27886400005</v>
      </c>
      <c r="M81" s="146">
        <f t="shared" si="7"/>
        <v>287633.74926400004</v>
      </c>
      <c r="N81" s="146">
        <f t="shared" si="7"/>
        <v>282972.21966400003</v>
      </c>
      <c r="O81" s="146">
        <f t="shared" si="7"/>
        <v>278310.69006400002</v>
      </c>
      <c r="P81" s="146">
        <f t="shared" si="7"/>
        <v>269919.93678400002</v>
      </c>
      <c r="Q81" s="146">
        <f t="shared" si="7"/>
        <v>268987.63086400006</v>
      </c>
      <c r="R81" s="146">
        <f t="shared" si="7"/>
        <v>264326.10126400006</v>
      </c>
      <c r="S81" s="146">
        <f t="shared" si="7"/>
        <v>259664.57166400005</v>
      </c>
      <c r="T81" s="146">
        <f t="shared" si="7"/>
        <v>255003.04206400004</v>
      </c>
      <c r="U81" s="146">
        <f t="shared" si="7"/>
        <v>250341.51246400003</v>
      </c>
      <c r="V81" s="146">
        <f t="shared" si="7"/>
        <v>245679.98286400005</v>
      </c>
      <c r="W81" s="146">
        <f t="shared" si="7"/>
        <v>241018.45326400004</v>
      </c>
      <c r="X81" s="117"/>
    </row>
    <row r="82" spans="3:24">
      <c r="C82">
        <v>60</v>
      </c>
      <c r="D82" s="146">
        <f t="shared" si="8"/>
        <v>318453.01566400006</v>
      </c>
      <c r="E82" s="146">
        <f t="shared" si="7"/>
        <v>314457.41886400001</v>
      </c>
      <c r="F82" s="146">
        <f t="shared" si="7"/>
        <v>310461.82206400001</v>
      </c>
      <c r="G82" s="146">
        <f t="shared" si="7"/>
        <v>306466.22526400001</v>
      </c>
      <c r="H82" s="146">
        <f t="shared" si="7"/>
        <v>302470.62846400007</v>
      </c>
      <c r="I82" s="146">
        <f t="shared" ref="E82:W87" si="9">$B$5+I16</f>
        <v>298475.03166400001</v>
      </c>
      <c r="J82" s="146">
        <f t="shared" si="9"/>
        <v>294479.43486400001</v>
      </c>
      <c r="K82" s="146">
        <f t="shared" si="9"/>
        <v>290483.83806400001</v>
      </c>
      <c r="L82" s="146">
        <f t="shared" si="9"/>
        <v>286488.24126400007</v>
      </c>
      <c r="M82" s="146">
        <f t="shared" si="9"/>
        <v>282492.64446400001</v>
      </c>
      <c r="N82" s="146">
        <f t="shared" si="9"/>
        <v>278497.04766400007</v>
      </c>
      <c r="O82" s="146">
        <f t="shared" si="9"/>
        <v>274501.45086400001</v>
      </c>
      <c r="P82" s="146">
        <f t="shared" si="9"/>
        <v>267309.37662400003</v>
      </c>
      <c r="Q82" s="146">
        <f t="shared" si="9"/>
        <v>266510.25726400001</v>
      </c>
      <c r="R82" s="146">
        <f t="shared" si="9"/>
        <v>262514.66046400007</v>
      </c>
      <c r="S82" s="146">
        <f t="shared" si="9"/>
        <v>258519.06366400004</v>
      </c>
      <c r="T82" s="146">
        <f t="shared" si="9"/>
        <v>254523.46686400005</v>
      </c>
      <c r="U82" s="146">
        <f t="shared" si="9"/>
        <v>250527.87006400005</v>
      </c>
      <c r="V82" s="146">
        <f t="shared" si="9"/>
        <v>246532.27326400005</v>
      </c>
      <c r="W82" s="146">
        <f t="shared" si="9"/>
        <v>242536.67646400005</v>
      </c>
      <c r="X82" s="117"/>
    </row>
    <row r="83" spans="3:24">
      <c r="C83">
        <v>50</v>
      </c>
      <c r="D83" s="146">
        <f t="shared" si="8"/>
        <v>307318.51566400006</v>
      </c>
      <c r="E83" s="146">
        <f t="shared" si="9"/>
        <v>303988.85166400002</v>
      </c>
      <c r="F83" s="146">
        <f t="shared" si="9"/>
        <v>300659.18766400003</v>
      </c>
      <c r="G83" s="146">
        <f t="shared" si="9"/>
        <v>297329.52366400004</v>
      </c>
      <c r="H83" s="146">
        <f t="shared" si="9"/>
        <v>293999.85966400005</v>
      </c>
      <c r="I83" s="153">
        <f t="shared" si="9"/>
        <v>290670.19566400006</v>
      </c>
      <c r="J83" s="146">
        <f t="shared" si="9"/>
        <v>287340.53166400001</v>
      </c>
      <c r="K83" s="146">
        <f t="shared" si="9"/>
        <v>284010.86766400002</v>
      </c>
      <c r="L83" s="153">
        <f>$B$5+L17</f>
        <v>280681.20366400003</v>
      </c>
      <c r="M83" s="146">
        <f t="shared" si="9"/>
        <v>277351.53966400004</v>
      </c>
      <c r="N83" s="153">
        <f t="shared" si="9"/>
        <v>274021.87566400005</v>
      </c>
      <c r="O83" s="146">
        <f t="shared" si="9"/>
        <v>270692.21166400006</v>
      </c>
      <c r="P83" s="153">
        <f>$B$5+P17</f>
        <v>264698.81646400003</v>
      </c>
      <c r="Q83" s="146">
        <f t="shared" si="9"/>
        <v>264032.88366400002</v>
      </c>
      <c r="R83" s="146">
        <f t="shared" si="9"/>
        <v>260703.21966400003</v>
      </c>
      <c r="S83" s="153">
        <f t="shared" si="9"/>
        <v>257373.55566400004</v>
      </c>
      <c r="T83" s="146">
        <f t="shared" si="9"/>
        <v>254043.89166400005</v>
      </c>
      <c r="U83" s="146">
        <f t="shared" si="9"/>
        <v>250714.22766400003</v>
      </c>
      <c r="V83" s="146">
        <f t="shared" si="9"/>
        <v>247384.56366400004</v>
      </c>
      <c r="W83" s="146">
        <f t="shared" si="9"/>
        <v>244054.89966400003</v>
      </c>
      <c r="X83" s="117"/>
    </row>
    <row r="84" spans="3:24">
      <c r="C84">
        <v>40</v>
      </c>
      <c r="D84" s="146">
        <f t="shared" si="8"/>
        <v>296184.01566400006</v>
      </c>
      <c r="E84" s="146">
        <f t="shared" si="9"/>
        <v>293520.28446400003</v>
      </c>
      <c r="F84" s="146">
        <f t="shared" si="9"/>
        <v>290856.55326400005</v>
      </c>
      <c r="G84" s="146">
        <f t="shared" si="9"/>
        <v>288192.82206400007</v>
      </c>
      <c r="H84" s="146">
        <f t="shared" si="9"/>
        <v>285529.09086400003</v>
      </c>
      <c r="I84" s="146">
        <f t="shared" si="9"/>
        <v>282865.35966400005</v>
      </c>
      <c r="J84" s="146">
        <f t="shared" si="9"/>
        <v>280201.62846400001</v>
      </c>
      <c r="K84" s="146">
        <f t="shared" si="9"/>
        <v>277537.89726400003</v>
      </c>
      <c r="L84" s="146">
        <f t="shared" si="9"/>
        <v>274874.16606400005</v>
      </c>
      <c r="M84" s="146">
        <f t="shared" si="9"/>
        <v>272210.43486400007</v>
      </c>
      <c r="N84" s="146">
        <f t="shared" si="9"/>
        <v>269546.70366400003</v>
      </c>
      <c r="O84" s="146">
        <f t="shared" si="9"/>
        <v>266882.97246400005</v>
      </c>
      <c r="P84" s="146">
        <f t="shared" si="9"/>
        <v>262088.25630400004</v>
      </c>
      <c r="Q84" s="146">
        <f t="shared" si="9"/>
        <v>261555.51006400003</v>
      </c>
      <c r="R84" s="146">
        <f t="shared" si="9"/>
        <v>258891.77886400005</v>
      </c>
      <c r="S84" s="146">
        <f t="shared" si="9"/>
        <v>256228.04766400004</v>
      </c>
      <c r="T84" s="146">
        <f t="shared" si="9"/>
        <v>253564.31646400003</v>
      </c>
      <c r="U84" s="146">
        <f t="shared" si="9"/>
        <v>250900.58526400005</v>
      </c>
      <c r="V84" s="146">
        <f t="shared" si="9"/>
        <v>248236.85406400004</v>
      </c>
      <c r="W84" s="146">
        <f t="shared" si="9"/>
        <v>245573.12286400003</v>
      </c>
      <c r="X84" s="117"/>
    </row>
    <row r="85" spans="3:24">
      <c r="C85">
        <v>30</v>
      </c>
      <c r="D85" s="146">
        <f t="shared" si="8"/>
        <v>285049.51566400006</v>
      </c>
      <c r="E85" s="146">
        <f t="shared" si="9"/>
        <v>283051.71726400004</v>
      </c>
      <c r="F85" s="146">
        <f t="shared" si="9"/>
        <v>281053.91886400001</v>
      </c>
      <c r="G85" s="146">
        <f t="shared" si="9"/>
        <v>279056.12046400004</v>
      </c>
      <c r="H85" s="146">
        <f t="shared" si="9"/>
        <v>277058.32206400007</v>
      </c>
      <c r="I85" s="146">
        <f t="shared" si="9"/>
        <v>275060.52366400004</v>
      </c>
      <c r="J85" s="146">
        <f t="shared" si="9"/>
        <v>273062.72526400001</v>
      </c>
      <c r="K85" s="146">
        <f t="shared" si="9"/>
        <v>271064.92686400004</v>
      </c>
      <c r="L85" s="146">
        <f t="shared" si="9"/>
        <v>269067.12846400007</v>
      </c>
      <c r="M85" s="146">
        <f t="shared" si="9"/>
        <v>267069.33006400004</v>
      </c>
      <c r="N85" s="146">
        <f t="shared" si="9"/>
        <v>265071.53166400001</v>
      </c>
      <c r="O85" s="146">
        <f t="shared" si="9"/>
        <v>263073.73326400004</v>
      </c>
      <c r="P85" s="146">
        <f t="shared" si="9"/>
        <v>259477.69614400005</v>
      </c>
      <c r="Q85" s="146">
        <f t="shared" si="9"/>
        <v>259078.13646400004</v>
      </c>
      <c r="R85" s="146">
        <f t="shared" si="9"/>
        <v>257080.33806400004</v>
      </c>
      <c r="S85" s="146">
        <f t="shared" si="9"/>
        <v>255082.53966400004</v>
      </c>
      <c r="T85" s="146">
        <f t="shared" si="9"/>
        <v>253084.74126400004</v>
      </c>
      <c r="U85" s="146">
        <f t="shared" si="9"/>
        <v>251086.94286400004</v>
      </c>
      <c r="V85" s="146">
        <f t="shared" si="9"/>
        <v>249089.14446400004</v>
      </c>
      <c r="W85" s="146">
        <f t="shared" si="9"/>
        <v>247091.34606400004</v>
      </c>
      <c r="X85" s="117"/>
    </row>
    <row r="86" spans="3:24">
      <c r="C86">
        <v>20</v>
      </c>
      <c r="D86" s="146">
        <f t="shared" si="8"/>
        <v>273915.01566400006</v>
      </c>
      <c r="E86" s="146">
        <f t="shared" si="9"/>
        <v>272583.15006400004</v>
      </c>
      <c r="F86" s="146">
        <f t="shared" si="9"/>
        <v>271251.28446400003</v>
      </c>
      <c r="G86" s="146">
        <f t="shared" si="9"/>
        <v>269919.41886400006</v>
      </c>
      <c r="H86" s="146">
        <f t="shared" si="9"/>
        <v>268587.55326400005</v>
      </c>
      <c r="I86" s="146">
        <f t="shared" si="9"/>
        <v>267255.68766400003</v>
      </c>
      <c r="J86" s="146">
        <f t="shared" si="9"/>
        <v>265923.82206400007</v>
      </c>
      <c r="K86" s="146">
        <f t="shared" si="9"/>
        <v>264591.95646400005</v>
      </c>
      <c r="L86" s="146">
        <f t="shared" si="9"/>
        <v>263260.09086400003</v>
      </c>
      <c r="M86" s="146">
        <f t="shared" si="9"/>
        <v>261928.22526400004</v>
      </c>
      <c r="N86" s="146">
        <f t="shared" si="9"/>
        <v>260596.35966400005</v>
      </c>
      <c r="O86" s="146">
        <f t="shared" si="9"/>
        <v>259264.49406400003</v>
      </c>
      <c r="P86" s="146">
        <f t="shared" si="9"/>
        <v>256867.13598400005</v>
      </c>
      <c r="Q86" s="146">
        <f t="shared" si="9"/>
        <v>256600.76286400005</v>
      </c>
      <c r="R86" s="146">
        <f t="shared" si="9"/>
        <v>255268.89726400003</v>
      </c>
      <c r="S86" s="146">
        <f t="shared" si="9"/>
        <v>253937.03166400004</v>
      </c>
      <c r="T86" s="146">
        <f t="shared" si="9"/>
        <v>252605.16606400005</v>
      </c>
      <c r="U86" s="146">
        <f t="shared" si="9"/>
        <v>251273.30046400003</v>
      </c>
      <c r="V86" s="146">
        <f t="shared" si="9"/>
        <v>249941.43486400004</v>
      </c>
      <c r="W86" s="146">
        <f t="shared" si="9"/>
        <v>248609.56926400005</v>
      </c>
      <c r="X86" s="117"/>
    </row>
    <row r="87" spans="3:24">
      <c r="C87">
        <v>10</v>
      </c>
      <c r="D87" s="146">
        <f t="shared" si="8"/>
        <v>262780.51566400006</v>
      </c>
      <c r="E87" s="146">
        <f t="shared" si="9"/>
        <v>262114.58286400005</v>
      </c>
      <c r="F87" s="146">
        <f t="shared" si="9"/>
        <v>261448.65006400004</v>
      </c>
      <c r="G87" s="146">
        <f t="shared" si="9"/>
        <v>260782.71726400004</v>
      </c>
      <c r="H87" s="146">
        <f t="shared" si="9"/>
        <v>260116.78446400003</v>
      </c>
      <c r="I87" s="146">
        <f t="shared" si="9"/>
        <v>259450.85166400005</v>
      </c>
      <c r="J87" s="146">
        <f t="shared" si="9"/>
        <v>258784.91886400004</v>
      </c>
      <c r="K87" s="146">
        <f t="shared" si="9"/>
        <v>258118.98606400006</v>
      </c>
      <c r="L87" s="146">
        <f t="shared" si="9"/>
        <v>257453.05326400005</v>
      </c>
      <c r="M87" s="146">
        <f t="shared" si="9"/>
        <v>256787.12046400004</v>
      </c>
      <c r="N87" s="146">
        <f t="shared" si="9"/>
        <v>256121.18766400003</v>
      </c>
      <c r="O87" s="146">
        <f t="shared" si="9"/>
        <v>255455.25486400005</v>
      </c>
      <c r="P87" s="146">
        <f t="shared" si="9"/>
        <v>254256.57582400003</v>
      </c>
      <c r="Q87" s="146">
        <f t="shared" si="9"/>
        <v>254123.38926400006</v>
      </c>
      <c r="R87" s="146">
        <f t="shared" si="9"/>
        <v>253457.45646400005</v>
      </c>
      <c r="S87" s="146">
        <f t="shared" si="9"/>
        <v>252791.52366400004</v>
      </c>
      <c r="T87" s="146">
        <f t="shared" si="9"/>
        <v>252125.59086400003</v>
      </c>
      <c r="U87" s="146">
        <f t="shared" si="9"/>
        <v>251459.65806400005</v>
      </c>
      <c r="V87" s="146">
        <f t="shared" si="9"/>
        <v>250793.72526400004</v>
      </c>
      <c r="W87" s="146">
        <f>$B$5+W21</f>
        <v>250127.79246400006</v>
      </c>
      <c r="X87" s="117"/>
    </row>
    <row r="88" spans="3:24">
      <c r="D88" s="142"/>
    </row>
    <row r="89" spans="3:24">
      <c r="D89" s="142"/>
      <c r="E89" s="157" t="s">
        <v>166</v>
      </c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</row>
    <row r="90" spans="3:24">
      <c r="D90" s="142">
        <f>$B$3+D2*0.7</f>
        <v>489832.19958000001</v>
      </c>
      <c r="E90" s="142">
        <f t="shared" ref="E90:W104" si="10">$B$3+E2*0.7</f>
        <v>480509.14038</v>
      </c>
      <c r="F90" s="142">
        <f t="shared" si="10"/>
        <v>471186.08117999998</v>
      </c>
      <c r="G90" s="142">
        <f t="shared" si="10"/>
        <v>461863.02198000002</v>
      </c>
      <c r="H90" s="142">
        <f t="shared" si="10"/>
        <v>452539.96278</v>
      </c>
      <c r="I90" s="142">
        <f t="shared" si="10"/>
        <v>443216.90358000004</v>
      </c>
      <c r="J90" s="142">
        <f t="shared" si="10"/>
        <v>433893.84437999997</v>
      </c>
      <c r="K90" s="142">
        <f t="shared" si="10"/>
        <v>424570.78518000001</v>
      </c>
      <c r="L90" s="142">
        <f t="shared" si="10"/>
        <v>415247.72597999999</v>
      </c>
      <c r="M90" s="142">
        <f t="shared" si="10"/>
        <v>405924.66678000003</v>
      </c>
      <c r="N90" s="142">
        <f t="shared" si="10"/>
        <v>396601.60758000001</v>
      </c>
      <c r="O90" s="142">
        <f t="shared" si="10"/>
        <v>387278.54837999999</v>
      </c>
      <c r="P90" s="142">
        <f t="shared" si="10"/>
        <v>370497.04181999998</v>
      </c>
      <c r="Q90" s="142">
        <f t="shared" si="10"/>
        <v>368632.42998000002</v>
      </c>
      <c r="R90" s="142">
        <f t="shared" si="10"/>
        <v>359309.37078</v>
      </c>
      <c r="S90" s="142">
        <f t="shared" si="10"/>
        <v>349986.31158000004</v>
      </c>
      <c r="T90" s="142">
        <f t="shared" si="10"/>
        <v>340663.25238000002</v>
      </c>
      <c r="U90" s="142">
        <f t="shared" si="10"/>
        <v>331340.19318</v>
      </c>
      <c r="V90" s="142">
        <f t="shared" si="10"/>
        <v>322017.13398000004</v>
      </c>
      <c r="W90" s="142">
        <f t="shared" si="10"/>
        <v>312694.07478000002</v>
      </c>
    </row>
    <row r="91" spans="3:24">
      <c r="D91" s="142">
        <f t="shared" ref="D91:S107" si="11">$B$3+D3*0.7</f>
        <v>482038.04957999999</v>
      </c>
      <c r="E91" s="142">
        <f t="shared" si="11"/>
        <v>473181.14334000001</v>
      </c>
      <c r="F91" s="142">
        <f t="shared" si="11"/>
        <v>464324.23710000003</v>
      </c>
      <c r="G91" s="142">
        <f t="shared" si="11"/>
        <v>455467.33085999999</v>
      </c>
      <c r="H91" s="142">
        <f t="shared" si="11"/>
        <v>446610.42462000001</v>
      </c>
      <c r="I91" s="142">
        <f t="shared" si="11"/>
        <v>437753.51838000002</v>
      </c>
      <c r="J91" s="142">
        <f t="shared" si="11"/>
        <v>428896.61213999998</v>
      </c>
      <c r="K91" s="142">
        <f t="shared" si="11"/>
        <v>420039.7059</v>
      </c>
      <c r="L91" s="142">
        <f t="shared" si="11"/>
        <v>411182.79966000002</v>
      </c>
      <c r="M91" s="142">
        <f t="shared" si="11"/>
        <v>402325.89342000004</v>
      </c>
      <c r="N91" s="142">
        <f t="shared" si="11"/>
        <v>393468.98718000005</v>
      </c>
      <c r="O91" s="142">
        <f t="shared" si="11"/>
        <v>384612.08094000001</v>
      </c>
      <c r="P91" s="142">
        <f t="shared" si="11"/>
        <v>368669.64970800001</v>
      </c>
      <c r="Q91" s="142">
        <f t="shared" si="11"/>
        <v>366898.26845999999</v>
      </c>
      <c r="R91" s="142">
        <f t="shared" si="11"/>
        <v>358041.36222000001</v>
      </c>
      <c r="S91" s="142">
        <f t="shared" si="11"/>
        <v>349184.45598000003</v>
      </c>
      <c r="T91" s="142">
        <f t="shared" si="10"/>
        <v>340327.54974000005</v>
      </c>
      <c r="U91" s="142">
        <f t="shared" si="10"/>
        <v>331470.64350000001</v>
      </c>
      <c r="V91" s="142">
        <f t="shared" si="10"/>
        <v>322613.73726000002</v>
      </c>
      <c r="W91" s="142">
        <f t="shared" si="10"/>
        <v>313756.83102000004</v>
      </c>
    </row>
    <row r="92" spans="3:24">
      <c r="D92" s="142">
        <f t="shared" si="11"/>
        <v>474243.89958000003</v>
      </c>
      <c r="E92" s="142">
        <f t="shared" si="10"/>
        <v>465853.14630000002</v>
      </c>
      <c r="F92" s="142">
        <f t="shared" si="10"/>
        <v>457462.39302000002</v>
      </c>
      <c r="G92" s="142">
        <f t="shared" si="10"/>
        <v>449071.63974000001</v>
      </c>
      <c r="H92" s="142">
        <f t="shared" si="10"/>
        <v>440680.88646000001</v>
      </c>
      <c r="I92" s="142">
        <f t="shared" si="10"/>
        <v>432290.13318</v>
      </c>
      <c r="J92" s="142">
        <f t="shared" si="10"/>
        <v>423899.3799</v>
      </c>
      <c r="K92" s="142">
        <f t="shared" si="10"/>
        <v>415508.62662</v>
      </c>
      <c r="L92" s="142">
        <f t="shared" si="10"/>
        <v>407117.87334000005</v>
      </c>
      <c r="M92" s="142">
        <f t="shared" si="10"/>
        <v>398727.12006000004</v>
      </c>
      <c r="N92" s="142">
        <f t="shared" si="10"/>
        <v>390336.36678000004</v>
      </c>
      <c r="O92" s="142">
        <f t="shared" si="10"/>
        <v>381945.61350000004</v>
      </c>
      <c r="P92" s="142">
        <f t="shared" si="10"/>
        <v>366842.25759600004</v>
      </c>
      <c r="Q92" s="142">
        <f t="shared" si="10"/>
        <v>365164.10694000003</v>
      </c>
      <c r="R92" s="142">
        <f t="shared" si="10"/>
        <v>356773.35366000002</v>
      </c>
      <c r="S92" s="142">
        <f t="shared" si="10"/>
        <v>348382.60038000002</v>
      </c>
      <c r="T92" s="142">
        <f t="shared" si="10"/>
        <v>339991.84710000001</v>
      </c>
      <c r="U92" s="142">
        <f t="shared" si="10"/>
        <v>331601.09382000001</v>
      </c>
      <c r="V92" s="142">
        <f t="shared" si="10"/>
        <v>323210.34054</v>
      </c>
      <c r="W92" s="142">
        <f t="shared" si="10"/>
        <v>314819.58726000006</v>
      </c>
    </row>
    <row r="93" spans="3:24">
      <c r="D93" s="142">
        <f t="shared" si="11"/>
        <v>466449.74958</v>
      </c>
      <c r="E93" s="142">
        <f t="shared" si="10"/>
        <v>458525.14925999998</v>
      </c>
      <c r="F93" s="142">
        <f t="shared" si="10"/>
        <v>450600.54893999995</v>
      </c>
      <c r="G93" s="142">
        <f t="shared" si="10"/>
        <v>442675.94862000004</v>
      </c>
      <c r="H93" s="142">
        <f t="shared" si="10"/>
        <v>434751.34830000001</v>
      </c>
      <c r="I93" s="142">
        <f t="shared" si="10"/>
        <v>426826.74797999999</v>
      </c>
      <c r="J93" s="142">
        <f t="shared" si="10"/>
        <v>418902.14766000002</v>
      </c>
      <c r="K93" s="142">
        <f t="shared" si="10"/>
        <v>410977.54733999999</v>
      </c>
      <c r="L93" s="142">
        <f t="shared" si="10"/>
        <v>403052.94702000002</v>
      </c>
      <c r="M93" s="142">
        <f t="shared" si="10"/>
        <v>395128.34669999999</v>
      </c>
      <c r="N93" s="142">
        <f t="shared" si="10"/>
        <v>387203.74638000003</v>
      </c>
      <c r="O93" s="142">
        <f t="shared" si="10"/>
        <v>379279.14606</v>
      </c>
      <c r="P93" s="142">
        <f t="shared" si="10"/>
        <v>365014.86548400001</v>
      </c>
      <c r="Q93" s="142">
        <f t="shared" si="10"/>
        <v>363429.94542</v>
      </c>
      <c r="R93" s="142">
        <f t="shared" si="10"/>
        <v>355505.34510000004</v>
      </c>
      <c r="S93" s="142">
        <f t="shared" si="10"/>
        <v>347580.74478000001</v>
      </c>
      <c r="T93" s="142">
        <f t="shared" si="10"/>
        <v>339656.14446000004</v>
      </c>
      <c r="U93" s="142">
        <f t="shared" si="10"/>
        <v>331731.54414000001</v>
      </c>
      <c r="V93" s="142">
        <f t="shared" si="10"/>
        <v>323806.94382000004</v>
      </c>
      <c r="W93" s="142">
        <f t="shared" si="10"/>
        <v>315882.34350000002</v>
      </c>
    </row>
    <row r="94" spans="3:24">
      <c r="D94" s="142">
        <f t="shared" si="11"/>
        <v>458655.59958000004</v>
      </c>
      <c r="E94" s="142">
        <f t="shared" si="10"/>
        <v>451197.15221999999</v>
      </c>
      <c r="F94" s="142">
        <f t="shared" si="10"/>
        <v>443738.70486</v>
      </c>
      <c r="G94" s="142">
        <f t="shared" si="10"/>
        <v>436280.25750000001</v>
      </c>
      <c r="H94" s="142">
        <f t="shared" si="10"/>
        <v>428821.81014000002</v>
      </c>
      <c r="I94" s="142">
        <f t="shared" si="10"/>
        <v>421363.36278000002</v>
      </c>
      <c r="J94" s="142">
        <f t="shared" si="10"/>
        <v>413904.91541999998</v>
      </c>
      <c r="K94" s="142">
        <f t="shared" si="10"/>
        <v>406446.46805999998</v>
      </c>
      <c r="L94" s="142">
        <f t="shared" si="10"/>
        <v>398988.02069999999</v>
      </c>
      <c r="M94" s="142">
        <f t="shared" si="10"/>
        <v>391529.57334</v>
      </c>
      <c r="N94" s="142">
        <f t="shared" si="10"/>
        <v>384071.12598000001</v>
      </c>
      <c r="O94" s="142">
        <f t="shared" si="10"/>
        <v>376612.67862000002</v>
      </c>
      <c r="P94" s="142">
        <f t="shared" si="10"/>
        <v>363187.47337200004</v>
      </c>
      <c r="Q94" s="142">
        <f t="shared" si="10"/>
        <v>361695.78390000004</v>
      </c>
      <c r="R94" s="142">
        <f t="shared" si="10"/>
        <v>354237.33654000005</v>
      </c>
      <c r="S94" s="142">
        <f t="shared" si="10"/>
        <v>346778.88918000006</v>
      </c>
      <c r="T94" s="142">
        <f t="shared" si="10"/>
        <v>339320.44182000001</v>
      </c>
      <c r="U94" s="142">
        <f t="shared" si="10"/>
        <v>331861.99446000002</v>
      </c>
      <c r="V94" s="142">
        <f t="shared" si="10"/>
        <v>324403.54710000003</v>
      </c>
      <c r="W94" s="142">
        <f t="shared" si="10"/>
        <v>316945.09974000003</v>
      </c>
    </row>
    <row r="95" spans="3:24">
      <c r="D95" s="142">
        <f t="shared" si="11"/>
        <v>450861.44958000001</v>
      </c>
      <c r="E95" s="142">
        <f t="shared" si="10"/>
        <v>443869.15518</v>
      </c>
      <c r="F95" s="142">
        <f t="shared" si="10"/>
        <v>436876.86077999999</v>
      </c>
      <c r="G95" s="142">
        <f t="shared" si="10"/>
        <v>429884.56638000003</v>
      </c>
      <c r="H95" s="142">
        <f t="shared" si="10"/>
        <v>422892.27198000002</v>
      </c>
      <c r="I95" s="142">
        <f t="shared" si="10"/>
        <v>415899.97758000001</v>
      </c>
      <c r="J95" s="142">
        <f t="shared" si="10"/>
        <v>408907.68317999999</v>
      </c>
      <c r="K95" s="142">
        <f t="shared" si="10"/>
        <v>401915.38877999998</v>
      </c>
      <c r="L95" s="142">
        <f t="shared" si="10"/>
        <v>394923.09438000002</v>
      </c>
      <c r="M95" s="142">
        <f t="shared" si="10"/>
        <v>387930.79998000001</v>
      </c>
      <c r="N95" s="142">
        <f t="shared" si="10"/>
        <v>380938.50558</v>
      </c>
      <c r="O95" s="142">
        <f t="shared" si="10"/>
        <v>373946.21117999998</v>
      </c>
      <c r="P95" s="142">
        <f t="shared" si="10"/>
        <v>361360.08126000001</v>
      </c>
      <c r="Q95" s="142">
        <f t="shared" si="10"/>
        <v>359961.62238000002</v>
      </c>
      <c r="R95" s="142">
        <f t="shared" si="10"/>
        <v>352969.32798</v>
      </c>
      <c r="S95" s="142">
        <f t="shared" si="10"/>
        <v>345977.03358000005</v>
      </c>
      <c r="T95" s="142">
        <f t="shared" si="10"/>
        <v>338984.73918000003</v>
      </c>
      <c r="U95" s="142">
        <f t="shared" si="10"/>
        <v>331992.44478000002</v>
      </c>
      <c r="V95" s="142">
        <f t="shared" si="10"/>
        <v>325000.15038000001</v>
      </c>
      <c r="W95" s="142">
        <f t="shared" si="10"/>
        <v>318007.85597999999</v>
      </c>
    </row>
    <row r="96" spans="3:24">
      <c r="D96" s="142">
        <f t="shared" si="11"/>
        <v>443067.29957999999</v>
      </c>
      <c r="E96" s="142">
        <f t="shared" si="10"/>
        <v>436541.15814000001</v>
      </c>
      <c r="F96" s="142">
        <f t="shared" si="10"/>
        <v>430015.01670000004</v>
      </c>
      <c r="G96" s="142">
        <f t="shared" si="10"/>
        <v>423488.87526</v>
      </c>
      <c r="H96" s="142">
        <f t="shared" si="10"/>
        <v>416962.73382000002</v>
      </c>
      <c r="I96" s="142">
        <f t="shared" si="10"/>
        <v>410436.59238000005</v>
      </c>
      <c r="J96" s="142">
        <f t="shared" si="10"/>
        <v>403910.45094000001</v>
      </c>
      <c r="K96" s="142">
        <f t="shared" si="10"/>
        <v>397384.30950000003</v>
      </c>
      <c r="L96" s="142">
        <f t="shared" si="10"/>
        <v>390858.16806</v>
      </c>
      <c r="M96" s="142">
        <f t="shared" si="10"/>
        <v>384332.02662000002</v>
      </c>
      <c r="N96" s="142">
        <f t="shared" si="10"/>
        <v>377805.88518000004</v>
      </c>
      <c r="O96" s="142">
        <f t="shared" si="10"/>
        <v>371279.74374000001</v>
      </c>
      <c r="P96" s="142">
        <f t="shared" si="10"/>
        <v>359532.68914800003</v>
      </c>
      <c r="Q96" s="142">
        <f t="shared" si="10"/>
        <v>358227.46086000005</v>
      </c>
      <c r="R96" s="142">
        <f t="shared" si="10"/>
        <v>351701.31942000001</v>
      </c>
      <c r="S96" s="142">
        <f t="shared" si="10"/>
        <v>345175.17798000004</v>
      </c>
      <c r="T96" s="142">
        <f t="shared" si="10"/>
        <v>338649.03654000006</v>
      </c>
      <c r="U96" s="142">
        <f t="shared" si="10"/>
        <v>332122.89510000002</v>
      </c>
      <c r="V96" s="142">
        <f t="shared" si="10"/>
        <v>325596.75366000005</v>
      </c>
      <c r="W96" s="142">
        <f t="shared" si="10"/>
        <v>319070.61222000001</v>
      </c>
    </row>
    <row r="97" spans="4:23">
      <c r="D97" s="142">
        <f t="shared" si="11"/>
        <v>435273.14958000003</v>
      </c>
      <c r="E97" s="142">
        <f t="shared" si="10"/>
        <v>429213.16110000003</v>
      </c>
      <c r="F97" s="142">
        <f t="shared" si="10"/>
        <v>423153.17262000003</v>
      </c>
      <c r="G97" s="142">
        <f t="shared" si="10"/>
        <v>417093.18414000003</v>
      </c>
      <c r="H97" s="142">
        <f t="shared" si="10"/>
        <v>411033.19566000003</v>
      </c>
      <c r="I97" s="142">
        <f t="shared" si="10"/>
        <v>404973.20718000003</v>
      </c>
      <c r="J97" s="142">
        <f t="shared" si="10"/>
        <v>398913.21870000003</v>
      </c>
      <c r="K97" s="142">
        <f t="shared" si="10"/>
        <v>392853.23022000003</v>
      </c>
      <c r="L97" s="142">
        <f t="shared" si="10"/>
        <v>386793.24174000003</v>
      </c>
      <c r="M97" s="142">
        <f t="shared" si="10"/>
        <v>380733.25326000003</v>
      </c>
      <c r="N97" s="142">
        <f t="shared" si="10"/>
        <v>374673.26478000003</v>
      </c>
      <c r="O97" s="142">
        <f t="shared" si="10"/>
        <v>368613.27630000003</v>
      </c>
      <c r="P97" s="142">
        <f t="shared" si="10"/>
        <v>357705.297036</v>
      </c>
      <c r="Q97" s="142">
        <f t="shared" si="10"/>
        <v>356493.29934000003</v>
      </c>
      <c r="R97" s="142">
        <f t="shared" si="10"/>
        <v>350433.31086000003</v>
      </c>
      <c r="S97" s="142">
        <f t="shared" si="10"/>
        <v>344373.32238000003</v>
      </c>
      <c r="T97" s="142">
        <f t="shared" si="10"/>
        <v>338313.33390000003</v>
      </c>
      <c r="U97" s="142">
        <f t="shared" si="10"/>
        <v>332253.34542000003</v>
      </c>
      <c r="V97" s="142">
        <f t="shared" si="10"/>
        <v>326193.35694000003</v>
      </c>
      <c r="W97" s="142">
        <f t="shared" si="10"/>
        <v>320133.36846000003</v>
      </c>
    </row>
    <row r="98" spans="4:23">
      <c r="D98" s="142">
        <f t="shared" si="11"/>
        <v>427478.99958</v>
      </c>
      <c r="E98" s="142">
        <f t="shared" si="10"/>
        <v>421885.16405999998</v>
      </c>
      <c r="F98" s="142">
        <f t="shared" si="10"/>
        <v>416291.32854000002</v>
      </c>
      <c r="G98" s="142">
        <f t="shared" si="10"/>
        <v>410697.49301999999</v>
      </c>
      <c r="H98" s="142">
        <f t="shared" si="10"/>
        <v>405103.65750000003</v>
      </c>
      <c r="I98" s="142">
        <f t="shared" si="10"/>
        <v>399509.82198000001</v>
      </c>
      <c r="J98" s="142">
        <f t="shared" si="10"/>
        <v>393915.98645999999</v>
      </c>
      <c r="K98" s="142">
        <f t="shared" si="10"/>
        <v>388322.15094000002</v>
      </c>
      <c r="L98" s="142">
        <f t="shared" si="10"/>
        <v>382728.31542</v>
      </c>
      <c r="M98" s="142">
        <f t="shared" si="10"/>
        <v>377134.47990000003</v>
      </c>
      <c r="N98" s="142">
        <f t="shared" si="10"/>
        <v>371540.64438000001</v>
      </c>
      <c r="O98" s="142">
        <f t="shared" si="10"/>
        <v>365946.80885999999</v>
      </c>
      <c r="P98" s="142">
        <f t="shared" si="10"/>
        <v>355877.90492400003</v>
      </c>
      <c r="Q98" s="142">
        <f t="shared" si="10"/>
        <v>354759.13782</v>
      </c>
      <c r="R98" s="142">
        <f t="shared" si="10"/>
        <v>349165.30230000004</v>
      </c>
      <c r="S98" s="142">
        <f t="shared" si="10"/>
        <v>343571.46678000002</v>
      </c>
      <c r="T98" s="142">
        <f t="shared" si="10"/>
        <v>337977.63126000005</v>
      </c>
      <c r="U98" s="142">
        <f t="shared" si="10"/>
        <v>332383.79574000003</v>
      </c>
      <c r="V98" s="142">
        <f t="shared" si="10"/>
        <v>326789.96022000001</v>
      </c>
      <c r="W98" s="142">
        <f t="shared" si="10"/>
        <v>321196.12470000004</v>
      </c>
    </row>
    <row r="99" spans="4:23">
      <c r="D99" s="142">
        <f t="shared" si="11"/>
        <v>419684.84958000004</v>
      </c>
      <c r="E99" s="142">
        <f t="shared" si="10"/>
        <v>414557.16702000005</v>
      </c>
      <c r="F99" s="142">
        <f t="shared" si="10"/>
        <v>409429.48446000001</v>
      </c>
      <c r="G99" s="142">
        <f t="shared" si="10"/>
        <v>404301.80190000002</v>
      </c>
      <c r="H99" s="142">
        <f t="shared" si="10"/>
        <v>399174.11934000003</v>
      </c>
      <c r="I99" s="142">
        <f t="shared" si="10"/>
        <v>394046.43678000005</v>
      </c>
      <c r="J99" s="142">
        <f t="shared" si="10"/>
        <v>388918.75422</v>
      </c>
      <c r="K99" s="142">
        <f t="shared" si="10"/>
        <v>383791.07166000002</v>
      </c>
      <c r="L99" s="142">
        <f t="shared" si="10"/>
        <v>378663.38910000003</v>
      </c>
      <c r="M99" s="142">
        <f t="shared" si="10"/>
        <v>373535.70654000004</v>
      </c>
      <c r="N99" s="142">
        <f t="shared" si="10"/>
        <v>368408.02398</v>
      </c>
      <c r="O99" s="142">
        <f t="shared" si="10"/>
        <v>363280.34142000001</v>
      </c>
      <c r="P99" s="142">
        <f t="shared" si="10"/>
        <v>354050.512812</v>
      </c>
      <c r="Q99" s="142">
        <f t="shared" si="10"/>
        <v>353024.97630000004</v>
      </c>
      <c r="R99" s="142">
        <f t="shared" si="10"/>
        <v>347897.29373999999</v>
      </c>
      <c r="S99" s="142">
        <f t="shared" si="10"/>
        <v>342769.61118000001</v>
      </c>
      <c r="T99" s="142">
        <f t="shared" si="10"/>
        <v>337641.92862000002</v>
      </c>
      <c r="U99" s="142">
        <f t="shared" si="10"/>
        <v>332514.24606000003</v>
      </c>
      <c r="V99" s="142">
        <f t="shared" si="10"/>
        <v>327386.56350000005</v>
      </c>
      <c r="W99" s="142">
        <f t="shared" si="10"/>
        <v>322258.88094</v>
      </c>
    </row>
    <row r="100" spans="4:23">
      <c r="D100" s="142">
        <f t="shared" si="11"/>
        <v>411890.69958000001</v>
      </c>
      <c r="E100" s="142">
        <f t="shared" si="10"/>
        <v>407229.16998000001</v>
      </c>
      <c r="F100" s="142">
        <f t="shared" si="10"/>
        <v>402567.64038</v>
      </c>
      <c r="G100" s="142">
        <f t="shared" si="10"/>
        <v>397906.11078000005</v>
      </c>
      <c r="H100" s="142">
        <f t="shared" si="10"/>
        <v>393244.58118000004</v>
      </c>
      <c r="I100" s="142">
        <f t="shared" si="10"/>
        <v>388583.05158000003</v>
      </c>
      <c r="J100" s="142">
        <f t="shared" si="10"/>
        <v>383921.52198000002</v>
      </c>
      <c r="K100" s="142">
        <f t="shared" si="10"/>
        <v>379259.99238000001</v>
      </c>
      <c r="L100" s="142">
        <f t="shared" si="10"/>
        <v>374598.46278</v>
      </c>
      <c r="M100" s="142">
        <f t="shared" si="10"/>
        <v>369936.93318000005</v>
      </c>
      <c r="N100" s="142">
        <f t="shared" si="10"/>
        <v>365275.40358000004</v>
      </c>
      <c r="O100" s="142">
        <f t="shared" si="10"/>
        <v>360613.87398000003</v>
      </c>
      <c r="P100" s="142">
        <f t="shared" si="10"/>
        <v>352223.12070000003</v>
      </c>
      <c r="Q100" s="142">
        <f t="shared" si="10"/>
        <v>351290.81478000002</v>
      </c>
      <c r="R100" s="142">
        <f t="shared" si="10"/>
        <v>346629.28518000001</v>
      </c>
      <c r="S100" s="142">
        <f t="shared" si="10"/>
        <v>341967.75558</v>
      </c>
      <c r="T100" s="142">
        <f t="shared" si="10"/>
        <v>337306.22598000005</v>
      </c>
      <c r="U100" s="142">
        <f t="shared" si="10"/>
        <v>332644.69638000004</v>
      </c>
      <c r="V100" s="142">
        <f t="shared" si="10"/>
        <v>327983.16678000003</v>
      </c>
      <c r="W100" s="142">
        <f t="shared" si="10"/>
        <v>323321.63718000002</v>
      </c>
    </row>
    <row r="101" spans="4:23">
      <c r="D101" s="142">
        <f t="shared" si="11"/>
        <v>404096.54957999999</v>
      </c>
      <c r="E101" s="142">
        <f t="shared" si="10"/>
        <v>399901.17294000002</v>
      </c>
      <c r="F101" s="142">
        <f t="shared" si="10"/>
        <v>395705.79630000005</v>
      </c>
      <c r="G101" s="142">
        <f t="shared" si="10"/>
        <v>391510.41966000001</v>
      </c>
      <c r="H101" s="142">
        <f t="shared" si="10"/>
        <v>387315.04302000004</v>
      </c>
      <c r="I101" s="142">
        <f t="shared" si="10"/>
        <v>383119.66638000001</v>
      </c>
      <c r="J101" s="142">
        <f t="shared" si="10"/>
        <v>378924.28974000004</v>
      </c>
      <c r="K101" s="142">
        <f t="shared" si="10"/>
        <v>374728.91310000001</v>
      </c>
      <c r="L101" s="142">
        <f t="shared" si="10"/>
        <v>370533.53646000003</v>
      </c>
      <c r="M101" s="142">
        <f t="shared" si="10"/>
        <v>366338.15982</v>
      </c>
      <c r="N101" s="142">
        <f t="shared" si="10"/>
        <v>362142.78318000003</v>
      </c>
      <c r="O101" s="142">
        <f t="shared" si="10"/>
        <v>357947.40654</v>
      </c>
      <c r="P101" s="142">
        <f t="shared" si="10"/>
        <v>350395.728588</v>
      </c>
      <c r="Q101" s="142">
        <f t="shared" si="10"/>
        <v>349556.65325999999</v>
      </c>
      <c r="R101" s="142">
        <f t="shared" si="10"/>
        <v>345361.27662000002</v>
      </c>
      <c r="S101" s="142">
        <f t="shared" si="10"/>
        <v>341165.89998000005</v>
      </c>
      <c r="T101" s="142">
        <f t="shared" si="10"/>
        <v>336970.52334000001</v>
      </c>
      <c r="U101" s="142">
        <f t="shared" si="10"/>
        <v>332775.14670000004</v>
      </c>
      <c r="V101" s="142">
        <f t="shared" si="10"/>
        <v>328579.77006000001</v>
      </c>
      <c r="W101" s="142">
        <f t="shared" si="10"/>
        <v>324384.39342000004</v>
      </c>
    </row>
    <row r="102" spans="4:23">
      <c r="D102" s="142">
        <f t="shared" si="11"/>
        <v>396302.39958000003</v>
      </c>
      <c r="E102" s="142">
        <f t="shared" si="10"/>
        <v>392573.17590000003</v>
      </c>
      <c r="F102" s="142">
        <f t="shared" si="10"/>
        <v>388843.95222000004</v>
      </c>
      <c r="G102" s="142">
        <f t="shared" si="10"/>
        <v>385114.72854000004</v>
      </c>
      <c r="H102" s="142">
        <f t="shared" si="10"/>
        <v>381385.50485999999</v>
      </c>
      <c r="I102" s="142">
        <f t="shared" si="10"/>
        <v>377656.28118000005</v>
      </c>
      <c r="J102" s="142">
        <f t="shared" si="10"/>
        <v>373927.0575</v>
      </c>
      <c r="K102" s="142">
        <f t="shared" si="10"/>
        <v>370197.83382</v>
      </c>
      <c r="L102" s="142">
        <f t="shared" si="10"/>
        <v>366468.61014</v>
      </c>
      <c r="M102" s="142">
        <f t="shared" si="10"/>
        <v>362739.38646000001</v>
      </c>
      <c r="N102" s="142">
        <f t="shared" si="10"/>
        <v>359010.16278000001</v>
      </c>
      <c r="O102" s="142">
        <f t="shared" si="10"/>
        <v>355280.93910000002</v>
      </c>
      <c r="P102" s="142">
        <f t="shared" si="10"/>
        <v>348568.33647600003</v>
      </c>
      <c r="Q102" s="142">
        <f t="shared" si="10"/>
        <v>347822.49174000003</v>
      </c>
      <c r="R102" s="142">
        <f t="shared" si="10"/>
        <v>344093.26806000003</v>
      </c>
      <c r="S102" s="142">
        <f t="shared" si="10"/>
        <v>340364.04438000004</v>
      </c>
      <c r="T102" s="142">
        <f t="shared" si="10"/>
        <v>336634.82070000004</v>
      </c>
      <c r="U102" s="142">
        <f t="shared" si="10"/>
        <v>332905.59702000004</v>
      </c>
      <c r="V102" s="142">
        <f t="shared" si="10"/>
        <v>329176.37334000005</v>
      </c>
      <c r="W102" s="142">
        <f t="shared" si="10"/>
        <v>325447.14966</v>
      </c>
    </row>
    <row r="103" spans="4:23">
      <c r="D103" s="142">
        <f t="shared" si="11"/>
        <v>388508.24958</v>
      </c>
      <c r="E103" s="142">
        <f t="shared" si="10"/>
        <v>385245.17885999999</v>
      </c>
      <c r="F103" s="142">
        <f t="shared" si="10"/>
        <v>381982.10814000003</v>
      </c>
      <c r="G103" s="142">
        <f t="shared" si="10"/>
        <v>378719.03742000001</v>
      </c>
      <c r="H103" s="142">
        <f t="shared" si="10"/>
        <v>375455.96670000005</v>
      </c>
      <c r="I103" s="142">
        <f t="shared" si="10"/>
        <v>372192.89598000003</v>
      </c>
      <c r="J103" s="142">
        <f t="shared" si="10"/>
        <v>368929.82526000001</v>
      </c>
      <c r="K103" s="142">
        <f t="shared" si="10"/>
        <v>365666.75453999999</v>
      </c>
      <c r="L103" s="142">
        <f t="shared" si="10"/>
        <v>362403.68382000003</v>
      </c>
      <c r="M103" s="142">
        <f t="shared" si="10"/>
        <v>359140.61310000002</v>
      </c>
      <c r="N103" s="142">
        <f t="shared" si="10"/>
        <v>355877.54238</v>
      </c>
      <c r="O103" s="142">
        <f t="shared" si="10"/>
        <v>352614.47166000004</v>
      </c>
      <c r="P103" s="142">
        <f t="shared" si="10"/>
        <v>346740.944364</v>
      </c>
      <c r="Q103" s="142">
        <f t="shared" si="10"/>
        <v>346088.33022</v>
      </c>
      <c r="R103" s="142">
        <f t="shared" si="10"/>
        <v>342825.25950000004</v>
      </c>
      <c r="S103" s="142">
        <f t="shared" si="10"/>
        <v>339562.18878000003</v>
      </c>
      <c r="T103" s="142">
        <f t="shared" si="10"/>
        <v>336299.11806000001</v>
      </c>
      <c r="U103" s="142">
        <f t="shared" si="10"/>
        <v>333036.04734000005</v>
      </c>
      <c r="V103" s="142">
        <f t="shared" si="10"/>
        <v>329772.97662000003</v>
      </c>
      <c r="W103" s="142">
        <f t="shared" si="10"/>
        <v>326509.90590000001</v>
      </c>
    </row>
    <row r="104" spans="4:23">
      <c r="D104" s="142">
        <f t="shared" si="11"/>
        <v>380714.09958000004</v>
      </c>
      <c r="E104" s="142">
        <f t="shared" si="10"/>
        <v>377917.18182</v>
      </c>
      <c r="F104" s="142">
        <f t="shared" si="10"/>
        <v>375120.26406000002</v>
      </c>
      <c r="G104" s="142">
        <f t="shared" si="10"/>
        <v>372323.34630000003</v>
      </c>
      <c r="H104" s="142">
        <f t="shared" si="10"/>
        <v>369526.42853999999</v>
      </c>
      <c r="I104" s="142">
        <f t="shared" ref="E104:W107" si="12">$B$3+I16*0.7</f>
        <v>366729.51078000001</v>
      </c>
      <c r="J104" s="142">
        <f t="shared" si="12"/>
        <v>363932.59302000003</v>
      </c>
      <c r="K104" s="142">
        <f t="shared" si="12"/>
        <v>361135.67525999999</v>
      </c>
      <c r="L104" s="142">
        <f t="shared" si="12"/>
        <v>358338.75750000001</v>
      </c>
      <c r="M104" s="142">
        <f t="shared" si="12"/>
        <v>355541.83974000002</v>
      </c>
      <c r="N104" s="142">
        <f t="shared" si="12"/>
        <v>352744.92198000004</v>
      </c>
      <c r="O104" s="142">
        <f t="shared" si="12"/>
        <v>349948.00422</v>
      </c>
      <c r="P104" s="142">
        <f t="shared" si="12"/>
        <v>344913.55225200002</v>
      </c>
      <c r="Q104" s="142">
        <f t="shared" si="12"/>
        <v>344354.16870000004</v>
      </c>
      <c r="R104" s="142">
        <f t="shared" si="12"/>
        <v>341557.25094</v>
      </c>
      <c r="S104" s="142">
        <f t="shared" si="12"/>
        <v>338760.33318000002</v>
      </c>
      <c r="T104" s="142">
        <f t="shared" si="12"/>
        <v>335963.41542000003</v>
      </c>
      <c r="U104" s="142">
        <f t="shared" si="12"/>
        <v>333166.49766000005</v>
      </c>
      <c r="V104" s="142">
        <f t="shared" si="12"/>
        <v>330369.57990000001</v>
      </c>
      <c r="W104" s="142">
        <f t="shared" si="12"/>
        <v>327572.66214000003</v>
      </c>
    </row>
    <row r="105" spans="4:23">
      <c r="D105" s="142">
        <f t="shared" si="11"/>
        <v>372919.94958000001</v>
      </c>
      <c r="E105" s="142">
        <f t="shared" si="12"/>
        <v>370589.18478000001</v>
      </c>
      <c r="F105" s="142">
        <f t="shared" si="12"/>
        <v>368258.41998000001</v>
      </c>
      <c r="G105" s="142">
        <f t="shared" si="12"/>
        <v>365927.65518</v>
      </c>
      <c r="H105" s="142">
        <f t="shared" si="12"/>
        <v>363596.89038</v>
      </c>
      <c r="I105" s="142">
        <f t="shared" si="12"/>
        <v>361266.12558000005</v>
      </c>
      <c r="J105" s="142">
        <f t="shared" si="12"/>
        <v>358935.36077999999</v>
      </c>
      <c r="K105" s="142">
        <f t="shared" si="12"/>
        <v>356604.59598000004</v>
      </c>
      <c r="L105" s="142">
        <f t="shared" si="12"/>
        <v>354273.83118000004</v>
      </c>
      <c r="M105" s="142">
        <f t="shared" si="12"/>
        <v>351943.06638000003</v>
      </c>
      <c r="N105" s="142">
        <f t="shared" si="12"/>
        <v>349612.30158000003</v>
      </c>
      <c r="O105" s="142">
        <f t="shared" si="12"/>
        <v>347281.53678000002</v>
      </c>
      <c r="P105" s="142">
        <f t="shared" si="12"/>
        <v>343086.16014000005</v>
      </c>
      <c r="Q105" s="142">
        <f t="shared" si="12"/>
        <v>342620.00718000002</v>
      </c>
      <c r="R105" s="142">
        <f t="shared" si="12"/>
        <v>340289.24238000001</v>
      </c>
      <c r="S105" s="142">
        <f t="shared" si="12"/>
        <v>337958.47758000001</v>
      </c>
      <c r="T105" s="142">
        <f t="shared" si="12"/>
        <v>335627.71278</v>
      </c>
      <c r="U105" s="142">
        <f t="shared" si="12"/>
        <v>333296.94798</v>
      </c>
      <c r="V105" s="142">
        <f t="shared" si="12"/>
        <v>330966.18318000005</v>
      </c>
      <c r="W105" s="142">
        <f t="shared" si="12"/>
        <v>328635.41838000005</v>
      </c>
    </row>
    <row r="106" spans="4:23">
      <c r="D106" s="142">
        <f t="shared" si="11"/>
        <v>365125.79957999999</v>
      </c>
      <c r="E106" s="142">
        <f t="shared" si="12"/>
        <v>363261.18774000002</v>
      </c>
      <c r="F106" s="142">
        <f t="shared" si="12"/>
        <v>361396.5759</v>
      </c>
      <c r="G106" s="142">
        <f t="shared" si="12"/>
        <v>359531.96406000003</v>
      </c>
      <c r="H106" s="142">
        <f t="shared" si="12"/>
        <v>357667.35222</v>
      </c>
      <c r="I106" s="142">
        <f t="shared" si="12"/>
        <v>355802.74038000003</v>
      </c>
      <c r="J106" s="142">
        <f t="shared" si="12"/>
        <v>353938.12854000001</v>
      </c>
      <c r="K106" s="142">
        <f t="shared" si="12"/>
        <v>352073.51670000004</v>
      </c>
      <c r="L106" s="142">
        <f t="shared" si="12"/>
        <v>350208.90486000001</v>
      </c>
      <c r="M106" s="142">
        <f t="shared" si="12"/>
        <v>348344.29302000004</v>
      </c>
      <c r="N106" s="142">
        <f t="shared" si="12"/>
        <v>346479.68118000001</v>
      </c>
      <c r="O106" s="142">
        <f t="shared" si="12"/>
        <v>344615.06934000005</v>
      </c>
      <c r="P106" s="142">
        <f t="shared" si="12"/>
        <v>341258.76802800002</v>
      </c>
      <c r="Q106" s="142">
        <f t="shared" si="12"/>
        <v>340885.84565999999</v>
      </c>
      <c r="R106" s="142">
        <f t="shared" si="12"/>
        <v>339021.23382000002</v>
      </c>
      <c r="S106" s="142">
        <f t="shared" si="12"/>
        <v>337156.62198</v>
      </c>
      <c r="T106" s="142">
        <f t="shared" si="12"/>
        <v>335292.01014000003</v>
      </c>
      <c r="U106" s="142">
        <f t="shared" si="12"/>
        <v>333427.3983</v>
      </c>
      <c r="V106" s="142">
        <f t="shared" si="12"/>
        <v>331562.78646000003</v>
      </c>
      <c r="W106" s="142">
        <f t="shared" si="12"/>
        <v>329698.17462000001</v>
      </c>
    </row>
    <row r="107" spans="4:23">
      <c r="D107" s="142">
        <f t="shared" si="11"/>
        <v>357331.64958000003</v>
      </c>
      <c r="E107" s="142">
        <f t="shared" si="12"/>
        <v>355933.19070000004</v>
      </c>
      <c r="F107" s="142">
        <f t="shared" si="12"/>
        <v>354534.73181999999</v>
      </c>
      <c r="G107" s="142">
        <f t="shared" si="12"/>
        <v>353136.27294</v>
      </c>
      <c r="H107" s="142">
        <f t="shared" si="12"/>
        <v>351737.81406</v>
      </c>
      <c r="I107" s="142">
        <f t="shared" si="12"/>
        <v>350339.35518000001</v>
      </c>
      <c r="J107" s="142">
        <f t="shared" si="12"/>
        <v>348940.89630000002</v>
      </c>
      <c r="K107" s="142">
        <f t="shared" si="12"/>
        <v>347542.43742000003</v>
      </c>
      <c r="L107" s="142">
        <f t="shared" si="12"/>
        <v>346143.97854000004</v>
      </c>
      <c r="M107" s="142">
        <f t="shared" si="12"/>
        <v>344745.51965999999</v>
      </c>
      <c r="N107" s="142">
        <f t="shared" si="12"/>
        <v>343347.06078</v>
      </c>
      <c r="O107" s="142">
        <f t="shared" si="12"/>
        <v>341948.60190000001</v>
      </c>
      <c r="P107" s="142">
        <f t="shared" si="12"/>
        <v>339431.37591600005</v>
      </c>
      <c r="Q107" s="142">
        <f t="shared" si="12"/>
        <v>339151.68414000003</v>
      </c>
      <c r="R107" s="142">
        <f t="shared" si="12"/>
        <v>337753.22526000004</v>
      </c>
      <c r="S107" s="142">
        <f t="shared" si="12"/>
        <v>336354.76638000004</v>
      </c>
      <c r="T107" s="142">
        <f t="shared" si="12"/>
        <v>334956.3075</v>
      </c>
      <c r="U107" s="142">
        <f t="shared" si="12"/>
        <v>333557.84862</v>
      </c>
      <c r="V107" s="142">
        <f t="shared" si="12"/>
        <v>332159.38974000001</v>
      </c>
      <c r="W107" s="142">
        <f t="shared" si="12"/>
        <v>330760.93086000002</v>
      </c>
    </row>
    <row r="108" spans="4:23">
      <c r="D108" s="142">
        <f>$B$3+D20*0.7</f>
        <v>349537.49958</v>
      </c>
      <c r="E108" s="142">
        <f t="shared" ref="E108:W108" si="13">$B$3+E20*0.7</f>
        <v>348605.19366000005</v>
      </c>
      <c r="F108" s="142">
        <f t="shared" si="13"/>
        <v>347672.88774000003</v>
      </c>
      <c r="G108" s="142">
        <f t="shared" si="13"/>
        <v>346740.58182000002</v>
      </c>
      <c r="H108" s="142">
        <f t="shared" si="13"/>
        <v>345808.27590000001</v>
      </c>
      <c r="I108" s="142">
        <f t="shared" si="13"/>
        <v>344875.96998000005</v>
      </c>
      <c r="J108" s="142">
        <f t="shared" si="13"/>
        <v>343943.66406000004</v>
      </c>
      <c r="K108" s="142">
        <f t="shared" si="13"/>
        <v>343011.35814000003</v>
      </c>
      <c r="L108" s="142">
        <f t="shared" si="13"/>
        <v>342079.05222000001</v>
      </c>
      <c r="M108" s="142">
        <f t="shared" si="13"/>
        <v>341146.7463</v>
      </c>
      <c r="N108" s="142">
        <f t="shared" si="13"/>
        <v>340214.44038000004</v>
      </c>
      <c r="O108" s="142">
        <f t="shared" si="13"/>
        <v>339282.13446000003</v>
      </c>
      <c r="P108" s="142">
        <f t="shared" si="13"/>
        <v>337603.98380400002</v>
      </c>
      <c r="Q108" s="142">
        <f t="shared" si="13"/>
        <v>337417.52262</v>
      </c>
      <c r="R108" s="142">
        <f t="shared" si="13"/>
        <v>336485.21670000005</v>
      </c>
      <c r="S108" s="142">
        <f t="shared" si="13"/>
        <v>335552.91078000003</v>
      </c>
      <c r="T108" s="142">
        <f t="shared" si="13"/>
        <v>334620.60486000002</v>
      </c>
      <c r="U108" s="142">
        <f t="shared" si="13"/>
        <v>333688.29894000001</v>
      </c>
      <c r="V108" s="142">
        <f t="shared" si="13"/>
        <v>332755.99302000005</v>
      </c>
      <c r="W108" s="142">
        <f t="shared" si="13"/>
        <v>331823.68710000004</v>
      </c>
    </row>
    <row r="109" spans="4:23">
      <c r="D109" s="142">
        <f>$B$3+D21*0.7</f>
        <v>341743.34958000004</v>
      </c>
      <c r="E109" s="142">
        <f t="shared" ref="E109:W109" si="14">$B$3+E21*0.7</f>
        <v>341277.19662</v>
      </c>
      <c r="F109" s="142">
        <f t="shared" si="14"/>
        <v>340811.04366000002</v>
      </c>
      <c r="G109" s="142">
        <f t="shared" si="14"/>
        <v>340344.89070000005</v>
      </c>
      <c r="H109" s="142">
        <f t="shared" si="14"/>
        <v>339878.73774000001</v>
      </c>
      <c r="I109" s="142">
        <f t="shared" si="14"/>
        <v>339412.58478000003</v>
      </c>
      <c r="J109" s="142">
        <f t="shared" si="14"/>
        <v>338946.43182</v>
      </c>
      <c r="K109" s="142">
        <f t="shared" si="14"/>
        <v>338480.27886000002</v>
      </c>
      <c r="L109" s="142">
        <f t="shared" si="14"/>
        <v>338014.12590000004</v>
      </c>
      <c r="M109" s="142">
        <f t="shared" si="14"/>
        <v>337547.97294000001</v>
      </c>
      <c r="N109" s="142">
        <f t="shared" si="14"/>
        <v>337081.81998000003</v>
      </c>
      <c r="O109" s="142">
        <f t="shared" si="14"/>
        <v>336615.66702000005</v>
      </c>
      <c r="P109" s="142">
        <f t="shared" si="14"/>
        <v>335776.59169200005</v>
      </c>
      <c r="Q109" s="142">
        <f t="shared" si="14"/>
        <v>335683.36110000004</v>
      </c>
      <c r="R109" s="142">
        <f t="shared" si="14"/>
        <v>335217.20814</v>
      </c>
      <c r="S109" s="142">
        <f t="shared" si="14"/>
        <v>334751.05518000002</v>
      </c>
      <c r="T109" s="142">
        <f t="shared" si="14"/>
        <v>334284.90222000005</v>
      </c>
      <c r="U109" s="142">
        <f t="shared" si="14"/>
        <v>333818.74926000001</v>
      </c>
      <c r="V109" s="142">
        <f t="shared" si="14"/>
        <v>333352.59630000003</v>
      </c>
      <c r="W109" s="142">
        <f t="shared" si="14"/>
        <v>332886.44334</v>
      </c>
    </row>
    <row r="111" spans="4:23">
      <c r="D111" s="157" t="s">
        <v>167</v>
      </c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</row>
    <row r="112" spans="4:23">
      <c r="D112" s="142">
        <f>$B$7+D2</f>
        <v>402610.11174799997</v>
      </c>
      <c r="E112" s="142">
        <f t="shared" ref="E112:W126" si="15">$B$7+E2</f>
        <v>389291.45574799995</v>
      </c>
      <c r="F112" s="142">
        <f t="shared" si="15"/>
        <v>375972.79974799993</v>
      </c>
      <c r="G112" s="142">
        <f t="shared" si="15"/>
        <v>362654.14374799997</v>
      </c>
      <c r="H112" s="142">
        <f t="shared" si="15"/>
        <v>349335.48774799996</v>
      </c>
      <c r="I112" s="142">
        <f t="shared" si="15"/>
        <v>336016.831748</v>
      </c>
      <c r="J112" s="142">
        <f t="shared" si="15"/>
        <v>322698.17574799992</v>
      </c>
      <c r="K112" s="142">
        <f t="shared" si="15"/>
        <v>309379.51974799996</v>
      </c>
      <c r="L112" s="142">
        <f t="shared" si="15"/>
        <v>296060.863748</v>
      </c>
      <c r="M112" s="142">
        <f t="shared" si="15"/>
        <v>282742.20774799999</v>
      </c>
      <c r="N112" s="142">
        <f t="shared" si="15"/>
        <v>269423.55174799997</v>
      </c>
      <c r="O112" s="142">
        <f t="shared" si="15"/>
        <v>256104.89574799995</v>
      </c>
      <c r="P112" s="142">
        <f t="shared" si="15"/>
        <v>232131.31494799996</v>
      </c>
      <c r="Q112" s="142">
        <f t="shared" si="15"/>
        <v>229467.58374799995</v>
      </c>
      <c r="R112" s="142">
        <f t="shared" si="15"/>
        <v>216148.92774799996</v>
      </c>
      <c r="S112" s="142">
        <f t="shared" si="15"/>
        <v>202830.27174799997</v>
      </c>
      <c r="T112" s="142">
        <f t="shared" si="15"/>
        <v>189511.61574799998</v>
      </c>
      <c r="U112" s="142">
        <f t="shared" si="15"/>
        <v>176192.95974799996</v>
      </c>
      <c r="V112" s="142">
        <f t="shared" si="15"/>
        <v>162874.30374799998</v>
      </c>
      <c r="W112" s="142">
        <f t="shared" si="15"/>
        <v>149555.64774799999</v>
      </c>
    </row>
    <row r="113" spans="4:23">
      <c r="D113" s="142">
        <f t="shared" ref="D113:S131" si="16">$B$7+D3</f>
        <v>391475.61174799997</v>
      </c>
      <c r="E113" s="142">
        <f t="shared" si="16"/>
        <v>378822.88854799996</v>
      </c>
      <c r="F113" s="142">
        <f t="shared" si="16"/>
        <v>366170.16534799995</v>
      </c>
      <c r="G113" s="142">
        <f t="shared" si="16"/>
        <v>353517.442148</v>
      </c>
      <c r="H113" s="142">
        <f t="shared" si="16"/>
        <v>340864.71894799999</v>
      </c>
      <c r="I113" s="142">
        <f t="shared" si="16"/>
        <v>328211.99574799999</v>
      </c>
      <c r="J113" s="142">
        <f t="shared" si="16"/>
        <v>315559.27254799998</v>
      </c>
      <c r="K113" s="142">
        <f t="shared" si="16"/>
        <v>302906.54934799997</v>
      </c>
      <c r="L113" s="142">
        <f t="shared" si="16"/>
        <v>290253.82614799996</v>
      </c>
      <c r="M113" s="142">
        <f t="shared" si="16"/>
        <v>277601.10294799996</v>
      </c>
      <c r="N113" s="142">
        <f t="shared" si="16"/>
        <v>264948.37974799995</v>
      </c>
      <c r="O113" s="142">
        <f t="shared" si="16"/>
        <v>252295.65654799997</v>
      </c>
      <c r="P113" s="142">
        <f t="shared" si="16"/>
        <v>229520.75478799996</v>
      </c>
      <c r="Q113" s="142">
        <f t="shared" si="16"/>
        <v>226990.21014799998</v>
      </c>
      <c r="R113" s="142">
        <f t="shared" si="16"/>
        <v>214337.48694799998</v>
      </c>
      <c r="S113" s="142">
        <f t="shared" si="16"/>
        <v>201684.76374799997</v>
      </c>
      <c r="T113" s="142">
        <f t="shared" si="15"/>
        <v>189032.04054799999</v>
      </c>
      <c r="U113" s="142">
        <f t="shared" si="15"/>
        <v>176379.31734799998</v>
      </c>
      <c r="V113" s="142">
        <f t="shared" si="15"/>
        <v>163726.594148</v>
      </c>
      <c r="W113" s="142">
        <f t="shared" si="15"/>
        <v>151073.870948</v>
      </c>
    </row>
    <row r="114" spans="4:23">
      <c r="D114" s="142">
        <f t="shared" si="16"/>
        <v>380341.11174799997</v>
      </c>
      <c r="E114" s="142">
        <f t="shared" si="15"/>
        <v>368354.32134799997</v>
      </c>
      <c r="F114" s="142">
        <f t="shared" si="15"/>
        <v>356367.53094799997</v>
      </c>
      <c r="G114" s="142">
        <f t="shared" si="15"/>
        <v>344380.74054799997</v>
      </c>
      <c r="H114" s="142">
        <f t="shared" si="15"/>
        <v>332393.95014799997</v>
      </c>
      <c r="I114" s="142">
        <f t="shared" si="15"/>
        <v>320407.15974799998</v>
      </c>
      <c r="J114" s="142">
        <f t="shared" si="15"/>
        <v>308420.36934799992</v>
      </c>
      <c r="K114" s="142">
        <f t="shared" si="15"/>
        <v>296433.57894799998</v>
      </c>
      <c r="L114" s="142">
        <f t="shared" si="15"/>
        <v>284446.78854799998</v>
      </c>
      <c r="M114" s="142">
        <f t="shared" si="15"/>
        <v>272459.99814799998</v>
      </c>
      <c r="N114" s="142">
        <f t="shared" si="15"/>
        <v>260473.20774799999</v>
      </c>
      <c r="O114" s="142">
        <f t="shared" si="15"/>
        <v>248486.41734799999</v>
      </c>
      <c r="P114" s="142">
        <f t="shared" si="15"/>
        <v>226910.19462799997</v>
      </c>
      <c r="Q114" s="142">
        <f t="shared" si="15"/>
        <v>224512.83654799996</v>
      </c>
      <c r="R114" s="142">
        <f t="shared" si="15"/>
        <v>212526.04614799999</v>
      </c>
      <c r="S114" s="142">
        <f t="shared" si="15"/>
        <v>200539.25574799997</v>
      </c>
      <c r="T114" s="142">
        <f t="shared" si="15"/>
        <v>188552.46534799997</v>
      </c>
      <c r="U114" s="142">
        <f t="shared" si="15"/>
        <v>176565.67494799997</v>
      </c>
      <c r="V114" s="142">
        <f t="shared" si="15"/>
        <v>164578.88454799997</v>
      </c>
      <c r="W114" s="142">
        <f t="shared" si="15"/>
        <v>152592.09414799997</v>
      </c>
    </row>
    <row r="115" spans="4:23">
      <c r="D115" s="142">
        <f t="shared" si="16"/>
        <v>369206.61174799991</v>
      </c>
      <c r="E115" s="142">
        <f t="shared" si="15"/>
        <v>357885.75414799992</v>
      </c>
      <c r="F115" s="142">
        <f t="shared" si="15"/>
        <v>346564.89654799993</v>
      </c>
      <c r="G115" s="142">
        <f t="shared" si="15"/>
        <v>335244.03894799994</v>
      </c>
      <c r="H115" s="142">
        <f t="shared" si="15"/>
        <v>323923.18134799995</v>
      </c>
      <c r="I115" s="142">
        <f t="shared" si="15"/>
        <v>312602.32374799997</v>
      </c>
      <c r="J115" s="142">
        <f t="shared" si="15"/>
        <v>301281.46614799992</v>
      </c>
      <c r="K115" s="142">
        <f t="shared" si="15"/>
        <v>289960.60854799993</v>
      </c>
      <c r="L115" s="142">
        <f t="shared" si="15"/>
        <v>278639.75094799994</v>
      </c>
      <c r="M115" s="142">
        <f t="shared" si="15"/>
        <v>267318.89334799995</v>
      </c>
      <c r="N115" s="142">
        <f t="shared" si="15"/>
        <v>255998.03574799997</v>
      </c>
      <c r="O115" s="142">
        <f t="shared" si="15"/>
        <v>244677.17814799995</v>
      </c>
      <c r="P115" s="142">
        <f t="shared" si="15"/>
        <v>224299.63446799997</v>
      </c>
      <c r="Q115" s="142">
        <f t="shared" si="15"/>
        <v>222035.46294799994</v>
      </c>
      <c r="R115" s="142">
        <f t="shared" si="15"/>
        <v>210714.60534799995</v>
      </c>
      <c r="S115" s="142">
        <f t="shared" si="15"/>
        <v>199393.74774799997</v>
      </c>
      <c r="T115" s="142">
        <f t="shared" si="15"/>
        <v>188072.89014799998</v>
      </c>
      <c r="U115" s="142">
        <f t="shared" si="15"/>
        <v>176752.03254799999</v>
      </c>
      <c r="V115" s="142">
        <f t="shared" si="15"/>
        <v>165431.17494799997</v>
      </c>
      <c r="W115" s="142">
        <f t="shared" si="15"/>
        <v>154110.31734799998</v>
      </c>
    </row>
    <row r="116" spans="4:23">
      <c r="D116" s="142">
        <f t="shared" si="16"/>
        <v>358072.11174799997</v>
      </c>
      <c r="E116" s="142">
        <f t="shared" si="15"/>
        <v>347417.18694799999</v>
      </c>
      <c r="F116" s="142">
        <f t="shared" si="15"/>
        <v>336762.26214799995</v>
      </c>
      <c r="G116" s="142">
        <f t="shared" si="15"/>
        <v>326107.33734799997</v>
      </c>
      <c r="H116" s="142">
        <f t="shared" si="15"/>
        <v>315452.41254799999</v>
      </c>
      <c r="I116" s="142">
        <f t="shared" si="15"/>
        <v>304797.48774799996</v>
      </c>
      <c r="J116" s="142">
        <f t="shared" si="15"/>
        <v>294142.56294799992</v>
      </c>
      <c r="K116" s="142">
        <f t="shared" si="15"/>
        <v>283487.638148</v>
      </c>
      <c r="L116" s="142">
        <f t="shared" si="15"/>
        <v>272832.71334799996</v>
      </c>
      <c r="M116" s="142">
        <f t="shared" si="15"/>
        <v>262177.78854799998</v>
      </c>
      <c r="N116" s="142">
        <f t="shared" si="15"/>
        <v>251522.86374799997</v>
      </c>
      <c r="O116" s="142">
        <f t="shared" si="15"/>
        <v>240867.93894799997</v>
      </c>
      <c r="P116" s="142">
        <f t="shared" si="15"/>
        <v>221689.07430799998</v>
      </c>
      <c r="Q116" s="142">
        <f t="shared" si="15"/>
        <v>219558.08934799995</v>
      </c>
      <c r="R116" s="142">
        <f t="shared" si="15"/>
        <v>208903.16454799997</v>
      </c>
      <c r="S116" s="142">
        <f t="shared" si="15"/>
        <v>198248.23974799999</v>
      </c>
      <c r="T116" s="142">
        <f t="shared" si="15"/>
        <v>187593.31494799998</v>
      </c>
      <c r="U116" s="142">
        <f t="shared" si="15"/>
        <v>176938.39014799998</v>
      </c>
      <c r="V116" s="142">
        <f t="shared" si="15"/>
        <v>166283.465348</v>
      </c>
      <c r="W116" s="142">
        <f t="shared" si="15"/>
        <v>155628.54054799999</v>
      </c>
    </row>
    <row r="117" spans="4:23">
      <c r="D117" s="142">
        <f t="shared" si="16"/>
        <v>346937.61174799997</v>
      </c>
      <c r="E117" s="142">
        <f t="shared" si="15"/>
        <v>336948.61974799994</v>
      </c>
      <c r="F117" s="142">
        <f t="shared" si="15"/>
        <v>326959.62774799997</v>
      </c>
      <c r="G117" s="142">
        <f t="shared" si="15"/>
        <v>316970.635748</v>
      </c>
      <c r="H117" s="142">
        <f t="shared" si="15"/>
        <v>306981.64374799997</v>
      </c>
      <c r="I117" s="142">
        <f t="shared" si="15"/>
        <v>296992.65174799995</v>
      </c>
      <c r="J117" s="142">
        <f t="shared" si="15"/>
        <v>287003.65974799998</v>
      </c>
      <c r="K117" s="142">
        <f t="shared" si="15"/>
        <v>277014.66774799995</v>
      </c>
      <c r="L117" s="142">
        <f t="shared" si="15"/>
        <v>267025.67574799998</v>
      </c>
      <c r="M117" s="142">
        <f t="shared" si="15"/>
        <v>257036.68374799995</v>
      </c>
      <c r="N117" s="142">
        <f t="shared" si="15"/>
        <v>247047.69174799998</v>
      </c>
      <c r="O117" s="142">
        <f t="shared" si="15"/>
        <v>237058.69974799996</v>
      </c>
      <c r="P117" s="142">
        <f t="shared" si="15"/>
        <v>219078.51414799996</v>
      </c>
      <c r="Q117" s="142">
        <f t="shared" si="15"/>
        <v>217080.71574799996</v>
      </c>
      <c r="R117" s="142">
        <f t="shared" si="15"/>
        <v>207091.72374799996</v>
      </c>
      <c r="S117" s="142">
        <f t="shared" si="15"/>
        <v>197102.73174799996</v>
      </c>
      <c r="T117" s="142">
        <f t="shared" si="15"/>
        <v>187113.73974799996</v>
      </c>
      <c r="U117" s="142">
        <f t="shared" si="15"/>
        <v>177124.74774799997</v>
      </c>
      <c r="V117" s="142">
        <f t="shared" si="15"/>
        <v>167135.75574799997</v>
      </c>
      <c r="W117" s="142">
        <f t="shared" si="15"/>
        <v>157146.76374799997</v>
      </c>
    </row>
    <row r="118" spans="4:23">
      <c r="D118" s="142">
        <f>$B$7+D8</f>
        <v>335803.11174799997</v>
      </c>
      <c r="E118" s="142">
        <f t="shared" si="15"/>
        <v>326480.05254799995</v>
      </c>
      <c r="F118" s="142">
        <f t="shared" si="15"/>
        <v>317156.99334799999</v>
      </c>
      <c r="G118" s="142">
        <f t="shared" si="15"/>
        <v>307833.93414799997</v>
      </c>
      <c r="H118" s="142">
        <f t="shared" si="15"/>
        <v>298510.87494799995</v>
      </c>
      <c r="I118" s="142">
        <f t="shared" si="15"/>
        <v>289187.81574799999</v>
      </c>
      <c r="J118" s="142">
        <f t="shared" si="15"/>
        <v>279864.75654799998</v>
      </c>
      <c r="K118" s="142">
        <f t="shared" si="15"/>
        <v>270541.69734799996</v>
      </c>
      <c r="L118" s="142">
        <f t="shared" si="15"/>
        <v>261218.63814799997</v>
      </c>
      <c r="M118" s="142">
        <f t="shared" si="15"/>
        <v>251895.57894799998</v>
      </c>
      <c r="N118" s="142">
        <f t="shared" si="15"/>
        <v>242572.51974799996</v>
      </c>
      <c r="O118" s="142">
        <f t="shared" si="15"/>
        <v>233249.46054799997</v>
      </c>
      <c r="P118" s="142">
        <f t="shared" si="15"/>
        <v>216467.95398799996</v>
      </c>
      <c r="Q118" s="142">
        <f t="shared" si="15"/>
        <v>214603.34214799997</v>
      </c>
      <c r="R118" s="142">
        <f t="shared" si="15"/>
        <v>205280.28294799998</v>
      </c>
      <c r="S118" s="142">
        <f t="shared" si="15"/>
        <v>195957.22374799999</v>
      </c>
      <c r="T118" s="142">
        <f t="shared" si="15"/>
        <v>186634.16454799997</v>
      </c>
      <c r="U118" s="142">
        <f t="shared" si="15"/>
        <v>177311.10534799998</v>
      </c>
      <c r="V118" s="142">
        <f t="shared" si="15"/>
        <v>167988.04614799999</v>
      </c>
      <c r="W118" s="142">
        <f t="shared" si="15"/>
        <v>158664.98694799998</v>
      </c>
    </row>
    <row r="119" spans="4:23">
      <c r="D119" s="142">
        <f t="shared" si="16"/>
        <v>324668.61174800002</v>
      </c>
      <c r="E119" s="142">
        <f t="shared" si="15"/>
        <v>316011.48534799996</v>
      </c>
      <c r="F119" s="142">
        <f t="shared" si="15"/>
        <v>307354.35894800001</v>
      </c>
      <c r="G119" s="142">
        <f t="shared" si="15"/>
        <v>298697.232548</v>
      </c>
      <c r="H119" s="142">
        <f t="shared" si="15"/>
        <v>290040.10614799999</v>
      </c>
      <c r="I119" s="142">
        <f t="shared" si="15"/>
        <v>281382.97974799998</v>
      </c>
      <c r="J119" s="142">
        <f t="shared" si="15"/>
        <v>272725.85334799998</v>
      </c>
      <c r="K119" s="142">
        <f t="shared" si="15"/>
        <v>264068.72694799997</v>
      </c>
      <c r="L119" s="142">
        <f t="shared" si="15"/>
        <v>255411.60054799999</v>
      </c>
      <c r="M119" s="142">
        <f t="shared" si="15"/>
        <v>246754.47414800001</v>
      </c>
      <c r="N119" s="142">
        <f t="shared" si="15"/>
        <v>238097.347748</v>
      </c>
      <c r="O119" s="142">
        <f t="shared" si="15"/>
        <v>229440.22134799999</v>
      </c>
      <c r="P119" s="142">
        <f t="shared" si="15"/>
        <v>213857.39382799997</v>
      </c>
      <c r="Q119" s="142">
        <f t="shared" si="15"/>
        <v>212125.96854799998</v>
      </c>
      <c r="R119" s="142">
        <f t="shared" si="15"/>
        <v>203468.84214799997</v>
      </c>
      <c r="S119" s="142">
        <f t="shared" si="15"/>
        <v>194811.71574799999</v>
      </c>
      <c r="T119" s="142">
        <f t="shared" si="15"/>
        <v>186154.58934799998</v>
      </c>
      <c r="U119" s="142">
        <f t="shared" si="15"/>
        <v>177497.46294799997</v>
      </c>
      <c r="V119" s="142">
        <f t="shared" si="15"/>
        <v>168840.33654799999</v>
      </c>
      <c r="W119" s="142">
        <f t="shared" si="15"/>
        <v>160183.21014799998</v>
      </c>
    </row>
    <row r="120" spans="4:23">
      <c r="D120" s="142">
        <f t="shared" si="16"/>
        <v>313534.11174799997</v>
      </c>
      <c r="E120" s="142">
        <f t="shared" si="15"/>
        <v>305542.91814799997</v>
      </c>
      <c r="F120" s="142">
        <f t="shared" si="15"/>
        <v>297551.72454799991</v>
      </c>
      <c r="G120" s="142">
        <f t="shared" si="15"/>
        <v>289560.53094799997</v>
      </c>
      <c r="H120" s="142">
        <f t="shared" si="15"/>
        <v>281569.33734799997</v>
      </c>
      <c r="I120" s="142">
        <f t="shared" si="15"/>
        <v>273578.14374799997</v>
      </c>
      <c r="J120" s="142">
        <f t="shared" si="15"/>
        <v>265586.95014799992</v>
      </c>
      <c r="K120" s="142">
        <f t="shared" si="15"/>
        <v>257595.75654799995</v>
      </c>
      <c r="L120" s="142">
        <f t="shared" si="15"/>
        <v>249604.56294799998</v>
      </c>
      <c r="M120" s="142">
        <f t="shared" si="15"/>
        <v>241613.36934799998</v>
      </c>
      <c r="N120" s="142">
        <f t="shared" si="15"/>
        <v>233622.17574799998</v>
      </c>
      <c r="O120" s="142">
        <f t="shared" si="15"/>
        <v>225630.98214799995</v>
      </c>
      <c r="P120" s="142">
        <f t="shared" si="15"/>
        <v>211246.83366799995</v>
      </c>
      <c r="Q120" s="142">
        <f t="shared" si="15"/>
        <v>209648.59494799995</v>
      </c>
      <c r="R120" s="142">
        <f t="shared" si="15"/>
        <v>201657.40134799998</v>
      </c>
      <c r="S120" s="142">
        <f t="shared" si="15"/>
        <v>193666.20774799999</v>
      </c>
      <c r="T120" s="142">
        <f t="shared" si="15"/>
        <v>185675.01414799999</v>
      </c>
      <c r="U120" s="142">
        <f t="shared" si="15"/>
        <v>177683.82054799999</v>
      </c>
      <c r="V120" s="142">
        <f t="shared" si="15"/>
        <v>169692.62694799999</v>
      </c>
      <c r="W120" s="142">
        <f t="shared" si="15"/>
        <v>161701.43334799999</v>
      </c>
    </row>
    <row r="121" spans="4:23">
      <c r="D121" s="142">
        <f t="shared" si="16"/>
        <v>302399.61174799997</v>
      </c>
      <c r="E121" s="142">
        <f t="shared" si="15"/>
        <v>295074.35094799998</v>
      </c>
      <c r="F121" s="142">
        <f t="shared" si="15"/>
        <v>287749.09014799993</v>
      </c>
      <c r="G121" s="142">
        <f t="shared" si="15"/>
        <v>280423.829348</v>
      </c>
      <c r="H121" s="142">
        <f t="shared" si="15"/>
        <v>273098.56854799995</v>
      </c>
      <c r="I121" s="142">
        <f t="shared" si="15"/>
        <v>265773.30774799996</v>
      </c>
      <c r="J121" s="142">
        <f t="shared" si="15"/>
        <v>258448.04694799994</v>
      </c>
      <c r="K121" s="142">
        <f t="shared" si="15"/>
        <v>251122.78614799996</v>
      </c>
      <c r="L121" s="142">
        <f t="shared" si="15"/>
        <v>243797.52534799997</v>
      </c>
      <c r="M121" s="142">
        <f t="shared" si="15"/>
        <v>236472.26454799998</v>
      </c>
      <c r="N121" s="142">
        <f t="shared" si="15"/>
        <v>229147.00374799996</v>
      </c>
      <c r="O121" s="142">
        <f t="shared" si="15"/>
        <v>221821.74294799997</v>
      </c>
      <c r="P121" s="142">
        <f t="shared" si="15"/>
        <v>208636.27350799995</v>
      </c>
      <c r="Q121" s="142">
        <f t="shared" si="15"/>
        <v>207171.22134799996</v>
      </c>
      <c r="R121" s="142">
        <f t="shared" si="15"/>
        <v>199845.96054799997</v>
      </c>
      <c r="S121" s="142">
        <f t="shared" si="15"/>
        <v>192520.69974799996</v>
      </c>
      <c r="T121" s="142">
        <f t="shared" si="15"/>
        <v>185195.43894799997</v>
      </c>
      <c r="U121" s="142">
        <f t="shared" si="15"/>
        <v>177870.17814799998</v>
      </c>
      <c r="V121" s="142">
        <f t="shared" si="15"/>
        <v>170544.91734799999</v>
      </c>
      <c r="W121" s="142">
        <f t="shared" si="15"/>
        <v>163219.65654799997</v>
      </c>
    </row>
    <row r="122" spans="4:23">
      <c r="D122" s="142">
        <f t="shared" si="16"/>
        <v>291265.11174799997</v>
      </c>
      <c r="E122" s="142">
        <f t="shared" si="15"/>
        <v>284605.78374799993</v>
      </c>
      <c r="F122" s="142">
        <f t="shared" si="15"/>
        <v>277946.45574799995</v>
      </c>
      <c r="G122" s="142">
        <f t="shared" si="15"/>
        <v>271287.12774799997</v>
      </c>
      <c r="H122" s="142">
        <f t="shared" si="15"/>
        <v>264627.79974799999</v>
      </c>
      <c r="I122" s="142">
        <f t="shared" si="15"/>
        <v>257968.47174799998</v>
      </c>
      <c r="J122" s="142">
        <f t="shared" si="15"/>
        <v>251309.14374799994</v>
      </c>
      <c r="K122" s="142">
        <f t="shared" si="15"/>
        <v>244649.81574799996</v>
      </c>
      <c r="L122" s="142">
        <f t="shared" si="15"/>
        <v>237990.48774799999</v>
      </c>
      <c r="M122" s="142">
        <f t="shared" si="15"/>
        <v>231331.15974799998</v>
      </c>
      <c r="N122" s="142">
        <f t="shared" si="15"/>
        <v>224671.83174799997</v>
      </c>
      <c r="O122" s="142">
        <f t="shared" si="15"/>
        <v>218012.50374799996</v>
      </c>
      <c r="P122" s="142">
        <f t="shared" si="15"/>
        <v>206025.71334799996</v>
      </c>
      <c r="Q122" s="142">
        <f t="shared" si="15"/>
        <v>204693.84774799997</v>
      </c>
      <c r="R122" s="142">
        <f t="shared" si="15"/>
        <v>198034.51974799996</v>
      </c>
      <c r="S122" s="142">
        <f t="shared" si="15"/>
        <v>191375.19174799998</v>
      </c>
      <c r="T122" s="142">
        <f t="shared" si="15"/>
        <v>184715.86374799997</v>
      </c>
      <c r="U122" s="142">
        <f t="shared" si="15"/>
        <v>178056.53574799997</v>
      </c>
      <c r="V122" s="142">
        <f t="shared" si="15"/>
        <v>171397.20774799999</v>
      </c>
      <c r="W122" s="142">
        <f t="shared" si="15"/>
        <v>164737.87974799998</v>
      </c>
    </row>
    <row r="123" spans="4:23">
      <c r="D123" s="142">
        <f t="shared" si="16"/>
        <v>280130.61174799997</v>
      </c>
      <c r="E123" s="142">
        <f t="shared" si="15"/>
        <v>274137.216548</v>
      </c>
      <c r="F123" s="142">
        <f t="shared" si="15"/>
        <v>268143.82134799997</v>
      </c>
      <c r="G123" s="142">
        <f t="shared" si="15"/>
        <v>262150.426148</v>
      </c>
      <c r="H123" s="142">
        <f t="shared" si="15"/>
        <v>256157.03094799997</v>
      </c>
      <c r="I123" s="142">
        <f t="shared" si="15"/>
        <v>250163.63574799997</v>
      </c>
      <c r="J123" s="142">
        <f t="shared" si="15"/>
        <v>244170.24054799997</v>
      </c>
      <c r="K123" s="142">
        <f t="shared" si="15"/>
        <v>238176.84534799997</v>
      </c>
      <c r="L123" s="142">
        <f t="shared" si="15"/>
        <v>232183.45014799997</v>
      </c>
      <c r="M123" s="142">
        <f t="shared" si="15"/>
        <v>226190.05494799998</v>
      </c>
      <c r="N123" s="142">
        <f t="shared" si="15"/>
        <v>220196.65974799998</v>
      </c>
      <c r="O123" s="142">
        <f t="shared" si="15"/>
        <v>214203.26454799998</v>
      </c>
      <c r="P123" s="142">
        <f t="shared" si="15"/>
        <v>203415.15318799997</v>
      </c>
      <c r="Q123" s="142">
        <f t="shared" si="15"/>
        <v>202216.47414799995</v>
      </c>
      <c r="R123" s="142">
        <f t="shared" si="15"/>
        <v>196223.07894799998</v>
      </c>
      <c r="S123" s="142">
        <f t="shared" si="15"/>
        <v>190229.68374799998</v>
      </c>
      <c r="T123" s="142">
        <f t="shared" si="15"/>
        <v>184236.28854799998</v>
      </c>
      <c r="U123" s="142">
        <f t="shared" si="15"/>
        <v>178242.89334799995</v>
      </c>
      <c r="V123" s="142">
        <f t="shared" si="15"/>
        <v>172249.49814799998</v>
      </c>
      <c r="W123" s="142">
        <f t="shared" si="15"/>
        <v>166256.10294799996</v>
      </c>
    </row>
    <row r="124" spans="4:23">
      <c r="D124" s="142">
        <f t="shared" si="16"/>
        <v>268996.11174799997</v>
      </c>
      <c r="E124" s="142">
        <f t="shared" si="15"/>
        <v>263668.64934799995</v>
      </c>
      <c r="F124" s="142">
        <f t="shared" si="15"/>
        <v>258341.18694799996</v>
      </c>
      <c r="G124" s="142">
        <f t="shared" si="15"/>
        <v>253013.72454799997</v>
      </c>
      <c r="H124" s="142">
        <f t="shared" si="15"/>
        <v>247686.26214799995</v>
      </c>
      <c r="I124" s="142">
        <f t="shared" si="15"/>
        <v>242358.79974799999</v>
      </c>
      <c r="J124" s="142">
        <f t="shared" si="15"/>
        <v>237031.33734799997</v>
      </c>
      <c r="K124" s="142">
        <f t="shared" si="15"/>
        <v>231703.87494799995</v>
      </c>
      <c r="L124" s="142">
        <f t="shared" si="15"/>
        <v>226376.41254799996</v>
      </c>
      <c r="M124" s="142">
        <f t="shared" si="15"/>
        <v>221048.95014799997</v>
      </c>
      <c r="N124" s="142">
        <f t="shared" si="15"/>
        <v>215721.48774799996</v>
      </c>
      <c r="O124" s="142">
        <f t="shared" si="15"/>
        <v>210394.02534799997</v>
      </c>
      <c r="P124" s="142">
        <f t="shared" si="15"/>
        <v>200804.59302799997</v>
      </c>
      <c r="Q124" s="142">
        <f t="shared" si="15"/>
        <v>199739.10054799996</v>
      </c>
      <c r="R124" s="142">
        <f t="shared" si="15"/>
        <v>194411.63814799997</v>
      </c>
      <c r="S124" s="142">
        <f t="shared" si="15"/>
        <v>189084.17574799998</v>
      </c>
      <c r="T124" s="142">
        <f t="shared" si="15"/>
        <v>183756.71334799996</v>
      </c>
      <c r="U124" s="142">
        <f t="shared" si="15"/>
        <v>178429.25094799997</v>
      </c>
      <c r="V124" s="142">
        <f t="shared" si="15"/>
        <v>173101.78854799998</v>
      </c>
      <c r="W124" s="142">
        <f t="shared" si="15"/>
        <v>167774.32614799996</v>
      </c>
    </row>
    <row r="125" spans="4:23">
      <c r="D125" s="142">
        <f t="shared" si="16"/>
        <v>257861.61174799997</v>
      </c>
      <c r="E125" s="142">
        <f t="shared" si="15"/>
        <v>253200.08214799996</v>
      </c>
      <c r="F125" s="142">
        <f t="shared" si="15"/>
        <v>248538.55254799995</v>
      </c>
      <c r="G125" s="142">
        <f t="shared" si="15"/>
        <v>243877.02294799997</v>
      </c>
      <c r="H125" s="142">
        <f t="shared" si="15"/>
        <v>239215.49334799999</v>
      </c>
      <c r="I125" s="142">
        <f t="shared" si="15"/>
        <v>234553.96374799998</v>
      </c>
      <c r="J125" s="142">
        <f t="shared" si="15"/>
        <v>229892.43414799997</v>
      </c>
      <c r="K125" s="142">
        <f t="shared" si="15"/>
        <v>225230.90454799996</v>
      </c>
      <c r="L125" s="142">
        <f t="shared" si="15"/>
        <v>220569.37494799995</v>
      </c>
      <c r="M125" s="142">
        <f t="shared" si="15"/>
        <v>215907.84534799997</v>
      </c>
      <c r="N125" s="142">
        <f t="shared" si="15"/>
        <v>211246.31574799996</v>
      </c>
      <c r="O125" s="142">
        <f t="shared" si="15"/>
        <v>206584.78614799998</v>
      </c>
      <c r="P125" s="142">
        <f t="shared" si="15"/>
        <v>198194.03286799998</v>
      </c>
      <c r="Q125" s="142">
        <f t="shared" si="15"/>
        <v>197261.72694799997</v>
      </c>
      <c r="R125" s="142">
        <f t="shared" si="15"/>
        <v>192600.19734799996</v>
      </c>
      <c r="S125" s="142">
        <f t="shared" si="15"/>
        <v>187938.66774799998</v>
      </c>
      <c r="T125" s="142">
        <f t="shared" si="15"/>
        <v>183277.13814799997</v>
      </c>
      <c r="U125" s="142">
        <f t="shared" si="15"/>
        <v>178615.60854799999</v>
      </c>
      <c r="V125" s="142">
        <f t="shared" si="15"/>
        <v>173954.07894799998</v>
      </c>
      <c r="W125" s="142">
        <f t="shared" si="15"/>
        <v>169292.54934799997</v>
      </c>
    </row>
    <row r="126" spans="4:23">
      <c r="D126" s="142">
        <f t="shared" si="16"/>
        <v>246727.11174799997</v>
      </c>
      <c r="E126" s="142">
        <f t="shared" si="15"/>
        <v>242731.51494799997</v>
      </c>
      <c r="F126" s="142">
        <f t="shared" si="15"/>
        <v>238735.91814799997</v>
      </c>
      <c r="G126" s="142">
        <f t="shared" si="15"/>
        <v>234740.32134799997</v>
      </c>
      <c r="H126" s="142">
        <f t="shared" si="15"/>
        <v>230744.72454799997</v>
      </c>
      <c r="I126" s="142">
        <f t="shared" ref="E126:W131" si="17">$B$7+I16</f>
        <v>226749.12774799997</v>
      </c>
      <c r="J126" s="142">
        <f t="shared" si="17"/>
        <v>222753.53094799997</v>
      </c>
      <c r="K126" s="142">
        <f t="shared" si="17"/>
        <v>218757.93414799997</v>
      </c>
      <c r="L126" s="142">
        <f t="shared" si="17"/>
        <v>214762.33734799997</v>
      </c>
      <c r="M126" s="142">
        <f t="shared" si="17"/>
        <v>210766.74054799997</v>
      </c>
      <c r="N126" s="142">
        <f t="shared" si="17"/>
        <v>206771.14374799997</v>
      </c>
      <c r="O126" s="142">
        <f t="shared" si="17"/>
        <v>202775.54694799997</v>
      </c>
      <c r="P126" s="142">
        <f t="shared" si="17"/>
        <v>195583.47270799996</v>
      </c>
      <c r="Q126" s="142">
        <f t="shared" si="17"/>
        <v>194784.35334799998</v>
      </c>
      <c r="R126" s="142">
        <f t="shared" si="17"/>
        <v>190788.75654799998</v>
      </c>
      <c r="S126" s="142">
        <f t="shared" si="17"/>
        <v>186793.15974799998</v>
      </c>
      <c r="T126" s="142">
        <f t="shared" si="17"/>
        <v>182797.56294799998</v>
      </c>
      <c r="U126" s="142">
        <f t="shared" si="17"/>
        <v>178801.96614799998</v>
      </c>
      <c r="V126" s="142">
        <f t="shared" si="17"/>
        <v>174806.36934799998</v>
      </c>
      <c r="W126" s="142">
        <f t="shared" si="17"/>
        <v>170810.77254799998</v>
      </c>
    </row>
    <row r="127" spans="4:23">
      <c r="D127" s="142">
        <f t="shared" si="16"/>
        <v>235592.61174799997</v>
      </c>
      <c r="E127" s="142">
        <f t="shared" si="17"/>
        <v>232262.94774799998</v>
      </c>
      <c r="F127" s="142">
        <f t="shared" si="17"/>
        <v>228933.28374799996</v>
      </c>
      <c r="G127" s="142">
        <f t="shared" si="17"/>
        <v>225603.61974799997</v>
      </c>
      <c r="H127" s="142">
        <f t="shared" si="17"/>
        <v>222273.95574799998</v>
      </c>
      <c r="I127" s="142">
        <f t="shared" si="17"/>
        <v>218944.29174799996</v>
      </c>
      <c r="J127" s="142">
        <f t="shared" si="17"/>
        <v>215614.62774799997</v>
      </c>
      <c r="K127" s="142">
        <f t="shared" si="17"/>
        <v>212284.96374799998</v>
      </c>
      <c r="L127" s="142">
        <f t="shared" si="17"/>
        <v>208955.29974799999</v>
      </c>
      <c r="M127" s="142">
        <f t="shared" si="17"/>
        <v>205625.63574799997</v>
      </c>
      <c r="N127" s="142">
        <f t="shared" si="17"/>
        <v>202295.97174799998</v>
      </c>
      <c r="O127" s="142">
        <f t="shared" si="17"/>
        <v>198966.30774799996</v>
      </c>
      <c r="P127" s="142">
        <f t="shared" si="17"/>
        <v>192972.91254799996</v>
      </c>
      <c r="Q127" s="142">
        <f t="shared" si="17"/>
        <v>192306.97974799998</v>
      </c>
      <c r="R127" s="142">
        <f t="shared" si="17"/>
        <v>188977.31574799996</v>
      </c>
      <c r="S127" s="142">
        <f t="shared" si="17"/>
        <v>185647.65174799997</v>
      </c>
      <c r="T127" s="142">
        <f t="shared" si="17"/>
        <v>182317.98774799996</v>
      </c>
      <c r="U127" s="142">
        <f t="shared" si="17"/>
        <v>178988.32374799997</v>
      </c>
      <c r="V127" s="142">
        <f t="shared" si="17"/>
        <v>175658.65974799998</v>
      </c>
      <c r="W127" s="142">
        <f t="shared" si="17"/>
        <v>172328.99574799999</v>
      </c>
    </row>
    <row r="128" spans="4:23">
      <c r="D128" s="142">
        <f t="shared" si="16"/>
        <v>224458.11174799997</v>
      </c>
      <c r="E128" s="142">
        <f t="shared" si="17"/>
        <v>221794.38054799996</v>
      </c>
      <c r="F128" s="142">
        <f t="shared" si="17"/>
        <v>219130.64934799995</v>
      </c>
      <c r="G128" s="142">
        <f t="shared" si="17"/>
        <v>216466.91814799997</v>
      </c>
      <c r="H128" s="142">
        <f t="shared" si="17"/>
        <v>213803.18694799996</v>
      </c>
      <c r="I128" s="142">
        <f t="shared" si="17"/>
        <v>211139.45574799998</v>
      </c>
      <c r="J128" s="142">
        <f t="shared" si="17"/>
        <v>208475.72454799997</v>
      </c>
      <c r="K128" s="142">
        <f t="shared" si="17"/>
        <v>205811.99334799996</v>
      </c>
      <c r="L128" s="142">
        <f t="shared" si="17"/>
        <v>203148.26214799998</v>
      </c>
      <c r="M128" s="142">
        <f t="shared" si="17"/>
        <v>200484.53094799997</v>
      </c>
      <c r="N128" s="142">
        <f t="shared" si="17"/>
        <v>197820.79974799996</v>
      </c>
      <c r="O128" s="142">
        <f t="shared" si="17"/>
        <v>195157.06854799995</v>
      </c>
      <c r="P128" s="142">
        <f t="shared" si="17"/>
        <v>190362.35238799997</v>
      </c>
      <c r="Q128" s="142">
        <f t="shared" si="17"/>
        <v>189829.60614799996</v>
      </c>
      <c r="R128" s="142">
        <f t="shared" si="17"/>
        <v>187165.87494799995</v>
      </c>
      <c r="S128" s="142">
        <f t="shared" si="17"/>
        <v>184502.14374799997</v>
      </c>
      <c r="T128" s="142">
        <f t="shared" si="17"/>
        <v>181838.41254799996</v>
      </c>
      <c r="U128" s="142">
        <f t="shared" si="17"/>
        <v>179174.68134799995</v>
      </c>
      <c r="V128" s="142">
        <f t="shared" si="17"/>
        <v>176510.95014799997</v>
      </c>
      <c r="W128" s="142">
        <f t="shared" si="17"/>
        <v>173847.21894799997</v>
      </c>
    </row>
    <row r="129" spans="4:23">
      <c r="D129" s="142">
        <f t="shared" si="16"/>
        <v>213323.61174799997</v>
      </c>
      <c r="E129" s="142">
        <f t="shared" si="17"/>
        <v>211325.81334799997</v>
      </c>
      <c r="F129" s="142">
        <f t="shared" si="17"/>
        <v>209328.01494799997</v>
      </c>
      <c r="G129" s="142">
        <f t="shared" si="17"/>
        <v>207330.21654799997</v>
      </c>
      <c r="H129" s="142">
        <f t="shared" si="17"/>
        <v>205332.41814799997</v>
      </c>
      <c r="I129" s="142">
        <f t="shared" si="17"/>
        <v>203334.61974799997</v>
      </c>
      <c r="J129" s="142">
        <f t="shared" si="17"/>
        <v>201336.82134799997</v>
      </c>
      <c r="K129" s="142">
        <f t="shared" si="17"/>
        <v>199339.02294799997</v>
      </c>
      <c r="L129" s="142">
        <f t="shared" si="17"/>
        <v>197341.22454799997</v>
      </c>
      <c r="M129" s="142">
        <f t="shared" si="17"/>
        <v>195343.42614799997</v>
      </c>
      <c r="N129" s="142">
        <f t="shared" si="17"/>
        <v>193345.62774799997</v>
      </c>
      <c r="O129" s="142">
        <f t="shared" si="17"/>
        <v>191347.82934799997</v>
      </c>
      <c r="P129" s="142">
        <f t="shared" si="17"/>
        <v>187751.79222799998</v>
      </c>
      <c r="Q129" s="142">
        <f t="shared" si="17"/>
        <v>187352.23254799997</v>
      </c>
      <c r="R129" s="142">
        <f t="shared" si="17"/>
        <v>185354.43414799997</v>
      </c>
      <c r="S129" s="142">
        <f t="shared" si="17"/>
        <v>183356.63574799997</v>
      </c>
      <c r="T129" s="142">
        <f t="shared" si="17"/>
        <v>181358.83734799997</v>
      </c>
      <c r="U129" s="142">
        <f t="shared" si="17"/>
        <v>179361.03894799997</v>
      </c>
      <c r="V129" s="142">
        <f t="shared" si="17"/>
        <v>177363.24054799997</v>
      </c>
      <c r="W129" s="142">
        <f t="shared" si="17"/>
        <v>175365.44214799997</v>
      </c>
    </row>
    <row r="130" spans="4:23">
      <c r="D130" s="142">
        <f t="shared" si="16"/>
        <v>202189.11174799997</v>
      </c>
      <c r="E130" s="142">
        <f t="shared" si="17"/>
        <v>200857.24614799998</v>
      </c>
      <c r="F130" s="142">
        <f t="shared" si="17"/>
        <v>199525.38054799999</v>
      </c>
      <c r="G130" s="142">
        <f t="shared" si="17"/>
        <v>198193.51494799997</v>
      </c>
      <c r="H130" s="142">
        <f t="shared" si="17"/>
        <v>196861.64934799998</v>
      </c>
      <c r="I130" s="142">
        <f t="shared" si="17"/>
        <v>195529.78374799999</v>
      </c>
      <c r="J130" s="142">
        <f t="shared" si="17"/>
        <v>194197.91814799997</v>
      </c>
      <c r="K130" s="142">
        <f t="shared" si="17"/>
        <v>192866.05254799998</v>
      </c>
      <c r="L130" s="142">
        <f t="shared" si="17"/>
        <v>191534.18694799999</v>
      </c>
      <c r="M130" s="142">
        <f t="shared" si="17"/>
        <v>190202.32134799997</v>
      </c>
      <c r="N130" s="142">
        <f t="shared" si="17"/>
        <v>188870.45574799998</v>
      </c>
      <c r="O130" s="142">
        <f t="shared" si="17"/>
        <v>187538.59014799999</v>
      </c>
      <c r="P130" s="142">
        <f t="shared" si="17"/>
        <v>185141.23206799998</v>
      </c>
      <c r="Q130" s="142">
        <f t="shared" si="17"/>
        <v>184874.85894799998</v>
      </c>
      <c r="R130" s="142">
        <f t="shared" si="17"/>
        <v>183542.99334799999</v>
      </c>
      <c r="S130" s="142">
        <f t="shared" si="17"/>
        <v>182211.12774799997</v>
      </c>
      <c r="T130" s="142">
        <f t="shared" si="17"/>
        <v>180879.26214799998</v>
      </c>
      <c r="U130" s="142">
        <f t="shared" si="17"/>
        <v>179547.39654799999</v>
      </c>
      <c r="V130" s="142">
        <f t="shared" si="17"/>
        <v>178215.53094799997</v>
      </c>
      <c r="W130" s="142">
        <f t="shared" si="17"/>
        <v>176883.66534799998</v>
      </c>
    </row>
    <row r="131" spans="4:23">
      <c r="D131" s="142">
        <f t="shared" si="16"/>
        <v>191054.61174799997</v>
      </c>
      <c r="E131" s="142">
        <f t="shared" si="17"/>
        <v>190388.67894799996</v>
      </c>
      <c r="F131" s="142">
        <f t="shared" si="17"/>
        <v>189722.74614799998</v>
      </c>
      <c r="G131" s="142">
        <f t="shared" si="17"/>
        <v>189056.81334799997</v>
      </c>
      <c r="H131" s="142">
        <f t="shared" si="17"/>
        <v>188390.88054799999</v>
      </c>
      <c r="I131" s="142">
        <f t="shared" si="17"/>
        <v>187724.94774799998</v>
      </c>
      <c r="J131" s="142">
        <f t="shared" si="17"/>
        <v>187059.01494799997</v>
      </c>
      <c r="K131" s="142">
        <f t="shared" si="17"/>
        <v>186393.08214799996</v>
      </c>
      <c r="L131" s="142">
        <f t="shared" si="17"/>
        <v>185727.14934799998</v>
      </c>
      <c r="M131" s="142">
        <f t="shared" si="17"/>
        <v>185061.21654799997</v>
      </c>
      <c r="N131" s="142">
        <f t="shared" si="17"/>
        <v>184395.28374799999</v>
      </c>
      <c r="O131" s="142">
        <f t="shared" si="17"/>
        <v>183729.35094799998</v>
      </c>
      <c r="P131" s="142">
        <f t="shared" si="17"/>
        <v>182530.67190799996</v>
      </c>
      <c r="Q131" s="142">
        <f t="shared" si="17"/>
        <v>182397.48534799996</v>
      </c>
      <c r="R131" s="142">
        <f t="shared" si="17"/>
        <v>181731.55254799998</v>
      </c>
      <c r="S131" s="142">
        <f t="shared" si="17"/>
        <v>181065.61974799997</v>
      </c>
      <c r="T131" s="142">
        <f t="shared" si="17"/>
        <v>180399.68694799999</v>
      </c>
      <c r="U131" s="142">
        <f t="shared" si="17"/>
        <v>179733.75414799998</v>
      </c>
      <c r="V131" s="142">
        <f t="shared" si="17"/>
        <v>179067.82134799997</v>
      </c>
      <c r="W131" s="142">
        <f t="shared" si="17"/>
        <v>178401.88854799996</v>
      </c>
    </row>
    <row r="133" spans="4:23">
      <c r="D133" s="157" t="s">
        <v>168</v>
      </c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</row>
    <row r="134" spans="4:23">
      <c r="D134" s="142">
        <f>$B$8+D2</f>
        <v>366747.15979000001</v>
      </c>
      <c r="E134" s="142">
        <f t="shared" ref="E134:W148" si="18">$B$8+E2</f>
        <v>353428.50378999999</v>
      </c>
      <c r="F134" s="142">
        <f t="shared" si="18"/>
        <v>340109.84778999997</v>
      </c>
      <c r="G134" s="142">
        <f t="shared" si="18"/>
        <v>326791.19179000001</v>
      </c>
      <c r="H134" s="142">
        <f t="shared" si="18"/>
        <v>313472.53578999999</v>
      </c>
      <c r="I134" s="142">
        <f t="shared" si="18"/>
        <v>300153.87979000004</v>
      </c>
      <c r="J134" s="142">
        <f t="shared" si="18"/>
        <v>286835.22378999996</v>
      </c>
      <c r="K134" s="142">
        <f t="shared" si="18"/>
        <v>273516.56779</v>
      </c>
      <c r="L134" s="142">
        <f t="shared" si="18"/>
        <v>260197.91179000001</v>
      </c>
      <c r="M134" s="142">
        <f t="shared" si="18"/>
        <v>246879.25579000002</v>
      </c>
      <c r="N134" s="142">
        <f t="shared" si="18"/>
        <v>233560.59979000001</v>
      </c>
      <c r="O134" s="142">
        <f t="shared" si="18"/>
        <v>220241.94378999999</v>
      </c>
      <c r="P134" s="142">
        <f t="shared" si="18"/>
        <v>196268.36298999999</v>
      </c>
      <c r="Q134" s="142">
        <f t="shared" si="18"/>
        <v>193604.63178999998</v>
      </c>
      <c r="R134" s="142">
        <f t="shared" si="18"/>
        <v>180285.97579</v>
      </c>
      <c r="S134" s="142">
        <f t="shared" si="18"/>
        <v>166967.31979000001</v>
      </c>
      <c r="T134" s="142">
        <f t="shared" si="18"/>
        <v>153648.66379000002</v>
      </c>
      <c r="U134" s="142">
        <f t="shared" si="18"/>
        <v>140330.00779</v>
      </c>
      <c r="V134" s="142">
        <f t="shared" si="18"/>
        <v>127011.35179000002</v>
      </c>
      <c r="W134" s="142">
        <f t="shared" si="18"/>
        <v>113692.69579000001</v>
      </c>
    </row>
    <row r="135" spans="4:23">
      <c r="D135" s="142">
        <f t="shared" ref="D135:S153" si="19">$B$8+D3</f>
        <v>355612.65979000001</v>
      </c>
      <c r="E135" s="142">
        <f t="shared" si="19"/>
        <v>342959.93659</v>
      </c>
      <c r="F135" s="142">
        <f t="shared" si="19"/>
        <v>330307.21338999999</v>
      </c>
      <c r="G135" s="142">
        <f t="shared" si="19"/>
        <v>317654.49019000004</v>
      </c>
      <c r="H135" s="142">
        <f t="shared" si="19"/>
        <v>305001.76699000003</v>
      </c>
      <c r="I135" s="142">
        <f t="shared" si="19"/>
        <v>292349.04379000003</v>
      </c>
      <c r="J135" s="142">
        <f t="shared" si="19"/>
        <v>279696.32059000002</v>
      </c>
      <c r="K135" s="142">
        <f t="shared" si="19"/>
        <v>267043.59739000001</v>
      </c>
      <c r="L135" s="142">
        <f t="shared" si="19"/>
        <v>254390.87419</v>
      </c>
      <c r="M135" s="142">
        <f t="shared" si="19"/>
        <v>241738.15099000002</v>
      </c>
      <c r="N135" s="142">
        <f t="shared" si="19"/>
        <v>229085.42779000002</v>
      </c>
      <c r="O135" s="142">
        <f t="shared" si="19"/>
        <v>216432.70459000001</v>
      </c>
      <c r="P135" s="142">
        <f t="shared" si="19"/>
        <v>193657.80283</v>
      </c>
      <c r="Q135" s="142">
        <f t="shared" si="19"/>
        <v>191127.25819000002</v>
      </c>
      <c r="R135" s="142">
        <f t="shared" si="19"/>
        <v>178474.53499000001</v>
      </c>
      <c r="S135" s="142">
        <f t="shared" si="19"/>
        <v>165821.81179000001</v>
      </c>
      <c r="T135" s="142">
        <f t="shared" si="18"/>
        <v>153169.08859000003</v>
      </c>
      <c r="U135" s="142">
        <f t="shared" si="18"/>
        <v>140516.36539000002</v>
      </c>
      <c r="V135" s="142">
        <f t="shared" si="18"/>
        <v>127863.64219000003</v>
      </c>
      <c r="W135" s="142">
        <f t="shared" si="18"/>
        <v>115210.91899000003</v>
      </c>
    </row>
    <row r="136" spans="4:23">
      <c r="D136" s="142">
        <f t="shared" si="19"/>
        <v>344478.15979000001</v>
      </c>
      <c r="E136" s="142">
        <f t="shared" si="18"/>
        <v>332491.36939000001</v>
      </c>
      <c r="F136" s="142">
        <f t="shared" si="18"/>
        <v>320504.57899000001</v>
      </c>
      <c r="G136" s="142">
        <f t="shared" si="18"/>
        <v>308517.78859000001</v>
      </c>
      <c r="H136" s="142">
        <f t="shared" si="18"/>
        <v>296530.99819000001</v>
      </c>
      <c r="I136" s="142">
        <f t="shared" si="18"/>
        <v>284544.20779000001</v>
      </c>
      <c r="J136" s="142">
        <f t="shared" si="18"/>
        <v>272557.41738999996</v>
      </c>
      <c r="K136" s="142">
        <f t="shared" si="18"/>
        <v>260570.62699000002</v>
      </c>
      <c r="L136" s="142">
        <f t="shared" si="18"/>
        <v>248583.83659000002</v>
      </c>
      <c r="M136" s="142">
        <f t="shared" si="18"/>
        <v>236597.04619000002</v>
      </c>
      <c r="N136" s="142">
        <f t="shared" si="18"/>
        <v>224610.25579000002</v>
      </c>
      <c r="O136" s="142">
        <f t="shared" si="18"/>
        <v>212623.46539000003</v>
      </c>
      <c r="P136" s="142">
        <f t="shared" si="18"/>
        <v>191047.24267000001</v>
      </c>
      <c r="Q136" s="142">
        <f t="shared" si="18"/>
        <v>188649.88459</v>
      </c>
      <c r="R136" s="142">
        <f t="shared" si="18"/>
        <v>176663.09419000003</v>
      </c>
      <c r="S136" s="142">
        <f t="shared" si="18"/>
        <v>164676.30379000001</v>
      </c>
      <c r="T136" s="142">
        <f t="shared" si="18"/>
        <v>152689.51339000001</v>
      </c>
      <c r="U136" s="142">
        <f t="shared" si="18"/>
        <v>140702.72299000001</v>
      </c>
      <c r="V136" s="142">
        <f t="shared" si="18"/>
        <v>128715.93259000001</v>
      </c>
      <c r="W136" s="142">
        <f t="shared" si="18"/>
        <v>116729.14219000001</v>
      </c>
    </row>
    <row r="137" spans="4:23">
      <c r="D137" s="142">
        <f t="shared" si="19"/>
        <v>333343.65978999995</v>
      </c>
      <c r="E137" s="142">
        <f t="shared" si="18"/>
        <v>322022.80218999996</v>
      </c>
      <c r="F137" s="142">
        <f t="shared" si="18"/>
        <v>310701.94458999997</v>
      </c>
      <c r="G137" s="142">
        <f t="shared" si="18"/>
        <v>299381.08698999998</v>
      </c>
      <c r="H137" s="142">
        <f t="shared" si="18"/>
        <v>288060.22938999999</v>
      </c>
      <c r="I137" s="142">
        <f t="shared" si="18"/>
        <v>276739.37179</v>
      </c>
      <c r="J137" s="142">
        <f t="shared" si="18"/>
        <v>265418.51418999996</v>
      </c>
      <c r="K137" s="142">
        <f t="shared" si="18"/>
        <v>254097.65658999997</v>
      </c>
      <c r="L137" s="142">
        <f t="shared" si="18"/>
        <v>242776.79898999998</v>
      </c>
      <c r="M137" s="142">
        <f t="shared" si="18"/>
        <v>231455.94138999999</v>
      </c>
      <c r="N137" s="142">
        <f t="shared" si="18"/>
        <v>220135.08379</v>
      </c>
      <c r="O137" s="142">
        <f t="shared" si="18"/>
        <v>208814.22618999999</v>
      </c>
      <c r="P137" s="142">
        <f t="shared" si="18"/>
        <v>188436.68251000001</v>
      </c>
      <c r="Q137" s="142">
        <f t="shared" si="18"/>
        <v>186172.51098999998</v>
      </c>
      <c r="R137" s="142">
        <f t="shared" si="18"/>
        <v>174851.65338999999</v>
      </c>
      <c r="S137" s="142">
        <f t="shared" si="18"/>
        <v>163530.79579</v>
      </c>
      <c r="T137" s="142">
        <f t="shared" si="18"/>
        <v>152209.93819000002</v>
      </c>
      <c r="U137" s="142">
        <f t="shared" si="18"/>
        <v>140889.08059000003</v>
      </c>
      <c r="V137" s="142">
        <f t="shared" si="18"/>
        <v>129568.22299000001</v>
      </c>
      <c r="W137" s="142">
        <f t="shared" si="18"/>
        <v>118247.36539000002</v>
      </c>
    </row>
    <row r="138" spans="4:23">
      <c r="D138" s="142">
        <f t="shared" si="19"/>
        <v>322209.15979000001</v>
      </c>
      <c r="E138" s="142">
        <f t="shared" si="18"/>
        <v>311554.23499000003</v>
      </c>
      <c r="F138" s="142">
        <f t="shared" si="18"/>
        <v>300899.31018999999</v>
      </c>
      <c r="G138" s="142">
        <f t="shared" si="18"/>
        <v>290244.38539000001</v>
      </c>
      <c r="H138" s="142">
        <f t="shared" si="18"/>
        <v>279589.46059000003</v>
      </c>
      <c r="I138" s="142">
        <f t="shared" si="18"/>
        <v>268934.53578999999</v>
      </c>
      <c r="J138" s="142">
        <f t="shared" si="18"/>
        <v>258279.61098999999</v>
      </c>
      <c r="K138" s="142">
        <f t="shared" si="18"/>
        <v>247624.68619000001</v>
      </c>
      <c r="L138" s="142">
        <f t="shared" si="18"/>
        <v>236969.76139</v>
      </c>
      <c r="M138" s="142">
        <f t="shared" si="18"/>
        <v>226314.83659000002</v>
      </c>
      <c r="N138" s="142">
        <f t="shared" si="18"/>
        <v>215659.91179000001</v>
      </c>
      <c r="O138" s="142">
        <f t="shared" si="18"/>
        <v>205004.98699</v>
      </c>
      <c r="P138" s="142">
        <f t="shared" si="18"/>
        <v>185826.12235000002</v>
      </c>
      <c r="Q138" s="142">
        <f t="shared" si="18"/>
        <v>183695.13738999999</v>
      </c>
      <c r="R138" s="142">
        <f t="shared" si="18"/>
        <v>173040.21259000001</v>
      </c>
      <c r="S138" s="142">
        <f t="shared" si="18"/>
        <v>162385.28779000003</v>
      </c>
      <c r="T138" s="142">
        <f t="shared" si="18"/>
        <v>151730.36299000002</v>
      </c>
      <c r="U138" s="142">
        <f t="shared" si="18"/>
        <v>141075.43819000002</v>
      </c>
      <c r="V138" s="142">
        <f t="shared" si="18"/>
        <v>130420.51339000002</v>
      </c>
      <c r="W138" s="142">
        <f t="shared" si="18"/>
        <v>119765.58859000003</v>
      </c>
    </row>
    <row r="139" spans="4:23">
      <c r="D139" s="142">
        <f t="shared" si="19"/>
        <v>311074.65979000001</v>
      </c>
      <c r="E139" s="142">
        <f t="shared" si="18"/>
        <v>301085.66778999998</v>
      </c>
      <c r="F139" s="142">
        <f t="shared" si="18"/>
        <v>291096.67579000001</v>
      </c>
      <c r="G139" s="142">
        <f t="shared" si="18"/>
        <v>281107.68379000004</v>
      </c>
      <c r="H139" s="142">
        <f t="shared" si="18"/>
        <v>271118.69179000001</v>
      </c>
      <c r="I139" s="142">
        <f t="shared" si="18"/>
        <v>261129.69979000001</v>
      </c>
      <c r="J139" s="142">
        <f t="shared" si="18"/>
        <v>251140.70778999999</v>
      </c>
      <c r="K139" s="142">
        <f t="shared" si="18"/>
        <v>241151.71578999999</v>
      </c>
      <c r="L139" s="142">
        <f t="shared" si="18"/>
        <v>231162.72379000002</v>
      </c>
      <c r="M139" s="142">
        <f t="shared" si="18"/>
        <v>221173.73178999999</v>
      </c>
      <c r="N139" s="142">
        <f t="shared" si="18"/>
        <v>211184.73979000002</v>
      </c>
      <c r="O139" s="142">
        <f t="shared" si="18"/>
        <v>201195.74778999999</v>
      </c>
      <c r="P139" s="142">
        <f t="shared" si="18"/>
        <v>183215.56219</v>
      </c>
      <c r="Q139" s="142">
        <f t="shared" si="18"/>
        <v>181217.76379</v>
      </c>
      <c r="R139" s="142">
        <f t="shared" si="18"/>
        <v>171228.77179</v>
      </c>
      <c r="S139" s="142">
        <f t="shared" si="18"/>
        <v>161239.77979</v>
      </c>
      <c r="T139" s="142">
        <f t="shared" si="18"/>
        <v>151250.78779</v>
      </c>
      <c r="U139" s="142">
        <f t="shared" si="18"/>
        <v>141261.79579</v>
      </c>
      <c r="V139" s="142">
        <f t="shared" si="18"/>
        <v>131272.80379000001</v>
      </c>
      <c r="W139" s="142">
        <f t="shared" si="18"/>
        <v>121283.81179000001</v>
      </c>
    </row>
    <row r="140" spans="4:23">
      <c r="D140" s="142">
        <f t="shared" si="19"/>
        <v>299940.15979000001</v>
      </c>
      <c r="E140" s="142">
        <f t="shared" si="18"/>
        <v>290617.10058999999</v>
      </c>
      <c r="F140" s="142">
        <f t="shared" si="18"/>
        <v>281294.04139000003</v>
      </c>
      <c r="G140" s="142">
        <f t="shared" si="18"/>
        <v>271970.98219000001</v>
      </c>
      <c r="H140" s="142">
        <f t="shared" si="18"/>
        <v>262647.92298999999</v>
      </c>
      <c r="I140" s="142">
        <f t="shared" si="18"/>
        <v>253324.86379000003</v>
      </c>
      <c r="J140" s="142">
        <f t="shared" si="18"/>
        <v>244001.80459000001</v>
      </c>
      <c r="K140" s="142">
        <f t="shared" si="18"/>
        <v>234678.74539</v>
      </c>
      <c r="L140" s="142">
        <f t="shared" si="18"/>
        <v>225355.68619000001</v>
      </c>
      <c r="M140" s="142">
        <f t="shared" si="18"/>
        <v>216032.62699000002</v>
      </c>
      <c r="N140" s="142">
        <f t="shared" si="18"/>
        <v>206709.56779</v>
      </c>
      <c r="O140" s="142">
        <f t="shared" si="18"/>
        <v>197386.50859000001</v>
      </c>
      <c r="P140" s="142">
        <f t="shared" si="18"/>
        <v>180605.00203</v>
      </c>
      <c r="Q140" s="142">
        <f t="shared" si="18"/>
        <v>178740.39019000001</v>
      </c>
      <c r="R140" s="142">
        <f t="shared" si="18"/>
        <v>169417.33099000002</v>
      </c>
      <c r="S140" s="142">
        <f t="shared" si="18"/>
        <v>160094.27179000003</v>
      </c>
      <c r="T140" s="142">
        <f t="shared" si="18"/>
        <v>150771.21259000001</v>
      </c>
      <c r="U140" s="142">
        <f t="shared" si="18"/>
        <v>141448.15339000002</v>
      </c>
      <c r="V140" s="142">
        <f t="shared" si="18"/>
        <v>132125.09419000003</v>
      </c>
      <c r="W140" s="142">
        <f t="shared" si="18"/>
        <v>122802.03499000003</v>
      </c>
    </row>
    <row r="141" spans="4:23">
      <c r="D141" s="142">
        <f t="shared" si="19"/>
        <v>288805.65979000006</v>
      </c>
      <c r="E141" s="142">
        <f t="shared" si="18"/>
        <v>280148.53339</v>
      </c>
      <c r="F141" s="142">
        <f t="shared" si="18"/>
        <v>271491.40699000005</v>
      </c>
      <c r="G141" s="142">
        <f t="shared" si="18"/>
        <v>262834.28059000004</v>
      </c>
      <c r="H141" s="142">
        <f t="shared" si="18"/>
        <v>254177.15419000003</v>
      </c>
      <c r="I141" s="142">
        <f t="shared" si="18"/>
        <v>245520.02779000002</v>
      </c>
      <c r="J141" s="142">
        <f t="shared" si="18"/>
        <v>236862.90139000001</v>
      </c>
      <c r="K141" s="142">
        <f t="shared" si="18"/>
        <v>228205.77499000001</v>
      </c>
      <c r="L141" s="142">
        <f t="shared" si="18"/>
        <v>219548.64859000003</v>
      </c>
      <c r="M141" s="142">
        <f t="shared" si="18"/>
        <v>210891.52219000005</v>
      </c>
      <c r="N141" s="142">
        <f t="shared" si="18"/>
        <v>202234.39579000004</v>
      </c>
      <c r="O141" s="142">
        <f t="shared" si="18"/>
        <v>193577.26939000003</v>
      </c>
      <c r="P141" s="142">
        <f t="shared" si="18"/>
        <v>177994.44187000001</v>
      </c>
      <c r="Q141" s="142">
        <f t="shared" si="18"/>
        <v>176263.01659000001</v>
      </c>
      <c r="R141" s="142">
        <f t="shared" si="18"/>
        <v>167605.89019000001</v>
      </c>
      <c r="S141" s="142">
        <f t="shared" si="18"/>
        <v>158948.76379000003</v>
      </c>
      <c r="T141" s="142">
        <f t="shared" si="18"/>
        <v>150291.63739000002</v>
      </c>
      <c r="U141" s="142">
        <f t="shared" si="18"/>
        <v>141634.51099000001</v>
      </c>
      <c r="V141" s="142">
        <f t="shared" si="18"/>
        <v>132977.38459000003</v>
      </c>
      <c r="W141" s="142">
        <f t="shared" si="18"/>
        <v>124320.25819000002</v>
      </c>
    </row>
    <row r="142" spans="4:23">
      <c r="D142" s="142">
        <f t="shared" si="19"/>
        <v>277671.15979000001</v>
      </c>
      <c r="E142" s="142">
        <f t="shared" si="18"/>
        <v>269679.96619000001</v>
      </c>
      <c r="F142" s="142">
        <f t="shared" si="18"/>
        <v>261688.77258999995</v>
      </c>
      <c r="G142" s="142">
        <f t="shared" si="18"/>
        <v>253697.57899000001</v>
      </c>
      <c r="H142" s="142">
        <f t="shared" si="18"/>
        <v>245706.38539000001</v>
      </c>
      <c r="I142" s="142">
        <f t="shared" si="18"/>
        <v>237715.19179000001</v>
      </c>
      <c r="J142" s="142">
        <f t="shared" si="18"/>
        <v>229723.99818999998</v>
      </c>
      <c r="K142" s="142">
        <f t="shared" si="18"/>
        <v>221732.80458999999</v>
      </c>
      <c r="L142" s="142">
        <f t="shared" si="18"/>
        <v>213741.61099000002</v>
      </c>
      <c r="M142" s="142">
        <f t="shared" si="18"/>
        <v>205750.41739000002</v>
      </c>
      <c r="N142" s="142">
        <f t="shared" si="18"/>
        <v>197759.22379000002</v>
      </c>
      <c r="O142" s="142">
        <f t="shared" si="18"/>
        <v>189768.03018999999</v>
      </c>
      <c r="P142" s="142">
        <f t="shared" si="18"/>
        <v>175383.88170999999</v>
      </c>
      <c r="Q142" s="142">
        <f t="shared" si="18"/>
        <v>173785.64298999999</v>
      </c>
      <c r="R142" s="142">
        <f t="shared" si="18"/>
        <v>165794.44939000002</v>
      </c>
      <c r="S142" s="142">
        <f t="shared" si="18"/>
        <v>157803.25579000002</v>
      </c>
      <c r="T142" s="142">
        <f t="shared" si="18"/>
        <v>149812.06219000003</v>
      </c>
      <c r="U142" s="142">
        <f t="shared" si="18"/>
        <v>141820.86859000003</v>
      </c>
      <c r="V142" s="142">
        <f t="shared" si="18"/>
        <v>133829.67499000003</v>
      </c>
      <c r="W142" s="142">
        <f t="shared" si="18"/>
        <v>125838.48139000002</v>
      </c>
    </row>
    <row r="143" spans="4:23">
      <c r="D143" s="142">
        <f t="shared" si="19"/>
        <v>266536.65979000001</v>
      </c>
      <c r="E143" s="142">
        <f t="shared" si="18"/>
        <v>259211.39899000002</v>
      </c>
      <c r="F143" s="142">
        <f t="shared" si="18"/>
        <v>251886.13819</v>
      </c>
      <c r="G143" s="142">
        <f t="shared" si="18"/>
        <v>244560.87739000001</v>
      </c>
      <c r="H143" s="142">
        <f t="shared" si="18"/>
        <v>237235.61659000002</v>
      </c>
      <c r="I143" s="142">
        <f t="shared" si="18"/>
        <v>229910.35579000003</v>
      </c>
      <c r="J143" s="142">
        <f t="shared" si="18"/>
        <v>222585.09498999998</v>
      </c>
      <c r="K143" s="142">
        <f t="shared" si="18"/>
        <v>215259.83418999999</v>
      </c>
      <c r="L143" s="142">
        <f t="shared" si="18"/>
        <v>207934.57339000001</v>
      </c>
      <c r="M143" s="142">
        <f t="shared" si="18"/>
        <v>200609.31259000002</v>
      </c>
      <c r="N143" s="142">
        <f t="shared" si="18"/>
        <v>193284.05179</v>
      </c>
      <c r="O143" s="142">
        <f t="shared" si="18"/>
        <v>185958.79099000001</v>
      </c>
      <c r="P143" s="142">
        <f t="shared" si="18"/>
        <v>172773.32154999999</v>
      </c>
      <c r="Q143" s="142">
        <f t="shared" si="18"/>
        <v>171308.26939</v>
      </c>
      <c r="R143" s="142">
        <f t="shared" si="18"/>
        <v>163983.00859000001</v>
      </c>
      <c r="S143" s="142">
        <f t="shared" si="18"/>
        <v>156657.74778999999</v>
      </c>
      <c r="T143" s="142">
        <f t="shared" si="18"/>
        <v>149332.48699</v>
      </c>
      <c r="U143" s="142">
        <f t="shared" si="18"/>
        <v>142007.22619000002</v>
      </c>
      <c r="V143" s="142">
        <f t="shared" si="18"/>
        <v>134681.96539000003</v>
      </c>
      <c r="W143" s="142">
        <f t="shared" si="18"/>
        <v>127356.70459000001</v>
      </c>
    </row>
    <row r="144" spans="4:23">
      <c r="D144" s="142">
        <f t="shared" si="19"/>
        <v>255402.15979000001</v>
      </c>
      <c r="E144" s="142">
        <f t="shared" si="18"/>
        <v>248742.83179</v>
      </c>
      <c r="F144" s="142">
        <f t="shared" si="18"/>
        <v>242083.50378999999</v>
      </c>
      <c r="G144" s="142">
        <f t="shared" si="18"/>
        <v>235424.17579000001</v>
      </c>
      <c r="H144" s="142">
        <f t="shared" si="18"/>
        <v>228764.84779</v>
      </c>
      <c r="I144" s="142">
        <f t="shared" si="18"/>
        <v>222105.51979000002</v>
      </c>
      <c r="J144" s="142">
        <f t="shared" si="18"/>
        <v>215446.19178999998</v>
      </c>
      <c r="K144" s="142">
        <f t="shared" si="18"/>
        <v>208786.86379</v>
      </c>
      <c r="L144" s="142">
        <f t="shared" si="18"/>
        <v>202127.53579000002</v>
      </c>
      <c r="M144" s="142">
        <f t="shared" si="18"/>
        <v>195468.20779000001</v>
      </c>
      <c r="N144" s="142">
        <f t="shared" si="18"/>
        <v>188808.87979000001</v>
      </c>
      <c r="O144" s="142">
        <f t="shared" si="18"/>
        <v>182149.55179</v>
      </c>
      <c r="P144" s="142">
        <f t="shared" si="18"/>
        <v>170162.76139</v>
      </c>
      <c r="Q144" s="142">
        <f t="shared" si="18"/>
        <v>168830.89579000001</v>
      </c>
      <c r="R144" s="142">
        <f t="shared" si="18"/>
        <v>162171.56779</v>
      </c>
      <c r="S144" s="142">
        <f t="shared" si="18"/>
        <v>155512.23979000002</v>
      </c>
      <c r="T144" s="142">
        <f t="shared" si="18"/>
        <v>148852.91179000001</v>
      </c>
      <c r="U144" s="142">
        <f t="shared" si="18"/>
        <v>142193.58379</v>
      </c>
      <c r="V144" s="142">
        <f t="shared" si="18"/>
        <v>135534.25579000002</v>
      </c>
      <c r="W144" s="142">
        <f t="shared" si="18"/>
        <v>128874.92779000002</v>
      </c>
    </row>
    <row r="145" spans="4:23">
      <c r="D145" s="142">
        <f t="shared" si="19"/>
        <v>244267.65979000001</v>
      </c>
      <c r="E145" s="142">
        <f t="shared" si="18"/>
        <v>238274.26459000001</v>
      </c>
      <c r="F145" s="142">
        <f t="shared" si="18"/>
        <v>232280.86939000001</v>
      </c>
      <c r="G145" s="142">
        <f t="shared" si="18"/>
        <v>226287.47419000004</v>
      </c>
      <c r="H145" s="142">
        <f t="shared" si="18"/>
        <v>220294.07899000001</v>
      </c>
      <c r="I145" s="142">
        <f t="shared" si="18"/>
        <v>214300.68379000001</v>
      </c>
      <c r="J145" s="142">
        <f t="shared" si="18"/>
        <v>208307.28859000001</v>
      </c>
      <c r="K145" s="142">
        <f t="shared" si="18"/>
        <v>202313.89339000001</v>
      </c>
      <c r="L145" s="142">
        <f t="shared" si="18"/>
        <v>196320.49819000001</v>
      </c>
      <c r="M145" s="142">
        <f t="shared" si="18"/>
        <v>190327.10299000001</v>
      </c>
      <c r="N145" s="142">
        <f t="shared" si="18"/>
        <v>184333.70779000001</v>
      </c>
      <c r="O145" s="142">
        <f t="shared" si="18"/>
        <v>178340.31259000002</v>
      </c>
      <c r="P145" s="142">
        <f t="shared" si="18"/>
        <v>167552.20123000001</v>
      </c>
      <c r="Q145" s="142">
        <f t="shared" si="18"/>
        <v>166353.52218999999</v>
      </c>
      <c r="R145" s="142">
        <f t="shared" si="18"/>
        <v>160360.12699000002</v>
      </c>
      <c r="S145" s="142">
        <f t="shared" si="18"/>
        <v>154366.73179000002</v>
      </c>
      <c r="T145" s="142">
        <f t="shared" si="18"/>
        <v>148373.33659000002</v>
      </c>
      <c r="U145" s="142">
        <f t="shared" si="18"/>
        <v>142379.94138999999</v>
      </c>
      <c r="V145" s="142">
        <f t="shared" si="18"/>
        <v>136386.54619000002</v>
      </c>
      <c r="W145" s="142">
        <f t="shared" si="18"/>
        <v>130393.15099000001</v>
      </c>
    </row>
    <row r="146" spans="4:23">
      <c r="D146" s="142">
        <f t="shared" si="19"/>
        <v>233133.15979000001</v>
      </c>
      <c r="E146" s="142">
        <f t="shared" si="18"/>
        <v>227805.69738999999</v>
      </c>
      <c r="F146" s="142">
        <f t="shared" si="18"/>
        <v>222478.23499</v>
      </c>
      <c r="G146" s="142">
        <f t="shared" si="18"/>
        <v>217150.77259000001</v>
      </c>
      <c r="H146" s="142">
        <f t="shared" si="18"/>
        <v>211823.31018999999</v>
      </c>
      <c r="I146" s="142">
        <f t="shared" si="18"/>
        <v>206495.84779000003</v>
      </c>
      <c r="J146" s="142">
        <f t="shared" si="18"/>
        <v>201168.38539000001</v>
      </c>
      <c r="K146" s="142">
        <f t="shared" si="18"/>
        <v>195840.92298999999</v>
      </c>
      <c r="L146" s="142">
        <f t="shared" si="18"/>
        <v>190513.46059</v>
      </c>
      <c r="M146" s="142">
        <f t="shared" si="18"/>
        <v>185185.99819000001</v>
      </c>
      <c r="N146" s="142">
        <f t="shared" si="18"/>
        <v>179858.53578999999</v>
      </c>
      <c r="O146" s="142">
        <f t="shared" si="18"/>
        <v>174531.07339000001</v>
      </c>
      <c r="P146" s="142">
        <f t="shared" si="18"/>
        <v>164941.64107000001</v>
      </c>
      <c r="Q146" s="142">
        <f t="shared" si="18"/>
        <v>163876.14859</v>
      </c>
      <c r="R146" s="142">
        <f t="shared" si="18"/>
        <v>158548.68619000001</v>
      </c>
      <c r="S146" s="142">
        <f t="shared" si="18"/>
        <v>153221.22379000002</v>
      </c>
      <c r="T146" s="142">
        <f t="shared" si="18"/>
        <v>147893.76139</v>
      </c>
      <c r="U146" s="142">
        <f t="shared" si="18"/>
        <v>142566.29899000001</v>
      </c>
      <c r="V146" s="142">
        <f t="shared" si="18"/>
        <v>137238.83659000002</v>
      </c>
      <c r="W146" s="142">
        <f t="shared" si="18"/>
        <v>131911.37419</v>
      </c>
    </row>
    <row r="147" spans="4:23">
      <c r="D147" s="142">
        <f t="shared" si="19"/>
        <v>221998.65979000001</v>
      </c>
      <c r="E147" s="142">
        <f t="shared" si="18"/>
        <v>217337.13019</v>
      </c>
      <c r="F147" s="142">
        <f t="shared" si="18"/>
        <v>212675.60058999999</v>
      </c>
      <c r="G147" s="142">
        <f t="shared" si="18"/>
        <v>208014.07099000001</v>
      </c>
      <c r="H147" s="142">
        <f t="shared" si="18"/>
        <v>203352.54139000003</v>
      </c>
      <c r="I147" s="142">
        <f t="shared" si="18"/>
        <v>198691.01179000002</v>
      </c>
      <c r="J147" s="142">
        <f t="shared" si="18"/>
        <v>194029.48219000001</v>
      </c>
      <c r="K147" s="142">
        <f t="shared" si="18"/>
        <v>189367.95259</v>
      </c>
      <c r="L147" s="142">
        <f t="shared" si="18"/>
        <v>184706.42298999999</v>
      </c>
      <c r="M147" s="142">
        <f t="shared" si="18"/>
        <v>180044.89339000001</v>
      </c>
      <c r="N147" s="142">
        <f t="shared" si="18"/>
        <v>175383.36379</v>
      </c>
      <c r="O147" s="142">
        <f t="shared" si="18"/>
        <v>170721.83419000002</v>
      </c>
      <c r="P147" s="142">
        <f t="shared" si="18"/>
        <v>162331.08091000002</v>
      </c>
      <c r="Q147" s="142">
        <f t="shared" si="18"/>
        <v>161398.77499000001</v>
      </c>
      <c r="R147" s="142">
        <f t="shared" si="18"/>
        <v>156737.24539</v>
      </c>
      <c r="S147" s="142">
        <f t="shared" si="18"/>
        <v>152075.71579000002</v>
      </c>
      <c r="T147" s="142">
        <f t="shared" si="18"/>
        <v>147414.18619000001</v>
      </c>
      <c r="U147" s="142">
        <f t="shared" si="18"/>
        <v>142752.65659000003</v>
      </c>
      <c r="V147" s="142">
        <f t="shared" si="18"/>
        <v>138091.12699000002</v>
      </c>
      <c r="W147" s="142">
        <f t="shared" si="18"/>
        <v>133429.59739000001</v>
      </c>
    </row>
    <row r="148" spans="4:23">
      <c r="D148" s="142">
        <f t="shared" si="19"/>
        <v>210864.15979000001</v>
      </c>
      <c r="E148" s="142">
        <f t="shared" si="18"/>
        <v>206868.56299000001</v>
      </c>
      <c r="F148" s="142">
        <f t="shared" si="18"/>
        <v>202872.96619000001</v>
      </c>
      <c r="G148" s="142">
        <f t="shared" si="18"/>
        <v>198877.36939000001</v>
      </c>
      <c r="H148" s="142">
        <f t="shared" si="18"/>
        <v>194881.77259000001</v>
      </c>
      <c r="I148" s="142">
        <f t="shared" ref="E148:W153" si="20">$B$8+I16</f>
        <v>190886.17579000001</v>
      </c>
      <c r="J148" s="142">
        <f t="shared" si="20"/>
        <v>186890.57899000001</v>
      </c>
      <c r="K148" s="142">
        <f t="shared" si="20"/>
        <v>182894.98219000001</v>
      </c>
      <c r="L148" s="142">
        <f t="shared" si="20"/>
        <v>178899.38539000001</v>
      </c>
      <c r="M148" s="142">
        <f t="shared" si="20"/>
        <v>174903.78859000001</v>
      </c>
      <c r="N148" s="142">
        <f t="shared" si="20"/>
        <v>170908.19179000001</v>
      </c>
      <c r="O148" s="142">
        <f t="shared" si="20"/>
        <v>166912.59499000001</v>
      </c>
      <c r="P148" s="142">
        <f t="shared" si="20"/>
        <v>159720.52075</v>
      </c>
      <c r="Q148" s="142">
        <f t="shared" si="20"/>
        <v>158921.40139000001</v>
      </c>
      <c r="R148" s="142">
        <f t="shared" si="20"/>
        <v>154925.80459000001</v>
      </c>
      <c r="S148" s="142">
        <f t="shared" si="20"/>
        <v>150930.20779000001</v>
      </c>
      <c r="T148" s="142">
        <f t="shared" si="20"/>
        <v>146934.61099000002</v>
      </c>
      <c r="U148" s="142">
        <f t="shared" si="20"/>
        <v>142939.01419000002</v>
      </c>
      <c r="V148" s="142">
        <f t="shared" si="20"/>
        <v>138943.41739000002</v>
      </c>
      <c r="W148" s="142">
        <f t="shared" si="20"/>
        <v>134947.82059000002</v>
      </c>
    </row>
    <row r="149" spans="4:23">
      <c r="D149" s="142">
        <f t="shared" si="19"/>
        <v>199729.65979000001</v>
      </c>
      <c r="E149" s="142">
        <f t="shared" si="20"/>
        <v>196399.99579000002</v>
      </c>
      <c r="F149" s="142">
        <f t="shared" si="20"/>
        <v>193070.33179</v>
      </c>
      <c r="G149" s="142">
        <f t="shared" si="20"/>
        <v>189740.66779000001</v>
      </c>
      <c r="H149" s="142">
        <f t="shared" si="20"/>
        <v>186411.00379000002</v>
      </c>
      <c r="I149" s="142">
        <f t="shared" si="20"/>
        <v>183081.33979</v>
      </c>
      <c r="J149" s="142">
        <f t="shared" si="20"/>
        <v>179751.67579000001</v>
      </c>
      <c r="K149" s="142">
        <f t="shared" si="20"/>
        <v>176422.01179000002</v>
      </c>
      <c r="L149" s="142">
        <f t="shared" si="20"/>
        <v>173092.34779000003</v>
      </c>
      <c r="M149" s="142">
        <f t="shared" si="20"/>
        <v>169762.68379000001</v>
      </c>
      <c r="N149" s="142">
        <f t="shared" si="20"/>
        <v>166433.01979000002</v>
      </c>
      <c r="O149" s="142">
        <f t="shared" si="20"/>
        <v>163103.35579</v>
      </c>
      <c r="P149" s="142">
        <f t="shared" si="20"/>
        <v>157109.96059</v>
      </c>
      <c r="Q149" s="142">
        <f t="shared" si="20"/>
        <v>156444.02779000002</v>
      </c>
      <c r="R149" s="142">
        <f t="shared" si="20"/>
        <v>153114.36379</v>
      </c>
      <c r="S149" s="142">
        <f t="shared" si="20"/>
        <v>149784.69979000001</v>
      </c>
      <c r="T149" s="142">
        <f t="shared" si="20"/>
        <v>146455.03578999999</v>
      </c>
      <c r="U149" s="142">
        <f t="shared" si="20"/>
        <v>143125.37179</v>
      </c>
      <c r="V149" s="142">
        <f t="shared" si="20"/>
        <v>139795.70779000001</v>
      </c>
      <c r="W149" s="142">
        <f t="shared" si="20"/>
        <v>136466.04379000003</v>
      </c>
    </row>
    <row r="150" spans="4:23">
      <c r="D150" s="142">
        <f t="shared" si="19"/>
        <v>188595.15979000001</v>
      </c>
      <c r="E150" s="142">
        <f t="shared" si="20"/>
        <v>185931.42859</v>
      </c>
      <c r="F150" s="142">
        <f t="shared" si="20"/>
        <v>183267.69738999999</v>
      </c>
      <c r="G150" s="142">
        <f t="shared" si="20"/>
        <v>180603.96619000001</v>
      </c>
      <c r="H150" s="142">
        <f t="shared" si="20"/>
        <v>177940.23499</v>
      </c>
      <c r="I150" s="142">
        <f t="shared" si="20"/>
        <v>175276.50379000002</v>
      </c>
      <c r="J150" s="142">
        <f t="shared" si="20"/>
        <v>172612.77259000001</v>
      </c>
      <c r="K150" s="142">
        <f t="shared" si="20"/>
        <v>169949.04139</v>
      </c>
      <c r="L150" s="142">
        <f t="shared" si="20"/>
        <v>167285.31019000002</v>
      </c>
      <c r="M150" s="142">
        <f t="shared" si="20"/>
        <v>164621.57899000001</v>
      </c>
      <c r="N150" s="142">
        <f t="shared" si="20"/>
        <v>161957.84779</v>
      </c>
      <c r="O150" s="142">
        <f t="shared" si="20"/>
        <v>159294.11658999999</v>
      </c>
      <c r="P150" s="142">
        <f t="shared" si="20"/>
        <v>154499.40043000001</v>
      </c>
      <c r="Q150" s="142">
        <f t="shared" si="20"/>
        <v>153966.65419</v>
      </c>
      <c r="R150" s="142">
        <f t="shared" si="20"/>
        <v>151302.92298999999</v>
      </c>
      <c r="S150" s="142">
        <f t="shared" si="20"/>
        <v>148639.19179000001</v>
      </c>
      <c r="T150" s="142">
        <f t="shared" si="20"/>
        <v>145975.46059</v>
      </c>
      <c r="U150" s="142">
        <f t="shared" si="20"/>
        <v>143311.72938999999</v>
      </c>
      <c r="V150" s="142">
        <f t="shared" si="20"/>
        <v>140647.99819000001</v>
      </c>
      <c r="W150" s="142">
        <f t="shared" si="20"/>
        <v>137984.26699</v>
      </c>
    </row>
    <row r="151" spans="4:23">
      <c r="D151" s="142">
        <f t="shared" si="19"/>
        <v>177460.65979000001</v>
      </c>
      <c r="E151" s="142">
        <f t="shared" si="20"/>
        <v>175462.86139000001</v>
      </c>
      <c r="F151" s="142">
        <f t="shared" si="20"/>
        <v>173465.06299000001</v>
      </c>
      <c r="G151" s="142">
        <f t="shared" si="20"/>
        <v>171467.26459000001</v>
      </c>
      <c r="H151" s="142">
        <f t="shared" si="20"/>
        <v>169469.46619000001</v>
      </c>
      <c r="I151" s="142">
        <f t="shared" si="20"/>
        <v>167471.66779000001</v>
      </c>
      <c r="J151" s="142">
        <f t="shared" si="20"/>
        <v>165473.86939000001</v>
      </c>
      <c r="K151" s="142">
        <f t="shared" si="20"/>
        <v>163476.07099000001</v>
      </c>
      <c r="L151" s="142">
        <f t="shared" si="20"/>
        <v>161478.27259000001</v>
      </c>
      <c r="M151" s="142">
        <f t="shared" si="20"/>
        <v>159480.47419000001</v>
      </c>
      <c r="N151" s="142">
        <f t="shared" si="20"/>
        <v>157482.67579000001</v>
      </c>
      <c r="O151" s="142">
        <f t="shared" si="20"/>
        <v>155484.87739000001</v>
      </c>
      <c r="P151" s="142">
        <f t="shared" si="20"/>
        <v>151888.84027000002</v>
      </c>
      <c r="Q151" s="142">
        <f t="shared" si="20"/>
        <v>151489.28059000001</v>
      </c>
      <c r="R151" s="142">
        <f t="shared" si="20"/>
        <v>149491.48219000001</v>
      </c>
      <c r="S151" s="142">
        <f t="shared" si="20"/>
        <v>147493.68379000001</v>
      </c>
      <c r="T151" s="142">
        <f t="shared" si="20"/>
        <v>145495.88539000001</v>
      </c>
      <c r="U151" s="142">
        <f t="shared" si="20"/>
        <v>143498.08699000001</v>
      </c>
      <c r="V151" s="142">
        <f t="shared" si="20"/>
        <v>141500.28859000001</v>
      </c>
      <c r="W151" s="142">
        <f t="shared" si="20"/>
        <v>139502.49019000001</v>
      </c>
    </row>
    <row r="152" spans="4:23">
      <c r="D152" s="142">
        <f t="shared" si="19"/>
        <v>166326.15979000001</v>
      </c>
      <c r="E152" s="142">
        <f t="shared" si="20"/>
        <v>164994.29419000002</v>
      </c>
      <c r="F152" s="142">
        <f t="shared" si="20"/>
        <v>163662.42859000002</v>
      </c>
      <c r="G152" s="142">
        <f t="shared" si="20"/>
        <v>162330.56299000001</v>
      </c>
      <c r="H152" s="142">
        <f t="shared" si="20"/>
        <v>160998.69739000002</v>
      </c>
      <c r="I152" s="142">
        <f t="shared" si="20"/>
        <v>159666.83179000003</v>
      </c>
      <c r="J152" s="142">
        <f t="shared" si="20"/>
        <v>158334.96619000001</v>
      </c>
      <c r="K152" s="142">
        <f t="shared" si="20"/>
        <v>157003.10059000002</v>
      </c>
      <c r="L152" s="142">
        <f t="shared" si="20"/>
        <v>155671.23499000003</v>
      </c>
      <c r="M152" s="142">
        <f t="shared" si="20"/>
        <v>154339.36939000001</v>
      </c>
      <c r="N152" s="142">
        <f t="shared" si="20"/>
        <v>153007.50379000002</v>
      </c>
      <c r="O152" s="142">
        <f t="shared" si="20"/>
        <v>151675.63819000003</v>
      </c>
      <c r="P152" s="142">
        <f t="shared" si="20"/>
        <v>149278.28011000002</v>
      </c>
      <c r="Q152" s="142">
        <f t="shared" si="20"/>
        <v>149011.90699000002</v>
      </c>
      <c r="R152" s="142">
        <f t="shared" si="20"/>
        <v>147680.04139000003</v>
      </c>
      <c r="S152" s="142">
        <f t="shared" si="20"/>
        <v>146348.17579000001</v>
      </c>
      <c r="T152" s="142">
        <f t="shared" si="20"/>
        <v>145016.31019000002</v>
      </c>
      <c r="U152" s="142">
        <f t="shared" si="20"/>
        <v>143684.44459000003</v>
      </c>
      <c r="V152" s="142">
        <f t="shared" si="20"/>
        <v>142352.57899000001</v>
      </c>
      <c r="W152" s="142">
        <f t="shared" si="20"/>
        <v>141020.71339000002</v>
      </c>
    </row>
    <row r="153" spans="4:23">
      <c r="D153" s="142">
        <f t="shared" si="19"/>
        <v>155191.65979000001</v>
      </c>
      <c r="E153" s="142">
        <f t="shared" si="20"/>
        <v>154525.72699</v>
      </c>
      <c r="F153" s="142">
        <f t="shared" si="20"/>
        <v>153859.79419000002</v>
      </c>
      <c r="G153" s="142">
        <f t="shared" si="20"/>
        <v>153193.86139000001</v>
      </c>
      <c r="H153" s="142">
        <f t="shared" si="20"/>
        <v>152527.92859000002</v>
      </c>
      <c r="I153" s="142">
        <f t="shared" si="20"/>
        <v>151861.99579000002</v>
      </c>
      <c r="J153" s="142">
        <f t="shared" si="20"/>
        <v>151196.06299000001</v>
      </c>
      <c r="K153" s="142">
        <f t="shared" si="20"/>
        <v>150530.13019</v>
      </c>
      <c r="L153" s="142">
        <f t="shared" si="20"/>
        <v>149864.19739000002</v>
      </c>
      <c r="M153" s="142">
        <f t="shared" si="20"/>
        <v>149198.26459000001</v>
      </c>
      <c r="N153" s="142">
        <f t="shared" si="20"/>
        <v>148532.33179000003</v>
      </c>
      <c r="O153" s="142">
        <f t="shared" si="20"/>
        <v>147866.39899000002</v>
      </c>
      <c r="P153" s="142">
        <f t="shared" si="20"/>
        <v>146667.71995</v>
      </c>
      <c r="Q153" s="142">
        <f t="shared" si="20"/>
        <v>146534.53339</v>
      </c>
      <c r="R153" s="142">
        <f t="shared" si="20"/>
        <v>145868.60059000002</v>
      </c>
      <c r="S153" s="142">
        <f t="shared" si="20"/>
        <v>145202.66779000001</v>
      </c>
      <c r="T153" s="142">
        <f t="shared" si="20"/>
        <v>144536.73499000003</v>
      </c>
      <c r="U153" s="142">
        <f t="shared" si="20"/>
        <v>143870.80219000002</v>
      </c>
      <c r="V153" s="142">
        <f t="shared" si="20"/>
        <v>143204.86939000001</v>
      </c>
      <c r="W153" s="142">
        <f t="shared" si="20"/>
        <v>142538.93659</v>
      </c>
    </row>
    <row r="155" spans="4:23">
      <c r="D155" s="157" t="s">
        <v>169</v>
      </c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</row>
    <row r="156" spans="4:23">
      <c r="D156" s="142">
        <f>$B$9+D2</f>
        <v>330884.20783199999</v>
      </c>
      <c r="E156" s="142">
        <f t="shared" ref="E156:W170" si="21">$B$9+E2</f>
        <v>317565.55183199997</v>
      </c>
      <c r="F156" s="142">
        <f t="shared" si="21"/>
        <v>304246.89583199995</v>
      </c>
      <c r="G156" s="142">
        <f t="shared" si="21"/>
        <v>290928.23983199999</v>
      </c>
      <c r="H156" s="142">
        <f t="shared" si="21"/>
        <v>277609.58383199997</v>
      </c>
      <c r="I156" s="142">
        <f t="shared" si="21"/>
        <v>264290.92783199996</v>
      </c>
      <c r="J156" s="142">
        <f t="shared" si="21"/>
        <v>250972.27183199994</v>
      </c>
      <c r="K156" s="142">
        <f t="shared" si="21"/>
        <v>237653.61583199995</v>
      </c>
      <c r="L156" s="142">
        <f t="shared" si="21"/>
        <v>224334.95983199999</v>
      </c>
      <c r="M156" s="142">
        <f t="shared" si="21"/>
        <v>211016.30383200001</v>
      </c>
      <c r="N156" s="142">
        <f t="shared" si="21"/>
        <v>197697.64783199999</v>
      </c>
      <c r="O156" s="142">
        <f t="shared" si="21"/>
        <v>184378.99183199997</v>
      </c>
      <c r="P156" s="142">
        <f t="shared" si="21"/>
        <v>160405.41103199997</v>
      </c>
      <c r="Q156" s="142">
        <f t="shared" si="21"/>
        <v>157741.67983199997</v>
      </c>
      <c r="R156" s="142">
        <f t="shared" si="21"/>
        <v>144423.02383199998</v>
      </c>
      <c r="S156" s="142">
        <f t="shared" si="21"/>
        <v>131104.36783199999</v>
      </c>
      <c r="T156" s="142">
        <f t="shared" si="21"/>
        <v>117785.71183199999</v>
      </c>
      <c r="U156" s="142">
        <f t="shared" si="21"/>
        <v>104467.05583199998</v>
      </c>
      <c r="V156" s="142">
        <f t="shared" si="21"/>
        <v>91148.399831999996</v>
      </c>
      <c r="W156" s="142">
        <f t="shared" si="21"/>
        <v>77829.743831999993</v>
      </c>
    </row>
    <row r="157" spans="4:23">
      <c r="D157" s="142">
        <f t="shared" ref="D157:S175" si="22">$B$9+D3</f>
        <v>319749.70783199999</v>
      </c>
      <c r="E157" s="142">
        <f t="shared" si="22"/>
        <v>307096.98463199998</v>
      </c>
      <c r="F157" s="142">
        <f t="shared" si="22"/>
        <v>294444.26143199997</v>
      </c>
      <c r="G157" s="142">
        <f t="shared" si="22"/>
        <v>281791.53823199996</v>
      </c>
      <c r="H157" s="142">
        <f t="shared" si="22"/>
        <v>269138.81503199995</v>
      </c>
      <c r="I157" s="142">
        <f t="shared" si="22"/>
        <v>256486.09183200001</v>
      </c>
      <c r="J157" s="142">
        <f t="shared" si="22"/>
        <v>243833.36863199997</v>
      </c>
      <c r="K157" s="142">
        <f t="shared" si="22"/>
        <v>231180.64543199999</v>
      </c>
      <c r="L157" s="142">
        <f t="shared" si="22"/>
        <v>218527.92223199998</v>
      </c>
      <c r="M157" s="142">
        <f t="shared" si="22"/>
        <v>205875.199032</v>
      </c>
      <c r="N157" s="142">
        <f t="shared" si="22"/>
        <v>193222.475832</v>
      </c>
      <c r="O157" s="142">
        <f t="shared" si="22"/>
        <v>180569.75263199999</v>
      </c>
      <c r="P157" s="142">
        <f t="shared" si="22"/>
        <v>157794.85087199998</v>
      </c>
      <c r="Q157" s="142">
        <f t="shared" si="22"/>
        <v>155264.306232</v>
      </c>
      <c r="R157" s="142">
        <f t="shared" si="22"/>
        <v>142611.583032</v>
      </c>
      <c r="S157" s="142">
        <f t="shared" si="22"/>
        <v>129958.859832</v>
      </c>
      <c r="T157" s="142">
        <f t="shared" si="21"/>
        <v>117306.13663200001</v>
      </c>
      <c r="U157" s="142">
        <f t="shared" si="21"/>
        <v>104653.413432</v>
      </c>
      <c r="V157" s="142">
        <f t="shared" si="21"/>
        <v>92000.690232000008</v>
      </c>
      <c r="W157" s="142">
        <f t="shared" si="21"/>
        <v>79347.967032000015</v>
      </c>
    </row>
    <row r="158" spans="4:23">
      <c r="D158" s="142">
        <f t="shared" si="22"/>
        <v>308615.20783199999</v>
      </c>
      <c r="E158" s="142">
        <f t="shared" si="21"/>
        <v>296628.41743199999</v>
      </c>
      <c r="F158" s="142">
        <f t="shared" si="21"/>
        <v>284641.62703199999</v>
      </c>
      <c r="G158" s="142">
        <f t="shared" si="21"/>
        <v>272654.83663200005</v>
      </c>
      <c r="H158" s="142">
        <f t="shared" si="21"/>
        <v>260668.04623199999</v>
      </c>
      <c r="I158" s="142">
        <f t="shared" si="21"/>
        <v>248681.255832</v>
      </c>
      <c r="J158" s="142">
        <f t="shared" si="21"/>
        <v>236694.46543199997</v>
      </c>
      <c r="K158" s="142">
        <f t="shared" si="21"/>
        <v>224707.675032</v>
      </c>
      <c r="L158" s="142">
        <f t="shared" si="21"/>
        <v>212720.884632</v>
      </c>
      <c r="M158" s="142">
        <f t="shared" si="21"/>
        <v>200734.094232</v>
      </c>
      <c r="N158" s="142">
        <f t="shared" si="21"/>
        <v>188747.30383200001</v>
      </c>
      <c r="O158" s="142">
        <f t="shared" si="21"/>
        <v>176760.51343200001</v>
      </c>
      <c r="P158" s="142">
        <f t="shared" si="21"/>
        <v>155184.29071199999</v>
      </c>
      <c r="Q158" s="142">
        <f t="shared" si="21"/>
        <v>152786.93263199998</v>
      </c>
      <c r="R158" s="142">
        <f t="shared" si="21"/>
        <v>140800.14223200001</v>
      </c>
      <c r="S158" s="142">
        <f t="shared" si="21"/>
        <v>128813.35183199999</v>
      </c>
      <c r="T158" s="142">
        <f t="shared" si="21"/>
        <v>116826.56143199999</v>
      </c>
      <c r="U158" s="142">
        <f t="shared" si="21"/>
        <v>104839.77103199999</v>
      </c>
      <c r="V158" s="142">
        <f t="shared" si="21"/>
        <v>92852.980631999992</v>
      </c>
      <c r="W158" s="142">
        <f t="shared" si="21"/>
        <v>80866.190231999994</v>
      </c>
    </row>
    <row r="159" spans="4:23">
      <c r="D159" s="142">
        <f t="shared" si="22"/>
        <v>297480.70783199999</v>
      </c>
      <c r="E159" s="142">
        <f t="shared" si="21"/>
        <v>286159.850232</v>
      </c>
      <c r="F159" s="142">
        <f t="shared" si="21"/>
        <v>274838.99263199989</v>
      </c>
      <c r="G159" s="142">
        <f t="shared" si="21"/>
        <v>263518.13503199996</v>
      </c>
      <c r="H159" s="142">
        <f t="shared" si="21"/>
        <v>252197.27743199997</v>
      </c>
      <c r="I159" s="142">
        <f t="shared" si="21"/>
        <v>240876.41983199999</v>
      </c>
      <c r="J159" s="142">
        <f t="shared" si="21"/>
        <v>229555.56223199994</v>
      </c>
      <c r="K159" s="142">
        <f t="shared" si="21"/>
        <v>218234.70463199995</v>
      </c>
      <c r="L159" s="142">
        <f t="shared" si="21"/>
        <v>206913.84703199996</v>
      </c>
      <c r="M159" s="142">
        <f t="shared" si="21"/>
        <v>195592.98943199997</v>
      </c>
      <c r="N159" s="142">
        <f t="shared" si="21"/>
        <v>184272.13183199998</v>
      </c>
      <c r="O159" s="142">
        <f t="shared" si="21"/>
        <v>172951.27423199997</v>
      </c>
      <c r="P159" s="142">
        <f t="shared" si="21"/>
        <v>152573.73055199999</v>
      </c>
      <c r="Q159" s="142">
        <f t="shared" si="21"/>
        <v>150309.55903199996</v>
      </c>
      <c r="R159" s="142">
        <f t="shared" si="21"/>
        <v>138988.70143199997</v>
      </c>
      <c r="S159" s="142">
        <f t="shared" si="21"/>
        <v>127667.84383199998</v>
      </c>
      <c r="T159" s="142">
        <f t="shared" si="21"/>
        <v>116346.986232</v>
      </c>
      <c r="U159" s="142">
        <f t="shared" si="21"/>
        <v>105026.12863199999</v>
      </c>
      <c r="V159" s="142">
        <f t="shared" si="21"/>
        <v>93705.27103199999</v>
      </c>
      <c r="W159" s="142">
        <f t="shared" si="21"/>
        <v>82384.413432000001</v>
      </c>
    </row>
    <row r="160" spans="4:23">
      <c r="D160" s="142">
        <f t="shared" si="22"/>
        <v>286346.20783199999</v>
      </c>
      <c r="E160" s="142">
        <f t="shared" si="21"/>
        <v>275691.28303199995</v>
      </c>
      <c r="F160" s="142">
        <f t="shared" si="21"/>
        <v>265036.35823199997</v>
      </c>
      <c r="G160" s="142">
        <f t="shared" si="21"/>
        <v>254381.43343199999</v>
      </c>
      <c r="H160" s="142">
        <f t="shared" si="21"/>
        <v>243726.50863199998</v>
      </c>
      <c r="I160" s="142">
        <f t="shared" si="21"/>
        <v>233071.583832</v>
      </c>
      <c r="J160" s="142">
        <f t="shared" si="21"/>
        <v>222416.65903199997</v>
      </c>
      <c r="K160" s="142">
        <f t="shared" si="21"/>
        <v>211761.73423199999</v>
      </c>
      <c r="L160" s="142">
        <f t="shared" si="21"/>
        <v>201106.80943199998</v>
      </c>
      <c r="M160" s="142">
        <f t="shared" si="21"/>
        <v>190451.884632</v>
      </c>
      <c r="N160" s="142">
        <f t="shared" si="21"/>
        <v>179796.95983199999</v>
      </c>
      <c r="O160" s="142">
        <f t="shared" si="21"/>
        <v>169142.03503199999</v>
      </c>
      <c r="P160" s="142">
        <f t="shared" si="21"/>
        <v>149963.170392</v>
      </c>
      <c r="Q160" s="142">
        <f t="shared" si="21"/>
        <v>147832.18543199997</v>
      </c>
      <c r="R160" s="142">
        <f t="shared" si="21"/>
        <v>137177.26063199999</v>
      </c>
      <c r="S160" s="142">
        <f t="shared" si="21"/>
        <v>126522.335832</v>
      </c>
      <c r="T160" s="142">
        <f t="shared" si="21"/>
        <v>115867.411032</v>
      </c>
      <c r="U160" s="142">
        <f t="shared" si="21"/>
        <v>105212.486232</v>
      </c>
      <c r="V160" s="142">
        <f t="shared" si="21"/>
        <v>94557.561432000002</v>
      </c>
      <c r="W160" s="142">
        <f t="shared" si="21"/>
        <v>83902.636632000009</v>
      </c>
    </row>
    <row r="161" spans="4:23">
      <c r="D161" s="142">
        <f t="shared" si="22"/>
        <v>275211.70783199999</v>
      </c>
      <c r="E161" s="142">
        <f t="shared" si="21"/>
        <v>265222.71583199996</v>
      </c>
      <c r="F161" s="142">
        <f t="shared" si="21"/>
        <v>255233.72383199996</v>
      </c>
      <c r="G161" s="142">
        <f t="shared" si="21"/>
        <v>245244.73183199999</v>
      </c>
      <c r="H161" s="142">
        <f t="shared" si="21"/>
        <v>235255.73983199999</v>
      </c>
      <c r="I161" s="142">
        <f t="shared" si="21"/>
        <v>225266.74783199999</v>
      </c>
      <c r="J161" s="142">
        <f t="shared" si="21"/>
        <v>215277.75583199997</v>
      </c>
      <c r="K161" s="142">
        <f t="shared" si="21"/>
        <v>205288.76383199997</v>
      </c>
      <c r="L161" s="142">
        <f t="shared" si="21"/>
        <v>195299.771832</v>
      </c>
      <c r="M161" s="142">
        <f t="shared" si="21"/>
        <v>185310.77983199997</v>
      </c>
      <c r="N161" s="142">
        <f t="shared" si="21"/>
        <v>175321.787832</v>
      </c>
      <c r="O161" s="142">
        <f t="shared" si="21"/>
        <v>165332.79583199997</v>
      </c>
      <c r="P161" s="142">
        <f t="shared" si="21"/>
        <v>147352.61023199998</v>
      </c>
      <c r="Q161" s="142">
        <f t="shared" si="21"/>
        <v>145354.81183199998</v>
      </c>
      <c r="R161" s="142">
        <f t="shared" si="21"/>
        <v>135365.81983199998</v>
      </c>
      <c r="S161" s="142">
        <f t="shared" si="21"/>
        <v>125376.82783199998</v>
      </c>
      <c r="T161" s="142">
        <f t="shared" si="21"/>
        <v>115387.83583199998</v>
      </c>
      <c r="U161" s="142">
        <f t="shared" si="21"/>
        <v>105398.84383199998</v>
      </c>
      <c r="V161" s="142">
        <f t="shared" si="21"/>
        <v>95409.851831999986</v>
      </c>
      <c r="W161" s="142">
        <f t="shared" si="21"/>
        <v>85420.859831999987</v>
      </c>
    </row>
    <row r="162" spans="4:23">
      <c r="D162" s="142">
        <f t="shared" si="22"/>
        <v>264077.20783199999</v>
      </c>
      <c r="E162" s="142">
        <f t="shared" si="21"/>
        <v>254754.14863199997</v>
      </c>
      <c r="F162" s="142">
        <f t="shared" si="21"/>
        <v>245431.08943199998</v>
      </c>
      <c r="G162" s="142">
        <f t="shared" si="21"/>
        <v>236108.03023199999</v>
      </c>
      <c r="H162" s="142">
        <f t="shared" si="21"/>
        <v>226784.971032</v>
      </c>
      <c r="I162" s="142">
        <f t="shared" si="21"/>
        <v>217461.91183200001</v>
      </c>
      <c r="J162" s="142">
        <f t="shared" si="21"/>
        <v>208138.85263199999</v>
      </c>
      <c r="K162" s="142">
        <f t="shared" si="21"/>
        <v>198815.79343199998</v>
      </c>
      <c r="L162" s="142">
        <f t="shared" si="21"/>
        <v>189492.73423199999</v>
      </c>
      <c r="M162" s="142">
        <f t="shared" si="21"/>
        <v>180169.675032</v>
      </c>
      <c r="N162" s="142">
        <f t="shared" si="21"/>
        <v>170846.61583199998</v>
      </c>
      <c r="O162" s="142">
        <f t="shared" si="21"/>
        <v>161523.55663199999</v>
      </c>
      <c r="P162" s="142">
        <f t="shared" si="21"/>
        <v>144742.05007199998</v>
      </c>
      <c r="Q162" s="142">
        <f t="shared" si="21"/>
        <v>142877.43823199999</v>
      </c>
      <c r="R162" s="142">
        <f t="shared" si="21"/>
        <v>133554.379032</v>
      </c>
      <c r="S162" s="142">
        <f t="shared" si="21"/>
        <v>124231.31983200001</v>
      </c>
      <c r="T162" s="142">
        <f t="shared" si="21"/>
        <v>114908.260632</v>
      </c>
      <c r="U162" s="142">
        <f t="shared" si="21"/>
        <v>105585.201432</v>
      </c>
      <c r="V162" s="142">
        <f t="shared" si="21"/>
        <v>96262.142232000013</v>
      </c>
      <c r="W162" s="142">
        <f t="shared" si="21"/>
        <v>86939.08303200001</v>
      </c>
    </row>
    <row r="163" spans="4:23">
      <c r="D163" s="142">
        <f t="shared" si="22"/>
        <v>252942.70783200001</v>
      </c>
      <c r="E163" s="142">
        <f t="shared" si="21"/>
        <v>244285.58143200001</v>
      </c>
      <c r="F163" s="142">
        <f t="shared" si="21"/>
        <v>235628.455032</v>
      </c>
      <c r="G163" s="142">
        <f t="shared" si="21"/>
        <v>226971.32863200002</v>
      </c>
      <c r="H163" s="142">
        <f t="shared" si="21"/>
        <v>218314.20223200001</v>
      </c>
      <c r="I163" s="142">
        <f t="shared" si="21"/>
        <v>209657.075832</v>
      </c>
      <c r="J163" s="142">
        <f t="shared" si="21"/>
        <v>200999.94943199999</v>
      </c>
      <c r="K163" s="142">
        <f t="shared" si="21"/>
        <v>192342.82303199999</v>
      </c>
      <c r="L163" s="142">
        <f t="shared" si="21"/>
        <v>183685.69663200001</v>
      </c>
      <c r="M163" s="142">
        <f t="shared" si="21"/>
        <v>175028.57023200003</v>
      </c>
      <c r="N163" s="142">
        <f t="shared" si="21"/>
        <v>166371.44383200002</v>
      </c>
      <c r="O163" s="142">
        <f t="shared" si="21"/>
        <v>157714.31743200001</v>
      </c>
      <c r="P163" s="142">
        <f t="shared" si="21"/>
        <v>142131.48991199999</v>
      </c>
      <c r="Q163" s="142">
        <f t="shared" si="21"/>
        <v>140400.06463199999</v>
      </c>
      <c r="R163" s="142">
        <f t="shared" si="21"/>
        <v>131742.93823199999</v>
      </c>
      <c r="S163" s="142">
        <f t="shared" si="21"/>
        <v>123085.81183200001</v>
      </c>
      <c r="T163" s="142">
        <f t="shared" si="21"/>
        <v>114428.685432</v>
      </c>
      <c r="U163" s="142">
        <f t="shared" si="21"/>
        <v>105771.55903199999</v>
      </c>
      <c r="V163" s="142">
        <f t="shared" si="21"/>
        <v>97114.432631999996</v>
      </c>
      <c r="W163" s="142">
        <f t="shared" si="21"/>
        <v>88457.306232000003</v>
      </c>
    </row>
    <row r="164" spans="4:23">
      <c r="D164" s="142">
        <f t="shared" si="22"/>
        <v>241808.20783199999</v>
      </c>
      <c r="E164" s="142">
        <f t="shared" si="21"/>
        <v>233817.01423199999</v>
      </c>
      <c r="F164" s="142">
        <f t="shared" si="21"/>
        <v>225825.82063199993</v>
      </c>
      <c r="G164" s="142">
        <f t="shared" si="21"/>
        <v>217834.62703199999</v>
      </c>
      <c r="H164" s="142">
        <f t="shared" si="21"/>
        <v>209843.43343199999</v>
      </c>
      <c r="I164" s="142">
        <f t="shared" si="21"/>
        <v>201852.23983199999</v>
      </c>
      <c r="J164" s="142">
        <f t="shared" si="21"/>
        <v>193861.04623199996</v>
      </c>
      <c r="K164" s="142">
        <f t="shared" si="21"/>
        <v>185869.85263199997</v>
      </c>
      <c r="L164" s="142">
        <f t="shared" si="21"/>
        <v>177878.659032</v>
      </c>
      <c r="M164" s="142">
        <f t="shared" si="21"/>
        <v>169887.465432</v>
      </c>
      <c r="N164" s="142">
        <f t="shared" si="21"/>
        <v>161896.271832</v>
      </c>
      <c r="O164" s="142">
        <f t="shared" si="21"/>
        <v>153905.07823199997</v>
      </c>
      <c r="P164" s="142">
        <f t="shared" si="21"/>
        <v>139520.92975199997</v>
      </c>
      <c r="Q164" s="142">
        <f t="shared" si="21"/>
        <v>137922.69103199997</v>
      </c>
      <c r="R164" s="142">
        <f t="shared" si="21"/>
        <v>129931.49743199999</v>
      </c>
      <c r="S164" s="142">
        <f t="shared" si="21"/>
        <v>121940.30383199999</v>
      </c>
      <c r="T164" s="142">
        <f t="shared" si="21"/>
        <v>113949.11023199999</v>
      </c>
      <c r="U164" s="142">
        <f t="shared" si="21"/>
        <v>105957.91663199999</v>
      </c>
      <c r="V164" s="142">
        <f t="shared" si="21"/>
        <v>97966.723031999994</v>
      </c>
      <c r="W164" s="142">
        <f t="shared" si="21"/>
        <v>89975.529431999996</v>
      </c>
    </row>
    <row r="165" spans="4:23">
      <c r="D165" s="142">
        <f t="shared" si="22"/>
        <v>230673.70783199999</v>
      </c>
      <c r="E165" s="142">
        <f t="shared" si="21"/>
        <v>223348.447032</v>
      </c>
      <c r="F165" s="142">
        <f t="shared" si="21"/>
        <v>216023.18623199998</v>
      </c>
      <c r="G165" s="142">
        <f t="shared" si="21"/>
        <v>208697.92543199999</v>
      </c>
      <c r="H165" s="142">
        <f t="shared" si="21"/>
        <v>201372.664632</v>
      </c>
      <c r="I165" s="142">
        <f t="shared" si="21"/>
        <v>194047.40383200001</v>
      </c>
      <c r="J165" s="142">
        <f t="shared" si="21"/>
        <v>186722.14303199996</v>
      </c>
      <c r="K165" s="142">
        <f t="shared" si="21"/>
        <v>179396.88223199997</v>
      </c>
      <c r="L165" s="142">
        <f t="shared" si="21"/>
        <v>172071.62143199999</v>
      </c>
      <c r="M165" s="142">
        <f t="shared" si="21"/>
        <v>164746.360632</v>
      </c>
      <c r="N165" s="142">
        <f t="shared" si="21"/>
        <v>157421.09983199998</v>
      </c>
      <c r="O165" s="142">
        <f t="shared" si="21"/>
        <v>150095.83903199999</v>
      </c>
      <c r="P165" s="142">
        <f t="shared" si="21"/>
        <v>136910.36959199997</v>
      </c>
      <c r="Q165" s="142">
        <f t="shared" si="21"/>
        <v>135445.31743199998</v>
      </c>
      <c r="R165" s="142">
        <f t="shared" si="21"/>
        <v>128120.05663199999</v>
      </c>
      <c r="S165" s="142">
        <f t="shared" si="21"/>
        <v>120794.79583199999</v>
      </c>
      <c r="T165" s="142">
        <f t="shared" si="21"/>
        <v>113469.53503199999</v>
      </c>
      <c r="U165" s="142">
        <f t="shared" si="21"/>
        <v>106144.274232</v>
      </c>
      <c r="V165" s="142">
        <f t="shared" si="21"/>
        <v>98819.013431999992</v>
      </c>
      <c r="W165" s="142">
        <f t="shared" si="21"/>
        <v>91493.752631999989</v>
      </c>
    </row>
    <row r="166" spans="4:23">
      <c r="D166" s="142">
        <f t="shared" si="22"/>
        <v>219539.20783199999</v>
      </c>
      <c r="E166" s="142">
        <f t="shared" si="21"/>
        <v>212879.87983199998</v>
      </c>
      <c r="F166" s="142">
        <f t="shared" si="21"/>
        <v>206220.55183199997</v>
      </c>
      <c r="G166" s="142">
        <f t="shared" si="21"/>
        <v>199561.22383199999</v>
      </c>
      <c r="H166" s="142">
        <f t="shared" si="21"/>
        <v>192901.89583199998</v>
      </c>
      <c r="I166" s="142">
        <f t="shared" si="21"/>
        <v>186242.567832</v>
      </c>
      <c r="J166" s="142">
        <f t="shared" si="21"/>
        <v>179583.23983199996</v>
      </c>
      <c r="K166" s="142">
        <f t="shared" si="21"/>
        <v>172923.91183199998</v>
      </c>
      <c r="L166" s="142">
        <f t="shared" si="21"/>
        <v>166264.583832</v>
      </c>
      <c r="M166" s="142">
        <f t="shared" si="21"/>
        <v>159605.255832</v>
      </c>
      <c r="N166" s="142">
        <f t="shared" si="21"/>
        <v>152945.92783199999</v>
      </c>
      <c r="O166" s="142">
        <f t="shared" si="21"/>
        <v>146286.59983199998</v>
      </c>
      <c r="P166" s="142">
        <f t="shared" si="21"/>
        <v>134299.80943199998</v>
      </c>
      <c r="Q166" s="142">
        <f t="shared" si="21"/>
        <v>132967.94383199999</v>
      </c>
      <c r="R166" s="142">
        <f t="shared" si="21"/>
        <v>126308.615832</v>
      </c>
      <c r="S166" s="142">
        <f t="shared" si="21"/>
        <v>119649.287832</v>
      </c>
      <c r="T166" s="142">
        <f t="shared" si="21"/>
        <v>112989.95983199999</v>
      </c>
      <c r="U166" s="142">
        <f t="shared" si="21"/>
        <v>106330.631832</v>
      </c>
      <c r="V166" s="142">
        <f t="shared" si="21"/>
        <v>99671.303831999991</v>
      </c>
      <c r="W166" s="142">
        <f t="shared" si="21"/>
        <v>93011.975831999996</v>
      </c>
    </row>
    <row r="167" spans="4:23">
      <c r="D167" s="142">
        <f t="shared" si="22"/>
        <v>208404.70783199999</v>
      </c>
      <c r="E167" s="142">
        <f t="shared" si="21"/>
        <v>202411.31263199999</v>
      </c>
      <c r="F167" s="142">
        <f t="shared" si="21"/>
        <v>196417.91743199999</v>
      </c>
      <c r="G167" s="142">
        <f t="shared" si="21"/>
        <v>190424.52223200002</v>
      </c>
      <c r="H167" s="142">
        <f t="shared" si="21"/>
        <v>184431.12703199999</v>
      </c>
      <c r="I167" s="142">
        <f t="shared" si="21"/>
        <v>178437.73183199999</v>
      </c>
      <c r="J167" s="142">
        <f t="shared" si="21"/>
        <v>172444.33663199999</v>
      </c>
      <c r="K167" s="142">
        <f t="shared" si="21"/>
        <v>166450.94143199999</v>
      </c>
      <c r="L167" s="142">
        <f t="shared" si="21"/>
        <v>160457.54623199999</v>
      </c>
      <c r="M167" s="142">
        <f t="shared" si="21"/>
        <v>154464.15103199999</v>
      </c>
      <c r="N167" s="142">
        <f t="shared" si="21"/>
        <v>148470.755832</v>
      </c>
      <c r="O167" s="142">
        <f t="shared" si="21"/>
        <v>142477.360632</v>
      </c>
      <c r="P167" s="142">
        <f t="shared" si="21"/>
        <v>131689.24927199999</v>
      </c>
      <c r="Q167" s="142">
        <f t="shared" si="21"/>
        <v>130490.57023199998</v>
      </c>
      <c r="R167" s="142">
        <f t="shared" si="21"/>
        <v>124497.175032</v>
      </c>
      <c r="S167" s="142">
        <f t="shared" si="21"/>
        <v>118503.77983199999</v>
      </c>
      <c r="T167" s="142">
        <f t="shared" si="21"/>
        <v>112510.38463199999</v>
      </c>
      <c r="U167" s="142">
        <f t="shared" si="21"/>
        <v>106516.98943199999</v>
      </c>
      <c r="V167" s="142">
        <f t="shared" si="21"/>
        <v>100523.59423199999</v>
      </c>
      <c r="W167" s="142">
        <f t="shared" si="21"/>
        <v>94530.19903199999</v>
      </c>
    </row>
    <row r="168" spans="4:23">
      <c r="D168" s="142">
        <f t="shared" si="22"/>
        <v>197270.20783199999</v>
      </c>
      <c r="E168" s="142">
        <f t="shared" si="21"/>
        <v>191942.74543199997</v>
      </c>
      <c r="F168" s="142">
        <f t="shared" si="21"/>
        <v>186615.28303199998</v>
      </c>
      <c r="G168" s="142">
        <f t="shared" si="21"/>
        <v>181287.82063199999</v>
      </c>
      <c r="H168" s="142">
        <f t="shared" si="21"/>
        <v>175960.35823199997</v>
      </c>
      <c r="I168" s="142">
        <f t="shared" si="21"/>
        <v>170632.89583200001</v>
      </c>
      <c r="J168" s="142">
        <f t="shared" si="21"/>
        <v>165305.43343199999</v>
      </c>
      <c r="K168" s="142">
        <f t="shared" si="21"/>
        <v>159977.97103199997</v>
      </c>
      <c r="L168" s="142">
        <f t="shared" si="21"/>
        <v>154650.50863199998</v>
      </c>
      <c r="M168" s="142">
        <f t="shared" si="21"/>
        <v>149323.04623199999</v>
      </c>
      <c r="N168" s="142">
        <f t="shared" si="21"/>
        <v>143995.58383199997</v>
      </c>
      <c r="O168" s="142">
        <f t="shared" si="21"/>
        <v>138668.12143199999</v>
      </c>
      <c r="P168" s="142">
        <f t="shared" si="21"/>
        <v>129078.68911199999</v>
      </c>
      <c r="Q168" s="142">
        <f t="shared" si="21"/>
        <v>128013.19663199998</v>
      </c>
      <c r="R168" s="142">
        <f t="shared" si="21"/>
        <v>122685.73423199999</v>
      </c>
      <c r="S168" s="142">
        <f t="shared" si="21"/>
        <v>117358.271832</v>
      </c>
      <c r="T168" s="142">
        <f t="shared" si="21"/>
        <v>112030.80943199999</v>
      </c>
      <c r="U168" s="142">
        <f t="shared" si="21"/>
        <v>106703.34703199999</v>
      </c>
      <c r="V168" s="142">
        <f t="shared" si="21"/>
        <v>101375.884632</v>
      </c>
      <c r="W168" s="142">
        <f t="shared" si="21"/>
        <v>96048.422231999983</v>
      </c>
    </row>
    <row r="169" spans="4:23">
      <c r="D169" s="142">
        <f t="shared" si="22"/>
        <v>186135.70783199999</v>
      </c>
      <c r="E169" s="142">
        <f t="shared" si="21"/>
        <v>181474.17823199998</v>
      </c>
      <c r="F169" s="142">
        <f t="shared" si="21"/>
        <v>176812.64863199997</v>
      </c>
      <c r="G169" s="142">
        <f t="shared" si="21"/>
        <v>172151.11903199999</v>
      </c>
      <c r="H169" s="142">
        <f t="shared" si="21"/>
        <v>167489.58943200001</v>
      </c>
      <c r="I169" s="142">
        <f t="shared" si="21"/>
        <v>162828.059832</v>
      </c>
      <c r="J169" s="142">
        <f t="shared" si="21"/>
        <v>158166.53023199999</v>
      </c>
      <c r="K169" s="142">
        <f t="shared" si="21"/>
        <v>153505.00063199998</v>
      </c>
      <c r="L169" s="142">
        <f t="shared" si="21"/>
        <v>148843.47103199997</v>
      </c>
      <c r="M169" s="142">
        <f t="shared" si="21"/>
        <v>144181.94143199999</v>
      </c>
      <c r="N169" s="142">
        <f t="shared" si="21"/>
        <v>139520.41183199998</v>
      </c>
      <c r="O169" s="142">
        <f t="shared" si="21"/>
        <v>134858.882232</v>
      </c>
      <c r="P169" s="142">
        <f t="shared" si="21"/>
        <v>126468.12895199998</v>
      </c>
      <c r="Q169" s="142">
        <f t="shared" si="21"/>
        <v>125535.82303199999</v>
      </c>
      <c r="R169" s="142">
        <f t="shared" si="21"/>
        <v>120874.29343199999</v>
      </c>
      <c r="S169" s="142">
        <f t="shared" si="21"/>
        <v>116212.763832</v>
      </c>
      <c r="T169" s="142">
        <f t="shared" si="21"/>
        <v>111551.23423199999</v>
      </c>
      <c r="U169" s="142">
        <f t="shared" si="21"/>
        <v>106889.70463199999</v>
      </c>
      <c r="V169" s="142">
        <f t="shared" si="21"/>
        <v>102228.175032</v>
      </c>
      <c r="W169" s="142">
        <f t="shared" si="21"/>
        <v>97566.64543199999</v>
      </c>
    </row>
    <row r="170" spans="4:23">
      <c r="D170" s="142">
        <f t="shared" si="22"/>
        <v>175001.20783199999</v>
      </c>
      <c r="E170" s="142">
        <f t="shared" si="21"/>
        <v>171005.61103199999</v>
      </c>
      <c r="F170" s="142">
        <f t="shared" si="21"/>
        <v>167010.01423199999</v>
      </c>
      <c r="G170" s="142">
        <f t="shared" si="21"/>
        <v>163014.41743199999</v>
      </c>
      <c r="H170" s="142">
        <f t="shared" si="21"/>
        <v>159018.82063199999</v>
      </c>
      <c r="I170" s="142">
        <f t="shared" ref="E170:W175" si="23">$B$9+I16</f>
        <v>155023.22383199999</v>
      </c>
      <c r="J170" s="142">
        <f t="shared" si="23"/>
        <v>151027.62703199999</v>
      </c>
      <c r="K170" s="142">
        <f t="shared" si="23"/>
        <v>147032.03023199999</v>
      </c>
      <c r="L170" s="142">
        <f t="shared" si="23"/>
        <v>143036.43343199999</v>
      </c>
      <c r="M170" s="142">
        <f t="shared" si="23"/>
        <v>139040.83663199999</v>
      </c>
      <c r="N170" s="142">
        <f t="shared" si="23"/>
        <v>135045.23983199999</v>
      </c>
      <c r="O170" s="142">
        <f t="shared" si="23"/>
        <v>131049.64303199999</v>
      </c>
      <c r="P170" s="142">
        <f t="shared" si="23"/>
        <v>123857.56879199999</v>
      </c>
      <c r="Q170" s="142">
        <f t="shared" si="23"/>
        <v>123058.44943199999</v>
      </c>
      <c r="R170" s="142">
        <f t="shared" si="23"/>
        <v>119062.85263199999</v>
      </c>
      <c r="S170" s="142">
        <f t="shared" si="23"/>
        <v>115067.255832</v>
      </c>
      <c r="T170" s="142">
        <f t="shared" si="23"/>
        <v>111071.659032</v>
      </c>
      <c r="U170" s="142">
        <f t="shared" si="23"/>
        <v>107076.062232</v>
      </c>
      <c r="V170" s="142">
        <f t="shared" si="23"/>
        <v>103080.465432</v>
      </c>
      <c r="W170" s="142">
        <f t="shared" si="23"/>
        <v>99084.868631999998</v>
      </c>
    </row>
    <row r="171" spans="4:23">
      <c r="D171" s="142">
        <f t="shared" si="22"/>
        <v>163866.70783199999</v>
      </c>
      <c r="E171" s="142">
        <f t="shared" si="23"/>
        <v>160537.043832</v>
      </c>
      <c r="F171" s="142">
        <f t="shared" si="23"/>
        <v>157207.37983199998</v>
      </c>
      <c r="G171" s="142">
        <f t="shared" si="23"/>
        <v>153877.71583199999</v>
      </c>
      <c r="H171" s="142">
        <f t="shared" si="23"/>
        <v>150548.051832</v>
      </c>
      <c r="I171" s="142">
        <f t="shared" si="23"/>
        <v>147218.38783199998</v>
      </c>
      <c r="J171" s="142">
        <f t="shared" si="23"/>
        <v>143888.72383199999</v>
      </c>
      <c r="K171" s="142">
        <f t="shared" si="23"/>
        <v>140559.059832</v>
      </c>
      <c r="L171" s="142">
        <f t="shared" si="23"/>
        <v>137229.39583200001</v>
      </c>
      <c r="M171" s="142">
        <f t="shared" si="23"/>
        <v>133899.73183199999</v>
      </c>
      <c r="N171" s="142">
        <f t="shared" si="23"/>
        <v>130570.067832</v>
      </c>
      <c r="O171" s="142">
        <f t="shared" si="23"/>
        <v>127240.40383199998</v>
      </c>
      <c r="P171" s="142">
        <f t="shared" si="23"/>
        <v>121247.00863199998</v>
      </c>
      <c r="Q171" s="142">
        <f t="shared" si="23"/>
        <v>120581.07583199999</v>
      </c>
      <c r="R171" s="142">
        <f t="shared" si="23"/>
        <v>117251.411832</v>
      </c>
      <c r="S171" s="142">
        <f t="shared" si="23"/>
        <v>113921.74783199999</v>
      </c>
      <c r="T171" s="142">
        <f t="shared" si="23"/>
        <v>110592.08383199999</v>
      </c>
      <c r="U171" s="142">
        <f t="shared" si="23"/>
        <v>107262.41983199999</v>
      </c>
      <c r="V171" s="142">
        <f t="shared" si="23"/>
        <v>103932.755832</v>
      </c>
      <c r="W171" s="142">
        <f t="shared" si="23"/>
        <v>100603.09183199999</v>
      </c>
    </row>
    <row r="172" spans="4:23">
      <c r="D172" s="142">
        <f t="shared" si="22"/>
        <v>152732.20783199999</v>
      </c>
      <c r="E172" s="142">
        <f t="shared" si="23"/>
        <v>150068.47663199998</v>
      </c>
      <c r="F172" s="142">
        <f t="shared" si="23"/>
        <v>147404.74543199997</v>
      </c>
      <c r="G172" s="142">
        <f t="shared" si="23"/>
        <v>144741.01423199999</v>
      </c>
      <c r="H172" s="142">
        <f t="shared" si="23"/>
        <v>142077.28303199998</v>
      </c>
      <c r="I172" s="142">
        <f t="shared" si="23"/>
        <v>139413.551832</v>
      </c>
      <c r="J172" s="142">
        <f t="shared" si="23"/>
        <v>136749.82063199999</v>
      </c>
      <c r="K172" s="142">
        <f t="shared" si="23"/>
        <v>134086.08943199998</v>
      </c>
      <c r="L172" s="142">
        <f t="shared" si="23"/>
        <v>131422.358232</v>
      </c>
      <c r="M172" s="142">
        <f t="shared" si="23"/>
        <v>128758.62703199999</v>
      </c>
      <c r="N172" s="142">
        <f t="shared" si="23"/>
        <v>126094.89583199998</v>
      </c>
      <c r="O172" s="142">
        <f t="shared" si="23"/>
        <v>123431.16463199999</v>
      </c>
      <c r="P172" s="142">
        <f t="shared" si="23"/>
        <v>118636.44847199999</v>
      </c>
      <c r="Q172" s="142">
        <f t="shared" si="23"/>
        <v>118103.70223199998</v>
      </c>
      <c r="R172" s="142">
        <f t="shared" si="23"/>
        <v>115439.97103199999</v>
      </c>
      <c r="S172" s="142">
        <f t="shared" si="23"/>
        <v>112776.23983199999</v>
      </c>
      <c r="T172" s="142">
        <f t="shared" si="23"/>
        <v>110112.50863199998</v>
      </c>
      <c r="U172" s="142">
        <f t="shared" si="23"/>
        <v>107448.77743199999</v>
      </c>
      <c r="V172" s="142">
        <f t="shared" si="23"/>
        <v>104785.04623199999</v>
      </c>
      <c r="W172" s="142">
        <f t="shared" si="23"/>
        <v>102121.31503199998</v>
      </c>
    </row>
    <row r="173" spans="4:23">
      <c r="D173" s="142">
        <f t="shared" si="22"/>
        <v>141597.70783199999</v>
      </c>
      <c r="E173" s="142">
        <f t="shared" si="23"/>
        <v>139599.90943199999</v>
      </c>
      <c r="F173" s="142">
        <f t="shared" si="23"/>
        <v>137602.11103199999</v>
      </c>
      <c r="G173" s="142">
        <f t="shared" si="23"/>
        <v>135604.31263199999</v>
      </c>
      <c r="H173" s="142">
        <f t="shared" si="23"/>
        <v>133606.51423199999</v>
      </c>
      <c r="I173" s="142">
        <f t="shared" si="23"/>
        <v>131608.71583199999</v>
      </c>
      <c r="J173" s="142">
        <f t="shared" si="23"/>
        <v>129610.91743199999</v>
      </c>
      <c r="K173" s="142">
        <f t="shared" si="23"/>
        <v>127613.11903199999</v>
      </c>
      <c r="L173" s="142">
        <f t="shared" si="23"/>
        <v>125615.32063199999</v>
      </c>
      <c r="M173" s="142">
        <f t="shared" si="23"/>
        <v>123617.52223199999</v>
      </c>
      <c r="N173" s="142">
        <f t="shared" si="23"/>
        <v>121619.72383199999</v>
      </c>
      <c r="O173" s="142">
        <f t="shared" si="23"/>
        <v>119621.92543199999</v>
      </c>
      <c r="P173" s="142">
        <f t="shared" si="23"/>
        <v>116025.888312</v>
      </c>
      <c r="Q173" s="142">
        <f t="shared" si="23"/>
        <v>115626.32863199999</v>
      </c>
      <c r="R173" s="142">
        <f t="shared" si="23"/>
        <v>113628.53023199999</v>
      </c>
      <c r="S173" s="142">
        <f t="shared" si="23"/>
        <v>111630.73183199999</v>
      </c>
      <c r="T173" s="142">
        <f t="shared" si="23"/>
        <v>109632.93343199999</v>
      </c>
      <c r="U173" s="142">
        <f t="shared" si="23"/>
        <v>107635.13503199999</v>
      </c>
      <c r="V173" s="142">
        <f t="shared" si="23"/>
        <v>105637.33663199999</v>
      </c>
      <c r="W173" s="142">
        <f t="shared" si="23"/>
        <v>103639.53823199999</v>
      </c>
    </row>
    <row r="174" spans="4:23">
      <c r="D174" s="142">
        <f t="shared" si="22"/>
        <v>130463.20783199999</v>
      </c>
      <c r="E174" s="142">
        <f t="shared" si="23"/>
        <v>129131.342232</v>
      </c>
      <c r="F174" s="142">
        <f t="shared" si="23"/>
        <v>127799.47663199999</v>
      </c>
      <c r="G174" s="142">
        <f t="shared" si="23"/>
        <v>126467.61103199999</v>
      </c>
      <c r="H174" s="142">
        <f t="shared" si="23"/>
        <v>125135.745432</v>
      </c>
      <c r="I174" s="142">
        <f t="shared" si="23"/>
        <v>123803.87983199999</v>
      </c>
      <c r="J174" s="142">
        <f t="shared" si="23"/>
        <v>122472.01423199999</v>
      </c>
      <c r="K174" s="142">
        <f t="shared" si="23"/>
        <v>121140.148632</v>
      </c>
      <c r="L174" s="142">
        <f t="shared" si="23"/>
        <v>119808.28303199999</v>
      </c>
      <c r="M174" s="142">
        <f t="shared" si="23"/>
        <v>118476.41743199999</v>
      </c>
      <c r="N174" s="142">
        <f t="shared" si="23"/>
        <v>117144.551832</v>
      </c>
      <c r="O174" s="142">
        <f t="shared" si="23"/>
        <v>115812.68623199999</v>
      </c>
      <c r="P174" s="142">
        <f t="shared" si="23"/>
        <v>113415.328152</v>
      </c>
      <c r="Q174" s="142">
        <f t="shared" si="23"/>
        <v>113148.955032</v>
      </c>
      <c r="R174" s="142">
        <f t="shared" si="23"/>
        <v>111817.08943199999</v>
      </c>
      <c r="S174" s="142">
        <f t="shared" si="23"/>
        <v>110485.22383199999</v>
      </c>
      <c r="T174" s="142">
        <f t="shared" si="23"/>
        <v>109153.358232</v>
      </c>
      <c r="U174" s="142">
        <f t="shared" si="23"/>
        <v>107821.49263199999</v>
      </c>
      <c r="V174" s="142">
        <f t="shared" si="23"/>
        <v>106489.62703199999</v>
      </c>
      <c r="W174" s="142">
        <f t="shared" si="23"/>
        <v>105157.761432</v>
      </c>
    </row>
    <row r="175" spans="4:23">
      <c r="D175" s="142">
        <f t="shared" si="22"/>
        <v>119328.70783199999</v>
      </c>
      <c r="E175" s="142">
        <f t="shared" si="23"/>
        <v>118662.77503199999</v>
      </c>
      <c r="F175" s="142">
        <f t="shared" si="23"/>
        <v>117996.842232</v>
      </c>
      <c r="G175" s="142">
        <f t="shared" si="23"/>
        <v>117330.90943199999</v>
      </c>
      <c r="H175" s="142">
        <f t="shared" si="23"/>
        <v>116664.97663199999</v>
      </c>
      <c r="I175" s="142">
        <f t="shared" si="23"/>
        <v>115999.043832</v>
      </c>
      <c r="J175" s="142">
        <f t="shared" si="23"/>
        <v>115333.11103199999</v>
      </c>
      <c r="K175" s="142">
        <f t="shared" si="23"/>
        <v>114667.17823199999</v>
      </c>
      <c r="L175" s="142">
        <f t="shared" si="23"/>
        <v>114001.245432</v>
      </c>
      <c r="M175" s="142">
        <f t="shared" si="23"/>
        <v>113335.31263199999</v>
      </c>
      <c r="N175" s="142">
        <f t="shared" si="23"/>
        <v>112669.37983199999</v>
      </c>
      <c r="O175" s="142">
        <f t="shared" si="23"/>
        <v>112003.447032</v>
      </c>
      <c r="P175" s="142">
        <f t="shared" si="23"/>
        <v>110804.76799199999</v>
      </c>
      <c r="Q175" s="142">
        <f t="shared" si="23"/>
        <v>110671.58143199999</v>
      </c>
      <c r="R175" s="142">
        <f t="shared" si="23"/>
        <v>110005.648632</v>
      </c>
      <c r="S175" s="142">
        <f t="shared" si="23"/>
        <v>109339.71583199999</v>
      </c>
      <c r="T175" s="142">
        <f t="shared" si="23"/>
        <v>108673.78303199999</v>
      </c>
      <c r="U175" s="142">
        <f t="shared" si="23"/>
        <v>108007.850232</v>
      </c>
      <c r="V175" s="142">
        <f t="shared" si="23"/>
        <v>107341.91743199999</v>
      </c>
      <c r="W175" s="142">
        <f t="shared" si="23"/>
        <v>106675.98463199999</v>
      </c>
    </row>
    <row r="176" spans="4:23">
      <c r="D176">
        <v>9.2799999999999994</v>
      </c>
      <c r="E176">
        <v>8.8159999999999989</v>
      </c>
      <c r="F176">
        <v>8.3519999999999985</v>
      </c>
      <c r="G176">
        <v>7.8879999999999999</v>
      </c>
      <c r="H176">
        <v>7.4239999999999995</v>
      </c>
      <c r="I176">
        <v>6.96</v>
      </c>
      <c r="J176">
        <v>6.4959999999999987</v>
      </c>
      <c r="K176">
        <v>6.0319999999999991</v>
      </c>
      <c r="L176">
        <v>5.5679999999999996</v>
      </c>
      <c r="M176">
        <v>5.1040000000000001</v>
      </c>
      <c r="N176">
        <v>4.6399999999999997</v>
      </c>
      <c r="O176">
        <v>4.1759999999999993</v>
      </c>
      <c r="P176">
        <v>3.3407999999999993</v>
      </c>
      <c r="Q176">
        <v>3.2479999999999993</v>
      </c>
      <c r="R176">
        <v>2.7839999999999998</v>
      </c>
      <c r="S176">
        <v>2.3199999999999998</v>
      </c>
      <c r="T176">
        <v>1.8559999999999999</v>
      </c>
      <c r="U176">
        <v>1.3919999999999999</v>
      </c>
      <c r="V176">
        <v>0.92799999999999994</v>
      </c>
      <c r="W176">
        <v>0.46399999999999997</v>
      </c>
    </row>
    <row r="177" spans="2:24">
      <c r="D177" s="157" t="s">
        <v>170</v>
      </c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</row>
    <row r="178" spans="2:24">
      <c r="B178">
        <v>28704</v>
      </c>
      <c r="D178" s="117">
        <f>$B$10+D2</f>
        <v>295021.25587400002</v>
      </c>
      <c r="E178" s="117">
        <f t="shared" ref="E178:T178" si="24">$B$10+E2</f>
        <v>281702.59987399995</v>
      </c>
      <c r="F178" s="117">
        <f t="shared" si="24"/>
        <v>268383.94387399999</v>
      </c>
      <c r="G178" s="117">
        <f t="shared" si="24"/>
        <v>255065.287874</v>
      </c>
      <c r="H178" s="117">
        <f t="shared" si="24"/>
        <v>241746.63187399998</v>
      </c>
      <c r="I178" s="117">
        <f t="shared" si="24"/>
        <v>228427.975874</v>
      </c>
      <c r="J178" s="117">
        <f t="shared" si="24"/>
        <v>215109.31987399995</v>
      </c>
      <c r="K178" s="117">
        <f t="shared" si="24"/>
        <v>201790.66387399996</v>
      </c>
      <c r="L178" s="117">
        <f t="shared" si="24"/>
        <v>188472.007874</v>
      </c>
      <c r="M178" s="117">
        <f t="shared" si="24"/>
        <v>175153.35187400001</v>
      </c>
      <c r="N178" s="117">
        <f t="shared" si="24"/>
        <v>161834.695874</v>
      </c>
      <c r="O178" s="117">
        <f t="shared" si="24"/>
        <v>148516.03987399998</v>
      </c>
      <c r="P178" s="117">
        <f t="shared" si="24"/>
        <v>124542.45907399998</v>
      </c>
      <c r="Q178" s="117">
        <f t="shared" si="24"/>
        <v>121878.72787399997</v>
      </c>
      <c r="R178" s="117">
        <f t="shared" si="24"/>
        <v>108560.071874</v>
      </c>
      <c r="S178" s="117">
        <f t="shared" si="24"/>
        <v>95241.415873999998</v>
      </c>
      <c r="T178" s="117">
        <f t="shared" si="24"/>
        <v>81922.759873999996</v>
      </c>
      <c r="U178" s="117">
        <f t="shared" ref="U178:W195" si="25">$B$10+U2</f>
        <v>68604.103873999993</v>
      </c>
      <c r="V178" s="117">
        <f t="shared" si="25"/>
        <v>55285.447873999998</v>
      </c>
      <c r="W178" s="117">
        <f t="shared" si="25"/>
        <v>41966.791874000002</v>
      </c>
      <c r="X178" s="117"/>
    </row>
    <row r="179" spans="2:24">
      <c r="B179">
        <v>27268.799999999999</v>
      </c>
      <c r="D179" s="117">
        <f t="shared" ref="D179:T179" si="26">$B$10+D3</f>
        <v>283886.75587400002</v>
      </c>
      <c r="E179" s="117">
        <f t="shared" si="26"/>
        <v>271234.03267400002</v>
      </c>
      <c r="F179" s="117">
        <f t="shared" si="26"/>
        <v>258581.30947399998</v>
      </c>
      <c r="G179" s="117">
        <f t="shared" si="26"/>
        <v>245928.586274</v>
      </c>
      <c r="H179" s="117">
        <f t="shared" si="26"/>
        <v>233275.86307399999</v>
      </c>
      <c r="I179" s="117">
        <f t="shared" si="26"/>
        <v>220623.13987400001</v>
      </c>
      <c r="J179" s="117">
        <f t="shared" si="26"/>
        <v>207970.41667399998</v>
      </c>
      <c r="K179" s="117">
        <f t="shared" si="26"/>
        <v>195317.693474</v>
      </c>
      <c r="L179" s="117">
        <f t="shared" si="26"/>
        <v>182664.97027399999</v>
      </c>
      <c r="M179" s="117">
        <f t="shared" si="26"/>
        <v>170012.24707400001</v>
      </c>
      <c r="N179" s="117">
        <f t="shared" si="26"/>
        <v>157359.52387400001</v>
      </c>
      <c r="O179" s="117">
        <f t="shared" si="26"/>
        <v>144706.800674</v>
      </c>
      <c r="P179" s="117">
        <f t="shared" si="26"/>
        <v>121931.89891399999</v>
      </c>
      <c r="Q179" s="117">
        <f t="shared" si="26"/>
        <v>119401.354274</v>
      </c>
      <c r="R179" s="117">
        <f t="shared" si="26"/>
        <v>106748.631074</v>
      </c>
      <c r="S179" s="117">
        <f t="shared" si="26"/>
        <v>94095.907874000011</v>
      </c>
      <c r="T179" s="117">
        <f t="shared" si="26"/>
        <v>81443.184674000018</v>
      </c>
      <c r="U179" s="117">
        <f t="shared" si="25"/>
        <v>68790.461474000011</v>
      </c>
      <c r="V179" s="117">
        <f t="shared" si="25"/>
        <v>56137.738274000018</v>
      </c>
      <c r="W179" s="117">
        <f t="shared" si="25"/>
        <v>43485.015074000017</v>
      </c>
    </row>
    <row r="180" spans="2:24">
      <c r="B180">
        <v>25833.600000000002</v>
      </c>
      <c r="D180" s="117">
        <f t="shared" ref="D180:T180" si="27">$B$10+D4</f>
        <v>272752.25587400002</v>
      </c>
      <c r="E180" s="117">
        <f t="shared" si="27"/>
        <v>260765.465474</v>
      </c>
      <c r="F180" s="117">
        <f t="shared" si="27"/>
        <v>248778.675074</v>
      </c>
      <c r="G180" s="117">
        <f t="shared" si="27"/>
        <v>236791.88467400003</v>
      </c>
      <c r="H180" s="117">
        <f t="shared" si="27"/>
        <v>224805.094274</v>
      </c>
      <c r="I180" s="117">
        <f t="shared" si="27"/>
        <v>212818.303874</v>
      </c>
      <c r="J180" s="117">
        <f t="shared" si="27"/>
        <v>200831.51347399998</v>
      </c>
      <c r="K180" s="117">
        <f t="shared" si="27"/>
        <v>188844.72307400001</v>
      </c>
      <c r="L180" s="117">
        <f t="shared" si="27"/>
        <v>176857.93267400001</v>
      </c>
      <c r="M180" s="117">
        <f t="shared" si="27"/>
        <v>164871.14227400001</v>
      </c>
      <c r="N180" s="117">
        <f t="shared" si="27"/>
        <v>152884.35187399999</v>
      </c>
      <c r="O180" s="117">
        <f t="shared" si="27"/>
        <v>140897.56147399999</v>
      </c>
      <c r="P180" s="117">
        <f t="shared" si="27"/>
        <v>119321.338754</v>
      </c>
      <c r="Q180" s="117">
        <f t="shared" si="27"/>
        <v>116923.98067399999</v>
      </c>
      <c r="R180" s="117">
        <f t="shared" si="27"/>
        <v>104937.19027400001</v>
      </c>
      <c r="S180" s="117">
        <f t="shared" si="27"/>
        <v>92950.399873999995</v>
      </c>
      <c r="T180" s="117">
        <f t="shared" si="27"/>
        <v>80963.609473999997</v>
      </c>
      <c r="U180" s="117">
        <f t="shared" si="25"/>
        <v>68976.819073999999</v>
      </c>
      <c r="V180" s="117">
        <f t="shared" si="25"/>
        <v>56990.028674000001</v>
      </c>
      <c r="W180" s="117">
        <f t="shared" si="25"/>
        <v>45003.238274000003</v>
      </c>
    </row>
    <row r="181" spans="2:24">
      <c r="B181">
        <v>24398.399999999998</v>
      </c>
      <c r="D181" s="117">
        <f t="shared" ref="D181:T181" si="28">$B$10+D5</f>
        <v>261617.75587399997</v>
      </c>
      <c r="E181" s="117">
        <f t="shared" si="28"/>
        <v>250296.89827399998</v>
      </c>
      <c r="F181" s="117">
        <f t="shared" si="28"/>
        <v>238976.04067399993</v>
      </c>
      <c r="G181" s="117">
        <f t="shared" si="28"/>
        <v>227655.183074</v>
      </c>
      <c r="H181" s="117">
        <f t="shared" si="28"/>
        <v>216334.32547399995</v>
      </c>
      <c r="I181" s="117">
        <f t="shared" si="28"/>
        <v>205013.46787399997</v>
      </c>
      <c r="J181" s="117">
        <f t="shared" si="28"/>
        <v>193692.61027399998</v>
      </c>
      <c r="K181" s="117">
        <f t="shared" si="28"/>
        <v>182371.75267399999</v>
      </c>
      <c r="L181" s="117">
        <f t="shared" si="28"/>
        <v>171050.895074</v>
      </c>
      <c r="M181" s="117">
        <f t="shared" si="28"/>
        <v>159730.03747400001</v>
      </c>
      <c r="N181" s="117">
        <f t="shared" si="28"/>
        <v>148409.17987399999</v>
      </c>
      <c r="O181" s="117">
        <f t="shared" si="28"/>
        <v>137088.32227399998</v>
      </c>
      <c r="P181" s="117">
        <f t="shared" si="28"/>
        <v>116710.77859399999</v>
      </c>
      <c r="Q181" s="117">
        <f t="shared" si="28"/>
        <v>114446.60707399999</v>
      </c>
      <c r="R181" s="117">
        <f t="shared" si="28"/>
        <v>103125.749474</v>
      </c>
      <c r="S181" s="117">
        <f t="shared" si="28"/>
        <v>91804.891873999994</v>
      </c>
      <c r="T181" s="117">
        <f t="shared" si="28"/>
        <v>80484.034274000005</v>
      </c>
      <c r="U181" s="117">
        <f t="shared" si="25"/>
        <v>69163.176674000002</v>
      </c>
      <c r="V181" s="117">
        <f t="shared" si="25"/>
        <v>57842.319073999999</v>
      </c>
      <c r="W181" s="117">
        <f t="shared" si="25"/>
        <v>46521.461474000003</v>
      </c>
    </row>
    <row r="182" spans="2:24">
      <c r="B182">
        <v>22963.200000000001</v>
      </c>
      <c r="D182" s="117">
        <f t="shared" ref="D182:T182" si="29">$B$10+D6</f>
        <v>250483.25587399999</v>
      </c>
      <c r="E182" s="117">
        <f t="shared" si="29"/>
        <v>239828.33107399999</v>
      </c>
      <c r="F182" s="117">
        <f t="shared" si="29"/>
        <v>229173.40627399998</v>
      </c>
      <c r="G182" s="117">
        <f t="shared" si="29"/>
        <v>218518.481474</v>
      </c>
      <c r="H182" s="117">
        <f t="shared" si="29"/>
        <v>207863.55667399999</v>
      </c>
      <c r="I182" s="117">
        <f t="shared" si="29"/>
        <v>197208.63187400001</v>
      </c>
      <c r="J182" s="117">
        <f t="shared" si="29"/>
        <v>186553.70707399998</v>
      </c>
      <c r="K182" s="117">
        <f t="shared" si="29"/>
        <v>175898.782274</v>
      </c>
      <c r="L182" s="117">
        <f t="shared" si="29"/>
        <v>165243.85747400002</v>
      </c>
      <c r="M182" s="117">
        <f t="shared" si="29"/>
        <v>154588.93267400001</v>
      </c>
      <c r="N182" s="117">
        <f t="shared" si="29"/>
        <v>143934.007874</v>
      </c>
      <c r="O182" s="117">
        <f t="shared" si="29"/>
        <v>133279.08307399999</v>
      </c>
      <c r="P182" s="117">
        <f t="shared" si="29"/>
        <v>114100.21843399999</v>
      </c>
      <c r="Q182" s="117">
        <f t="shared" si="29"/>
        <v>111969.23347399999</v>
      </c>
      <c r="R182" s="117">
        <f t="shared" si="29"/>
        <v>101314.308674</v>
      </c>
      <c r="S182" s="117">
        <f t="shared" si="29"/>
        <v>90659.383874000006</v>
      </c>
      <c r="T182" s="117">
        <f t="shared" si="29"/>
        <v>80004.459074000013</v>
      </c>
      <c r="U182" s="117">
        <f t="shared" si="25"/>
        <v>69349.534274000005</v>
      </c>
      <c r="V182" s="117">
        <f t="shared" si="25"/>
        <v>58694.609474000012</v>
      </c>
      <c r="W182" s="117">
        <f t="shared" si="25"/>
        <v>48039.684674000011</v>
      </c>
    </row>
    <row r="183" spans="2:24">
      <c r="B183">
        <v>21528</v>
      </c>
      <c r="D183" s="117">
        <f t="shared" ref="D183:T183" si="30">$B$10+D7</f>
        <v>239348.75587399999</v>
      </c>
      <c r="E183" s="117">
        <f t="shared" si="30"/>
        <v>229359.76387399997</v>
      </c>
      <c r="F183" s="117">
        <f t="shared" si="30"/>
        <v>219370.77187399997</v>
      </c>
      <c r="G183" s="117">
        <f t="shared" si="30"/>
        <v>209381.779874</v>
      </c>
      <c r="H183" s="117">
        <f t="shared" si="30"/>
        <v>199392.787874</v>
      </c>
      <c r="I183" s="117">
        <f t="shared" si="30"/>
        <v>189403.795874</v>
      </c>
      <c r="J183" s="117">
        <f t="shared" si="30"/>
        <v>179414.80387399998</v>
      </c>
      <c r="K183" s="117">
        <f t="shared" si="30"/>
        <v>169425.81187399998</v>
      </c>
      <c r="L183" s="117">
        <f t="shared" si="30"/>
        <v>159436.81987399998</v>
      </c>
      <c r="M183" s="117">
        <f t="shared" si="30"/>
        <v>149447.82787400001</v>
      </c>
      <c r="N183" s="117">
        <f t="shared" si="30"/>
        <v>139458.83587399998</v>
      </c>
      <c r="O183" s="117">
        <f t="shared" si="30"/>
        <v>129469.84387399998</v>
      </c>
      <c r="P183" s="117">
        <f t="shared" si="30"/>
        <v>111489.65827399999</v>
      </c>
      <c r="Q183" s="117">
        <f t="shared" si="30"/>
        <v>109491.85987399999</v>
      </c>
      <c r="R183" s="117">
        <f t="shared" si="30"/>
        <v>99502.867873999989</v>
      </c>
      <c r="S183" s="117">
        <f t="shared" si="30"/>
        <v>89513.87587399999</v>
      </c>
      <c r="T183" s="117">
        <f t="shared" si="30"/>
        <v>79524.883873999992</v>
      </c>
      <c r="U183" s="117">
        <f t="shared" si="25"/>
        <v>69535.891873999994</v>
      </c>
      <c r="V183" s="117">
        <f t="shared" si="25"/>
        <v>59546.899873999995</v>
      </c>
      <c r="W183" s="117">
        <f t="shared" si="25"/>
        <v>49557.907873999997</v>
      </c>
    </row>
    <row r="184" spans="2:24">
      <c r="B184">
        <v>20092.8</v>
      </c>
      <c r="D184" s="117">
        <f t="shared" ref="D184:T184" si="31">$B$10+D8</f>
        <v>228214.25587399999</v>
      </c>
      <c r="E184" s="117">
        <f t="shared" si="31"/>
        <v>218891.19667399998</v>
      </c>
      <c r="F184" s="117">
        <f t="shared" si="31"/>
        <v>209568.13747399999</v>
      </c>
      <c r="G184" s="117">
        <f t="shared" si="31"/>
        <v>200245.078274</v>
      </c>
      <c r="H184" s="117">
        <f t="shared" si="31"/>
        <v>190922.01907400001</v>
      </c>
      <c r="I184" s="117">
        <f t="shared" si="31"/>
        <v>181598.95987400002</v>
      </c>
      <c r="J184" s="117">
        <f t="shared" si="31"/>
        <v>172275.90067399997</v>
      </c>
      <c r="K184" s="117">
        <f t="shared" si="31"/>
        <v>162952.84147400002</v>
      </c>
      <c r="L184" s="117">
        <f t="shared" si="31"/>
        <v>153629.782274</v>
      </c>
      <c r="M184" s="117">
        <f t="shared" si="31"/>
        <v>144306.72307400001</v>
      </c>
      <c r="N184" s="117">
        <f t="shared" si="31"/>
        <v>134983.66387400002</v>
      </c>
      <c r="O184" s="117">
        <f t="shared" si="31"/>
        <v>125660.604674</v>
      </c>
      <c r="P184" s="117">
        <f t="shared" si="31"/>
        <v>108879.09811399999</v>
      </c>
      <c r="Q184" s="117">
        <f t="shared" si="31"/>
        <v>107014.486274</v>
      </c>
      <c r="R184" s="117">
        <f t="shared" si="31"/>
        <v>97691.427074000007</v>
      </c>
      <c r="S184" s="117">
        <f t="shared" si="31"/>
        <v>88368.367874000018</v>
      </c>
      <c r="T184" s="117">
        <f t="shared" si="31"/>
        <v>79045.308674000014</v>
      </c>
      <c r="U184" s="117">
        <f t="shared" si="25"/>
        <v>69722.249474000011</v>
      </c>
      <c r="V184" s="117">
        <f t="shared" si="25"/>
        <v>60399.190274000015</v>
      </c>
      <c r="W184" s="117">
        <f t="shared" si="25"/>
        <v>51076.131074000019</v>
      </c>
    </row>
    <row r="185" spans="2:24">
      <c r="B185">
        <v>18657.600000000002</v>
      </c>
      <c r="D185" s="117">
        <f t="shared" ref="D185:T185" si="32">$B$10+D9</f>
        <v>217079.75587400002</v>
      </c>
      <c r="E185" s="117">
        <f t="shared" si="32"/>
        <v>208422.62947400002</v>
      </c>
      <c r="F185" s="117">
        <f t="shared" si="32"/>
        <v>199765.50307400001</v>
      </c>
      <c r="G185" s="117">
        <f t="shared" si="32"/>
        <v>191108.37667400003</v>
      </c>
      <c r="H185" s="117">
        <f t="shared" si="32"/>
        <v>182451.25027400002</v>
      </c>
      <c r="I185" s="117">
        <f t="shared" si="32"/>
        <v>173794.12387400001</v>
      </c>
      <c r="J185" s="117">
        <f t="shared" si="32"/>
        <v>165136.99747399997</v>
      </c>
      <c r="K185" s="117">
        <f t="shared" si="32"/>
        <v>156479.871074</v>
      </c>
      <c r="L185" s="117">
        <f t="shared" si="32"/>
        <v>147822.74467400002</v>
      </c>
      <c r="M185" s="117">
        <f t="shared" si="32"/>
        <v>139165.61827400001</v>
      </c>
      <c r="N185" s="117">
        <f t="shared" si="32"/>
        <v>130508.49187400001</v>
      </c>
      <c r="O185" s="117">
        <f t="shared" si="32"/>
        <v>121851.36547400001</v>
      </c>
      <c r="P185" s="117">
        <f t="shared" si="32"/>
        <v>106268.537954</v>
      </c>
      <c r="Q185" s="117">
        <f t="shared" si="32"/>
        <v>104537.112674</v>
      </c>
      <c r="R185" s="117">
        <f t="shared" si="32"/>
        <v>95879.98627400001</v>
      </c>
      <c r="S185" s="117">
        <f t="shared" si="32"/>
        <v>87222.859874000016</v>
      </c>
      <c r="T185" s="117">
        <f t="shared" si="32"/>
        <v>78565.733474000008</v>
      </c>
      <c r="U185" s="117">
        <f t="shared" si="25"/>
        <v>69908.607074</v>
      </c>
      <c r="V185" s="117">
        <f t="shared" si="25"/>
        <v>61251.480674000006</v>
      </c>
      <c r="W185" s="117">
        <f t="shared" si="25"/>
        <v>52594.354274000005</v>
      </c>
    </row>
    <row r="186" spans="2:24">
      <c r="B186">
        <v>17222.399999999998</v>
      </c>
      <c r="D186" s="117">
        <f t="shared" ref="D186:T186" si="33">$B$10+D10</f>
        <v>205945.25587399997</v>
      </c>
      <c r="E186" s="117">
        <f t="shared" si="33"/>
        <v>197954.06227399997</v>
      </c>
      <c r="F186" s="117">
        <f t="shared" si="33"/>
        <v>189962.86867399997</v>
      </c>
      <c r="G186" s="117">
        <f t="shared" si="33"/>
        <v>181971.67507399997</v>
      </c>
      <c r="H186" s="117">
        <f t="shared" si="33"/>
        <v>173980.48147399997</v>
      </c>
      <c r="I186" s="117">
        <f t="shared" si="33"/>
        <v>165989.28787399997</v>
      </c>
      <c r="J186" s="117">
        <f t="shared" si="33"/>
        <v>157998.09427399997</v>
      </c>
      <c r="K186" s="117">
        <f t="shared" si="33"/>
        <v>150006.90067399997</v>
      </c>
      <c r="L186" s="117">
        <f t="shared" si="33"/>
        <v>142015.70707399998</v>
      </c>
      <c r="M186" s="117">
        <f t="shared" si="33"/>
        <v>134024.51347399998</v>
      </c>
      <c r="N186" s="117">
        <f t="shared" si="33"/>
        <v>126033.31987399999</v>
      </c>
      <c r="O186" s="117">
        <f t="shared" si="33"/>
        <v>118042.12627399998</v>
      </c>
      <c r="P186" s="117">
        <f t="shared" si="33"/>
        <v>103657.97779399998</v>
      </c>
      <c r="Q186" s="117">
        <f t="shared" si="33"/>
        <v>102059.73907399998</v>
      </c>
      <c r="R186" s="117">
        <f t="shared" si="33"/>
        <v>94068.545473999999</v>
      </c>
      <c r="S186" s="117">
        <f t="shared" si="33"/>
        <v>86077.351874</v>
      </c>
      <c r="T186" s="117">
        <f t="shared" si="33"/>
        <v>78086.158274000001</v>
      </c>
      <c r="U186" s="117">
        <f t="shared" si="25"/>
        <v>70094.964674000003</v>
      </c>
      <c r="V186" s="117">
        <f t="shared" si="25"/>
        <v>62103.771074000004</v>
      </c>
      <c r="W186" s="117">
        <f t="shared" si="25"/>
        <v>54112.577474000005</v>
      </c>
    </row>
    <row r="187" spans="2:24">
      <c r="B187">
        <v>15787.2</v>
      </c>
      <c r="D187" s="117">
        <f t="shared" ref="D187:T187" si="34">$B$10+D11</f>
        <v>194810.75587399999</v>
      </c>
      <c r="E187" s="117">
        <f t="shared" si="34"/>
        <v>187485.49507400001</v>
      </c>
      <c r="F187" s="117">
        <f t="shared" si="34"/>
        <v>180160.23427399999</v>
      </c>
      <c r="G187" s="117">
        <f t="shared" si="34"/>
        <v>172834.973474</v>
      </c>
      <c r="H187" s="117">
        <f t="shared" si="34"/>
        <v>165509.71267400001</v>
      </c>
      <c r="I187" s="117">
        <f t="shared" si="34"/>
        <v>158184.45187400002</v>
      </c>
      <c r="J187" s="117">
        <f t="shared" si="34"/>
        <v>150859.19107399997</v>
      </c>
      <c r="K187" s="117">
        <f t="shared" si="34"/>
        <v>143533.93027399998</v>
      </c>
      <c r="L187" s="117">
        <f t="shared" si="34"/>
        <v>136208.66947399999</v>
      </c>
      <c r="M187" s="117">
        <f t="shared" si="34"/>
        <v>128883.40867400001</v>
      </c>
      <c r="N187" s="117">
        <f t="shared" si="34"/>
        <v>121558.14787399999</v>
      </c>
      <c r="O187" s="117">
        <f t="shared" si="34"/>
        <v>114232.887074</v>
      </c>
      <c r="P187" s="117">
        <f t="shared" si="34"/>
        <v>101047.41763399998</v>
      </c>
      <c r="Q187" s="117">
        <f t="shared" si="34"/>
        <v>99582.365473999991</v>
      </c>
      <c r="R187" s="117">
        <f t="shared" si="34"/>
        <v>92257.104674000002</v>
      </c>
      <c r="S187" s="117">
        <f t="shared" si="34"/>
        <v>84931.843873999998</v>
      </c>
      <c r="T187" s="117">
        <f t="shared" si="34"/>
        <v>77606.583073999995</v>
      </c>
      <c r="U187" s="117">
        <f t="shared" si="25"/>
        <v>70281.322274000006</v>
      </c>
      <c r="V187" s="117">
        <f t="shared" si="25"/>
        <v>62956.061474000002</v>
      </c>
      <c r="W187" s="117">
        <f t="shared" si="25"/>
        <v>55630.800673999998</v>
      </c>
    </row>
    <row r="188" spans="2:24">
      <c r="B188">
        <v>14352</v>
      </c>
      <c r="D188" s="117">
        <f t="shared" ref="D188:T188" si="35">$B$10+D12</f>
        <v>183676.25587399999</v>
      </c>
      <c r="E188" s="117">
        <f t="shared" si="35"/>
        <v>177016.92787399999</v>
      </c>
      <c r="F188" s="117">
        <f t="shared" si="35"/>
        <v>170357.59987399998</v>
      </c>
      <c r="G188" s="117">
        <f t="shared" si="35"/>
        <v>163698.271874</v>
      </c>
      <c r="H188" s="117">
        <f t="shared" si="35"/>
        <v>157038.94387399999</v>
      </c>
      <c r="I188" s="117">
        <f t="shared" si="35"/>
        <v>150379.61587400001</v>
      </c>
      <c r="J188" s="117">
        <f t="shared" si="35"/>
        <v>143720.28787399997</v>
      </c>
      <c r="K188" s="117">
        <f t="shared" si="35"/>
        <v>137060.95987399999</v>
      </c>
      <c r="L188" s="117">
        <f t="shared" si="35"/>
        <v>130401.63187400001</v>
      </c>
      <c r="M188" s="117">
        <f t="shared" si="35"/>
        <v>123742.303874</v>
      </c>
      <c r="N188" s="117">
        <f t="shared" si="35"/>
        <v>117082.975874</v>
      </c>
      <c r="O188" s="117">
        <f t="shared" si="35"/>
        <v>110423.64787399999</v>
      </c>
      <c r="P188" s="117">
        <f t="shared" si="35"/>
        <v>98436.857473999989</v>
      </c>
      <c r="Q188" s="117">
        <f t="shared" si="35"/>
        <v>97104.991873999999</v>
      </c>
      <c r="R188" s="117">
        <f t="shared" si="35"/>
        <v>90445.663874000005</v>
      </c>
      <c r="S188" s="117">
        <f t="shared" si="35"/>
        <v>83786.335874000011</v>
      </c>
      <c r="T188" s="117">
        <f t="shared" si="35"/>
        <v>77127.007874000003</v>
      </c>
      <c r="U188" s="117">
        <f t="shared" si="25"/>
        <v>70467.679874000009</v>
      </c>
      <c r="V188" s="117">
        <f t="shared" si="25"/>
        <v>63808.351874</v>
      </c>
      <c r="W188" s="117">
        <f t="shared" si="25"/>
        <v>57149.023874000006</v>
      </c>
    </row>
    <row r="189" spans="2:24">
      <c r="B189">
        <v>12916.800000000001</v>
      </c>
      <c r="D189" s="117">
        <f t="shared" ref="D189:T189" si="36">$B$10+D13</f>
        <v>172541.75587399999</v>
      </c>
      <c r="E189" s="117">
        <f t="shared" si="36"/>
        <v>166548.360674</v>
      </c>
      <c r="F189" s="117">
        <f t="shared" si="36"/>
        <v>160554.965474</v>
      </c>
      <c r="G189" s="117">
        <f t="shared" si="36"/>
        <v>154561.570274</v>
      </c>
      <c r="H189" s="117">
        <f t="shared" si="36"/>
        <v>148568.175074</v>
      </c>
      <c r="I189" s="117">
        <f t="shared" si="36"/>
        <v>142574.779874</v>
      </c>
      <c r="J189" s="117">
        <f t="shared" si="36"/>
        <v>136581.38467399997</v>
      </c>
      <c r="K189" s="117">
        <f t="shared" si="36"/>
        <v>130587.989474</v>
      </c>
      <c r="L189" s="117">
        <f t="shared" si="36"/>
        <v>124594.594274</v>
      </c>
      <c r="M189" s="117">
        <f t="shared" si="36"/>
        <v>118601.199074</v>
      </c>
      <c r="N189" s="117">
        <f t="shared" si="36"/>
        <v>112607.803874</v>
      </c>
      <c r="O189" s="117">
        <f t="shared" si="36"/>
        <v>106614.40867400001</v>
      </c>
      <c r="P189" s="117">
        <f t="shared" si="36"/>
        <v>95826.297313999996</v>
      </c>
      <c r="Q189" s="117">
        <f t="shared" si="36"/>
        <v>94627.618273999993</v>
      </c>
      <c r="R189" s="117">
        <f t="shared" si="36"/>
        <v>88634.223074000009</v>
      </c>
      <c r="S189" s="117">
        <f t="shared" si="36"/>
        <v>82640.827873999995</v>
      </c>
      <c r="T189" s="117">
        <f t="shared" si="36"/>
        <v>76647.432673999996</v>
      </c>
      <c r="U189" s="117">
        <f t="shared" si="25"/>
        <v>70654.037473999997</v>
      </c>
      <c r="V189" s="117">
        <f t="shared" si="25"/>
        <v>64660.642273999998</v>
      </c>
      <c r="W189" s="117">
        <f t="shared" si="25"/>
        <v>58667.247073999999</v>
      </c>
    </row>
    <row r="190" spans="2:24">
      <c r="B190">
        <v>11481.6</v>
      </c>
      <c r="D190" s="117">
        <f t="shared" ref="D190:T190" si="37">$B$10+D14</f>
        <v>161407.25587399999</v>
      </c>
      <c r="E190" s="117">
        <f t="shared" si="37"/>
        <v>156079.79347400001</v>
      </c>
      <c r="F190" s="117">
        <f t="shared" si="37"/>
        <v>150752.33107399999</v>
      </c>
      <c r="G190" s="117">
        <f t="shared" si="37"/>
        <v>145424.868674</v>
      </c>
      <c r="H190" s="117">
        <f t="shared" si="37"/>
        <v>140097.40627400001</v>
      </c>
      <c r="I190" s="117">
        <f t="shared" si="37"/>
        <v>134769.94387399999</v>
      </c>
      <c r="J190" s="117">
        <f t="shared" si="37"/>
        <v>129442.48147399999</v>
      </c>
      <c r="K190" s="117">
        <f t="shared" si="37"/>
        <v>124115.019074</v>
      </c>
      <c r="L190" s="117">
        <f t="shared" si="37"/>
        <v>118787.55667399999</v>
      </c>
      <c r="M190" s="117">
        <f t="shared" si="37"/>
        <v>113460.094274</v>
      </c>
      <c r="N190" s="117">
        <f t="shared" si="37"/>
        <v>108132.631874</v>
      </c>
      <c r="O190" s="117">
        <f t="shared" si="37"/>
        <v>102805.16947399999</v>
      </c>
      <c r="P190" s="117">
        <f t="shared" si="37"/>
        <v>93215.737154000002</v>
      </c>
      <c r="Q190" s="117">
        <f t="shared" si="37"/>
        <v>92150.244673999987</v>
      </c>
      <c r="R190" s="117">
        <f t="shared" si="37"/>
        <v>86822.782273999997</v>
      </c>
      <c r="S190" s="117">
        <f t="shared" si="37"/>
        <v>81495.319874000008</v>
      </c>
      <c r="T190" s="117">
        <f t="shared" si="37"/>
        <v>76167.857474000004</v>
      </c>
      <c r="U190" s="117">
        <f t="shared" si="25"/>
        <v>70840.395074</v>
      </c>
      <c r="V190" s="117">
        <f t="shared" si="25"/>
        <v>65512.932674000003</v>
      </c>
      <c r="W190" s="117">
        <f t="shared" si="25"/>
        <v>60185.470273999999</v>
      </c>
    </row>
    <row r="191" spans="2:24">
      <c r="B191">
        <v>10046.4</v>
      </c>
      <c r="D191" s="117">
        <f t="shared" ref="D191:T191" si="38">$B$10+D15</f>
        <v>150272.75587399999</v>
      </c>
      <c r="E191" s="117">
        <f t="shared" si="38"/>
        <v>145611.22627399999</v>
      </c>
      <c r="F191" s="117">
        <f t="shared" si="38"/>
        <v>140949.69667400001</v>
      </c>
      <c r="G191" s="117">
        <f t="shared" si="38"/>
        <v>136288.167074</v>
      </c>
      <c r="H191" s="117">
        <f t="shared" si="38"/>
        <v>131626.63747399999</v>
      </c>
      <c r="I191" s="117">
        <f t="shared" si="38"/>
        <v>126965.10787400001</v>
      </c>
      <c r="J191" s="117">
        <f t="shared" si="38"/>
        <v>122303.578274</v>
      </c>
      <c r="K191" s="117">
        <f t="shared" si="38"/>
        <v>117642.04867399999</v>
      </c>
      <c r="L191" s="117">
        <f t="shared" si="38"/>
        <v>112980.519074</v>
      </c>
      <c r="M191" s="117">
        <f t="shared" si="38"/>
        <v>108318.989474</v>
      </c>
      <c r="N191" s="117">
        <f t="shared" si="38"/>
        <v>103657.45987399999</v>
      </c>
      <c r="O191" s="117">
        <f t="shared" si="38"/>
        <v>98995.930273999998</v>
      </c>
      <c r="P191" s="117">
        <f t="shared" si="38"/>
        <v>90605.176993999994</v>
      </c>
      <c r="Q191" s="117">
        <f t="shared" si="38"/>
        <v>89672.871073999995</v>
      </c>
      <c r="R191" s="117">
        <f t="shared" si="38"/>
        <v>85011.341474000001</v>
      </c>
      <c r="S191" s="117">
        <f t="shared" si="38"/>
        <v>80349.811874000006</v>
      </c>
      <c r="T191" s="117">
        <f t="shared" si="38"/>
        <v>75688.282273999997</v>
      </c>
      <c r="U191" s="117">
        <f t="shared" si="25"/>
        <v>71026.752674000003</v>
      </c>
      <c r="V191" s="117">
        <f t="shared" si="25"/>
        <v>66365.223074000009</v>
      </c>
      <c r="W191" s="117">
        <f t="shared" si="25"/>
        <v>61703.693474000007</v>
      </c>
    </row>
    <row r="192" spans="2:24">
      <c r="B192">
        <v>8611.1999999999989</v>
      </c>
      <c r="D192" s="117">
        <f t="shared" ref="D192:T192" si="39">$B$10+D16</f>
        <v>139138.25587399999</v>
      </c>
      <c r="E192" s="117">
        <f t="shared" si="39"/>
        <v>135142.659074</v>
      </c>
      <c r="F192" s="117">
        <f t="shared" si="39"/>
        <v>131147.06227399997</v>
      </c>
      <c r="G192" s="117">
        <f t="shared" si="39"/>
        <v>127151.465474</v>
      </c>
      <c r="H192" s="117">
        <f t="shared" si="39"/>
        <v>123155.868674</v>
      </c>
      <c r="I192" s="117">
        <f t="shared" si="39"/>
        <v>119160.271874</v>
      </c>
      <c r="J192" s="117">
        <f t="shared" si="39"/>
        <v>115164.675074</v>
      </c>
      <c r="K192" s="117">
        <f t="shared" si="39"/>
        <v>111169.078274</v>
      </c>
      <c r="L192" s="117">
        <f t="shared" si="39"/>
        <v>107173.481474</v>
      </c>
      <c r="M192" s="117">
        <f t="shared" si="39"/>
        <v>103177.884674</v>
      </c>
      <c r="N192" s="117">
        <f t="shared" si="39"/>
        <v>99182.287874000001</v>
      </c>
      <c r="O192" s="117">
        <f t="shared" si="39"/>
        <v>95186.691074000002</v>
      </c>
      <c r="P192" s="117">
        <f t="shared" si="39"/>
        <v>87994.616834</v>
      </c>
      <c r="Q192" s="117">
        <f t="shared" si="39"/>
        <v>87195.497474000003</v>
      </c>
      <c r="R192" s="117">
        <f t="shared" si="39"/>
        <v>83199.900674000004</v>
      </c>
      <c r="S192" s="117">
        <f t="shared" si="39"/>
        <v>79204.303874000005</v>
      </c>
      <c r="T192" s="117">
        <f t="shared" si="39"/>
        <v>75208.707074000005</v>
      </c>
      <c r="U192" s="117">
        <f t="shared" si="25"/>
        <v>71213.110274000006</v>
      </c>
      <c r="V192" s="117">
        <f t="shared" si="25"/>
        <v>67217.513474000007</v>
      </c>
      <c r="W192" s="117">
        <f t="shared" si="25"/>
        <v>63221.916674000007</v>
      </c>
    </row>
    <row r="193" spans="2:24">
      <c r="B193">
        <v>7176</v>
      </c>
      <c r="D193" s="117">
        <f t="shared" ref="D193:T193" si="40">$B$10+D17</f>
        <v>128003.75587399999</v>
      </c>
      <c r="E193" s="117">
        <f t="shared" si="40"/>
        <v>124674.09187400001</v>
      </c>
      <c r="F193" s="117">
        <f t="shared" si="40"/>
        <v>121344.42787399999</v>
      </c>
      <c r="G193" s="117">
        <f t="shared" si="40"/>
        <v>118014.763874</v>
      </c>
      <c r="H193" s="117">
        <f t="shared" si="40"/>
        <v>114685.09987400001</v>
      </c>
      <c r="I193" s="117">
        <f t="shared" si="40"/>
        <v>111355.435874</v>
      </c>
      <c r="J193" s="117">
        <f t="shared" si="40"/>
        <v>108025.771874</v>
      </c>
      <c r="K193" s="117">
        <f t="shared" si="40"/>
        <v>104696.10787399999</v>
      </c>
      <c r="L193" s="117">
        <f t="shared" si="40"/>
        <v>101366.443874</v>
      </c>
      <c r="M193" s="117">
        <f t="shared" si="40"/>
        <v>98036.779874</v>
      </c>
      <c r="N193" s="117">
        <f t="shared" si="40"/>
        <v>94707.11587400001</v>
      </c>
      <c r="O193" s="117">
        <f t="shared" si="40"/>
        <v>91377.451873999991</v>
      </c>
      <c r="P193" s="117">
        <f t="shared" si="40"/>
        <v>85384.056673999992</v>
      </c>
      <c r="Q193" s="117">
        <f t="shared" si="40"/>
        <v>84718.123873999997</v>
      </c>
      <c r="R193" s="117">
        <f t="shared" si="40"/>
        <v>81388.459874000007</v>
      </c>
      <c r="S193" s="117">
        <f t="shared" si="40"/>
        <v>78058.795874000003</v>
      </c>
      <c r="T193" s="117">
        <f t="shared" si="40"/>
        <v>74729.131873999999</v>
      </c>
      <c r="U193" s="117">
        <f t="shared" si="25"/>
        <v>71399.467873999994</v>
      </c>
      <c r="V193" s="117">
        <f t="shared" si="25"/>
        <v>68069.803874000005</v>
      </c>
      <c r="W193" s="117">
        <f t="shared" si="25"/>
        <v>64740.139874</v>
      </c>
    </row>
    <row r="194" spans="2:24">
      <c r="B194">
        <v>5740.8</v>
      </c>
      <c r="D194" s="117">
        <f t="shared" ref="D194:T194" si="41">$B$10+D18</f>
        <v>116869.25587399999</v>
      </c>
      <c r="E194" s="117">
        <f t="shared" si="41"/>
        <v>114205.52467399999</v>
      </c>
      <c r="F194" s="117">
        <f t="shared" si="41"/>
        <v>111541.79347399999</v>
      </c>
      <c r="G194" s="117">
        <f t="shared" si="41"/>
        <v>108878.062274</v>
      </c>
      <c r="H194" s="117">
        <f t="shared" si="41"/>
        <v>106214.33107399999</v>
      </c>
      <c r="I194" s="117">
        <f t="shared" si="41"/>
        <v>103550.59987400001</v>
      </c>
      <c r="J194" s="117">
        <f t="shared" si="41"/>
        <v>100886.868674</v>
      </c>
      <c r="K194" s="117">
        <f t="shared" si="41"/>
        <v>98223.137473999988</v>
      </c>
      <c r="L194" s="117">
        <f t="shared" si="41"/>
        <v>95559.406273999994</v>
      </c>
      <c r="M194" s="117">
        <f t="shared" si="41"/>
        <v>92895.675073999999</v>
      </c>
      <c r="N194" s="117">
        <f t="shared" si="41"/>
        <v>90231.94387399999</v>
      </c>
      <c r="O194" s="117">
        <f t="shared" si="41"/>
        <v>87568.212673999995</v>
      </c>
      <c r="P194" s="117">
        <f t="shared" si="41"/>
        <v>82773.496513999999</v>
      </c>
      <c r="Q194" s="117">
        <f t="shared" si="41"/>
        <v>82240.750273999991</v>
      </c>
      <c r="R194" s="117">
        <f t="shared" si="41"/>
        <v>79577.019073999996</v>
      </c>
      <c r="S194" s="117">
        <f t="shared" si="41"/>
        <v>76913.287874000001</v>
      </c>
      <c r="T194" s="117">
        <f t="shared" si="41"/>
        <v>74249.556673999992</v>
      </c>
      <c r="U194" s="117">
        <f t="shared" si="25"/>
        <v>71585.825473999997</v>
      </c>
      <c r="V194" s="117">
        <f t="shared" si="25"/>
        <v>68922.094274000003</v>
      </c>
      <c r="W194" s="117">
        <f t="shared" si="25"/>
        <v>66258.363073999994</v>
      </c>
    </row>
    <row r="195" spans="2:24">
      <c r="B195">
        <v>4305.5999999999995</v>
      </c>
      <c r="D195" s="117">
        <f t="shared" ref="D195:T195" si="42">$B$10+D19</f>
        <v>105734.75587399999</v>
      </c>
      <c r="E195" s="117">
        <f t="shared" si="42"/>
        <v>103736.957474</v>
      </c>
      <c r="F195" s="117">
        <f t="shared" si="42"/>
        <v>101739.159074</v>
      </c>
      <c r="G195" s="117">
        <f t="shared" si="42"/>
        <v>99741.360673999996</v>
      </c>
      <c r="H195" s="117">
        <f t="shared" si="42"/>
        <v>97743.562273999996</v>
      </c>
      <c r="I195" s="117">
        <f t="shared" si="42"/>
        <v>95745.763873999997</v>
      </c>
      <c r="J195" s="117">
        <f t="shared" si="42"/>
        <v>93747.965473999997</v>
      </c>
      <c r="K195" s="117">
        <f t="shared" si="42"/>
        <v>91750.167073999997</v>
      </c>
      <c r="L195" s="117">
        <f t="shared" si="42"/>
        <v>89752.368673999998</v>
      </c>
      <c r="M195" s="117">
        <f t="shared" si="42"/>
        <v>87754.570273999998</v>
      </c>
      <c r="N195" s="117">
        <f t="shared" si="42"/>
        <v>85756.771873999998</v>
      </c>
      <c r="O195" s="117">
        <f t="shared" si="42"/>
        <v>83758.973473999999</v>
      </c>
      <c r="P195" s="117">
        <f t="shared" si="42"/>
        <v>80162.936354000005</v>
      </c>
      <c r="Q195" s="117">
        <f t="shared" si="42"/>
        <v>79763.376673999999</v>
      </c>
      <c r="R195" s="117">
        <f t="shared" si="42"/>
        <v>77765.578274</v>
      </c>
      <c r="S195" s="117">
        <f t="shared" si="42"/>
        <v>75767.779874</v>
      </c>
      <c r="T195" s="117">
        <f t="shared" si="42"/>
        <v>73769.981474</v>
      </c>
      <c r="U195" s="117">
        <f t="shared" si="25"/>
        <v>71772.183074</v>
      </c>
      <c r="V195" s="117">
        <f t="shared" si="25"/>
        <v>69774.384674000001</v>
      </c>
      <c r="W195" s="117">
        <f t="shared" si="25"/>
        <v>67776.586274000001</v>
      </c>
    </row>
    <row r="196" spans="2:24">
      <c r="B196">
        <v>2870.4</v>
      </c>
      <c r="D196" s="117">
        <f t="shared" ref="D196:W196" si="43">$B$10+D20</f>
        <v>94600.255873999995</v>
      </c>
      <c r="E196" s="117">
        <f t="shared" si="43"/>
        <v>93268.390274000005</v>
      </c>
      <c r="F196" s="117">
        <f t="shared" si="43"/>
        <v>91936.524674</v>
      </c>
      <c r="G196" s="117">
        <f t="shared" si="43"/>
        <v>90604.659073999996</v>
      </c>
      <c r="H196" s="117">
        <f t="shared" si="43"/>
        <v>89272.793474000006</v>
      </c>
      <c r="I196" s="117">
        <f t="shared" si="43"/>
        <v>87940.927874000001</v>
      </c>
      <c r="J196" s="117">
        <f t="shared" si="43"/>
        <v>86609.062273999996</v>
      </c>
      <c r="K196" s="117">
        <f t="shared" si="43"/>
        <v>85277.196674000006</v>
      </c>
      <c r="L196" s="117">
        <f t="shared" si="43"/>
        <v>83945.331074000002</v>
      </c>
      <c r="M196" s="117">
        <f t="shared" si="43"/>
        <v>82613.465473999997</v>
      </c>
      <c r="N196" s="117">
        <f t="shared" si="43"/>
        <v>81281.599874000007</v>
      </c>
      <c r="O196" s="117">
        <f t="shared" si="43"/>
        <v>79949.734274000002</v>
      </c>
      <c r="P196" s="117">
        <f t="shared" si="43"/>
        <v>77552.376194000011</v>
      </c>
      <c r="Q196" s="117">
        <f t="shared" si="43"/>
        <v>77286.003074000007</v>
      </c>
      <c r="R196" s="117">
        <f t="shared" si="43"/>
        <v>75954.137474000003</v>
      </c>
      <c r="S196" s="117">
        <f t="shared" si="43"/>
        <v>74622.271873999998</v>
      </c>
      <c r="T196" s="117">
        <f t="shared" si="43"/>
        <v>73290.406274000008</v>
      </c>
      <c r="U196" s="117">
        <f t="shared" si="43"/>
        <v>71958.540674000003</v>
      </c>
      <c r="V196" s="117">
        <f t="shared" si="43"/>
        <v>70626.675073999999</v>
      </c>
      <c r="W196" s="117">
        <f t="shared" si="43"/>
        <v>69294.809474000009</v>
      </c>
    </row>
    <row r="197" spans="2:24">
      <c r="B197">
        <v>1435.2</v>
      </c>
      <c r="D197" s="117">
        <f t="shared" ref="D197:W197" si="44">$B$10+D21</f>
        <v>83465.755873999995</v>
      </c>
      <c r="E197" s="117">
        <f t="shared" si="44"/>
        <v>82799.823074</v>
      </c>
      <c r="F197" s="117">
        <f t="shared" si="44"/>
        <v>82133.890274000005</v>
      </c>
      <c r="G197" s="117">
        <f t="shared" si="44"/>
        <v>81467.957473999995</v>
      </c>
      <c r="H197" s="117">
        <f t="shared" si="44"/>
        <v>80802.024674</v>
      </c>
      <c r="I197" s="117">
        <f t="shared" si="44"/>
        <v>80136.091874000005</v>
      </c>
      <c r="J197" s="117">
        <f t="shared" si="44"/>
        <v>79470.159073999996</v>
      </c>
      <c r="K197" s="117">
        <f t="shared" si="44"/>
        <v>78804.226274000001</v>
      </c>
      <c r="L197" s="117">
        <f t="shared" si="44"/>
        <v>78138.293474000006</v>
      </c>
      <c r="M197" s="117">
        <f t="shared" si="44"/>
        <v>77472.360673999996</v>
      </c>
      <c r="N197" s="117">
        <f t="shared" si="44"/>
        <v>76806.427874000001</v>
      </c>
      <c r="O197" s="117">
        <f t="shared" si="44"/>
        <v>76140.495074000006</v>
      </c>
      <c r="P197" s="117">
        <f t="shared" si="44"/>
        <v>74941.816034000003</v>
      </c>
      <c r="Q197" s="117">
        <f t="shared" si="44"/>
        <v>74808.629474000001</v>
      </c>
      <c r="R197" s="117">
        <f t="shared" si="44"/>
        <v>74142.696674000006</v>
      </c>
      <c r="S197" s="117">
        <f t="shared" si="44"/>
        <v>73476.763873999997</v>
      </c>
      <c r="T197" s="117">
        <f t="shared" si="44"/>
        <v>72810.831074000002</v>
      </c>
      <c r="U197" s="117">
        <f t="shared" si="44"/>
        <v>72144.898274000006</v>
      </c>
      <c r="V197" s="117">
        <f t="shared" si="44"/>
        <v>71478.965473999997</v>
      </c>
      <c r="W197" s="117">
        <f t="shared" si="44"/>
        <v>70813.032674000002</v>
      </c>
    </row>
    <row r="199" spans="2:24">
      <c r="D199" s="157" t="s">
        <v>171</v>
      </c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</row>
    <row r="200" spans="2:24">
      <c r="D200" s="142">
        <f>$B$11+D2</f>
        <v>259158.303916</v>
      </c>
      <c r="E200" s="142">
        <f t="shared" ref="E200:W213" si="45">$B$11+E2</f>
        <v>245839.64791599999</v>
      </c>
      <c r="F200" s="142">
        <f t="shared" si="45"/>
        <v>232520.99191599997</v>
      </c>
      <c r="G200" s="142">
        <f t="shared" si="45"/>
        <v>219202.33591600001</v>
      </c>
      <c r="H200" s="142">
        <f t="shared" si="45"/>
        <v>205883.67991599999</v>
      </c>
      <c r="I200" s="142">
        <f t="shared" si="45"/>
        <v>192565.02391600001</v>
      </c>
      <c r="J200" s="142">
        <f t="shared" si="45"/>
        <v>179246.36791599996</v>
      </c>
      <c r="K200" s="142">
        <f t="shared" si="45"/>
        <v>165927.71191599997</v>
      </c>
      <c r="L200" s="142">
        <f t="shared" si="45"/>
        <v>152609.05591600001</v>
      </c>
      <c r="M200" s="142">
        <f t="shared" si="45"/>
        <v>139290.39991600002</v>
      </c>
      <c r="N200" s="142">
        <f t="shared" si="45"/>
        <v>125971.74391600001</v>
      </c>
      <c r="O200" s="142">
        <f t="shared" si="45"/>
        <v>112653.08791599999</v>
      </c>
      <c r="P200" s="142">
        <f t="shared" si="45"/>
        <v>88679.507115999993</v>
      </c>
      <c r="Q200" s="142">
        <f t="shared" si="45"/>
        <v>86015.775915999984</v>
      </c>
      <c r="R200" s="142">
        <f t="shared" si="45"/>
        <v>72697.119916000011</v>
      </c>
      <c r="S200" s="142">
        <f t="shared" si="45"/>
        <v>59378.463916000008</v>
      </c>
      <c r="T200" s="142">
        <f t="shared" si="45"/>
        <v>46059.807916000005</v>
      </c>
      <c r="U200" s="142">
        <f t="shared" si="45"/>
        <v>32741.15191600001</v>
      </c>
      <c r="V200" s="142">
        <f t="shared" si="45"/>
        <v>19422.495916000007</v>
      </c>
      <c r="W200" s="142">
        <f t="shared" si="45"/>
        <v>6103.8399160000117</v>
      </c>
      <c r="X200" s="142"/>
    </row>
    <row r="201" spans="2:24">
      <c r="D201" s="142">
        <f t="shared" ref="D201:S219" si="46">$B$11+D3</f>
        <v>248023.803916</v>
      </c>
      <c r="E201" s="142">
        <f t="shared" si="46"/>
        <v>235371.080716</v>
      </c>
      <c r="F201" s="142">
        <f t="shared" si="46"/>
        <v>222718.35751599999</v>
      </c>
      <c r="G201" s="142">
        <f t="shared" si="46"/>
        <v>210065.63431600001</v>
      </c>
      <c r="H201" s="142">
        <f t="shared" si="46"/>
        <v>197412.911116</v>
      </c>
      <c r="I201" s="142">
        <f t="shared" si="46"/>
        <v>184760.18791600002</v>
      </c>
      <c r="J201" s="142">
        <f t="shared" si="46"/>
        <v>172107.46471599999</v>
      </c>
      <c r="K201" s="142">
        <f t="shared" si="46"/>
        <v>159454.74151600001</v>
      </c>
      <c r="L201" s="142">
        <f t="shared" si="46"/>
        <v>146802.018316</v>
      </c>
      <c r="M201" s="142">
        <f t="shared" si="46"/>
        <v>134149.29511600002</v>
      </c>
      <c r="N201" s="142">
        <f t="shared" si="46"/>
        <v>121496.57191600002</v>
      </c>
      <c r="O201" s="142">
        <f t="shared" si="46"/>
        <v>108843.84871600001</v>
      </c>
      <c r="P201" s="142">
        <f t="shared" si="46"/>
        <v>86068.946956</v>
      </c>
      <c r="Q201" s="142">
        <f t="shared" si="46"/>
        <v>83538.402316000007</v>
      </c>
      <c r="R201" s="142">
        <f t="shared" si="46"/>
        <v>70885.679116000014</v>
      </c>
      <c r="S201" s="142">
        <f t="shared" si="46"/>
        <v>58232.955916000021</v>
      </c>
      <c r="T201" s="142">
        <f t="shared" si="45"/>
        <v>45580.23271600002</v>
      </c>
      <c r="U201" s="142">
        <f t="shared" si="45"/>
        <v>32927.50951600002</v>
      </c>
      <c r="V201" s="142">
        <f t="shared" si="45"/>
        <v>20274.786316000027</v>
      </c>
      <c r="W201" s="142">
        <f t="shared" si="45"/>
        <v>7622.0631160000266</v>
      </c>
      <c r="X201" s="142"/>
    </row>
    <row r="202" spans="2:24">
      <c r="D202" s="142">
        <f t="shared" si="46"/>
        <v>236889.303916</v>
      </c>
      <c r="E202" s="142">
        <f t="shared" si="45"/>
        <v>224902.51351600001</v>
      </c>
      <c r="F202" s="142">
        <f t="shared" si="45"/>
        <v>212915.72311600001</v>
      </c>
      <c r="G202" s="142">
        <f t="shared" si="45"/>
        <v>200928.93271600004</v>
      </c>
      <c r="H202" s="142">
        <f t="shared" si="45"/>
        <v>188942.14231600001</v>
      </c>
      <c r="I202" s="142">
        <f t="shared" si="45"/>
        <v>176955.35191600001</v>
      </c>
      <c r="J202" s="142">
        <f t="shared" si="45"/>
        <v>164968.56151599999</v>
      </c>
      <c r="K202" s="142">
        <f t="shared" si="45"/>
        <v>152981.77111600002</v>
      </c>
      <c r="L202" s="142">
        <f t="shared" si="45"/>
        <v>140994.98071600002</v>
      </c>
      <c r="M202" s="142">
        <f t="shared" si="45"/>
        <v>129008.19031600002</v>
      </c>
      <c r="N202" s="142">
        <f t="shared" si="45"/>
        <v>117021.39991600001</v>
      </c>
      <c r="O202" s="142">
        <f t="shared" si="45"/>
        <v>105034.60951600001</v>
      </c>
      <c r="P202" s="142">
        <f t="shared" si="45"/>
        <v>83458.386796000006</v>
      </c>
      <c r="Q202" s="142">
        <f t="shared" si="45"/>
        <v>81061.028716000001</v>
      </c>
      <c r="R202" s="142">
        <f t="shared" si="45"/>
        <v>69074.238316000017</v>
      </c>
      <c r="S202" s="142">
        <f t="shared" si="45"/>
        <v>57087.447916000012</v>
      </c>
      <c r="T202" s="142">
        <f t="shared" si="45"/>
        <v>45100.657516000014</v>
      </c>
      <c r="U202" s="142">
        <f t="shared" si="45"/>
        <v>33113.867116000016</v>
      </c>
      <c r="V202" s="142">
        <f t="shared" si="45"/>
        <v>21127.07671600001</v>
      </c>
      <c r="W202" s="142">
        <f t="shared" si="45"/>
        <v>9140.2863160000124</v>
      </c>
      <c r="X202" s="142"/>
    </row>
    <row r="203" spans="2:24">
      <c r="D203" s="142">
        <f t="shared" si="46"/>
        <v>225754.80391599998</v>
      </c>
      <c r="E203" s="142">
        <f t="shared" si="45"/>
        <v>214433.94631599999</v>
      </c>
      <c r="F203" s="142">
        <f t="shared" si="45"/>
        <v>203113.08871599994</v>
      </c>
      <c r="G203" s="142">
        <f t="shared" si="45"/>
        <v>191792.23111599998</v>
      </c>
      <c r="H203" s="142">
        <f t="shared" si="45"/>
        <v>180471.37351599999</v>
      </c>
      <c r="I203" s="142">
        <f t="shared" si="45"/>
        <v>169150.515916</v>
      </c>
      <c r="J203" s="142">
        <f t="shared" si="45"/>
        <v>157829.65831599996</v>
      </c>
      <c r="K203" s="142">
        <f t="shared" si="45"/>
        <v>146508.80071599997</v>
      </c>
      <c r="L203" s="142">
        <f t="shared" si="45"/>
        <v>135187.94311599998</v>
      </c>
      <c r="M203" s="142">
        <f t="shared" si="45"/>
        <v>123867.08551600001</v>
      </c>
      <c r="N203" s="142">
        <f t="shared" si="45"/>
        <v>112546.227916</v>
      </c>
      <c r="O203" s="142">
        <f t="shared" si="45"/>
        <v>101225.37031599999</v>
      </c>
      <c r="P203" s="142">
        <f t="shared" si="45"/>
        <v>80847.826635999998</v>
      </c>
      <c r="Q203" s="142">
        <f t="shared" si="45"/>
        <v>78583.655115999994</v>
      </c>
      <c r="R203" s="142">
        <f t="shared" si="45"/>
        <v>67262.797516000006</v>
      </c>
      <c r="S203" s="142">
        <f t="shared" si="45"/>
        <v>55941.93991600001</v>
      </c>
      <c r="T203" s="142">
        <f t="shared" si="45"/>
        <v>44621.082316000007</v>
      </c>
      <c r="U203" s="142">
        <f t="shared" si="45"/>
        <v>33300.224716000012</v>
      </c>
      <c r="V203" s="142">
        <f t="shared" si="45"/>
        <v>21979.367116000009</v>
      </c>
      <c r="W203" s="142">
        <f t="shared" si="45"/>
        <v>10658.509516000013</v>
      </c>
      <c r="X203" s="142"/>
    </row>
    <row r="204" spans="2:24">
      <c r="D204" s="142">
        <f t="shared" si="46"/>
        <v>214620.303916</v>
      </c>
      <c r="E204" s="142">
        <f t="shared" si="45"/>
        <v>203965.379116</v>
      </c>
      <c r="F204" s="142">
        <f t="shared" si="45"/>
        <v>193310.45431599999</v>
      </c>
      <c r="G204" s="142">
        <f t="shared" si="45"/>
        <v>182655.52951600001</v>
      </c>
      <c r="H204" s="142">
        <f t="shared" si="45"/>
        <v>172000.604716</v>
      </c>
      <c r="I204" s="142">
        <f t="shared" si="45"/>
        <v>161345.67991600002</v>
      </c>
      <c r="J204" s="142">
        <f t="shared" si="45"/>
        <v>150690.75511599999</v>
      </c>
      <c r="K204" s="142">
        <f t="shared" si="45"/>
        <v>140035.83031600001</v>
      </c>
      <c r="L204" s="142">
        <f t="shared" si="45"/>
        <v>129380.90551600001</v>
      </c>
      <c r="M204" s="142">
        <f t="shared" si="45"/>
        <v>118725.98071600002</v>
      </c>
      <c r="N204" s="142">
        <f t="shared" si="45"/>
        <v>108071.05591600001</v>
      </c>
      <c r="O204" s="142">
        <f t="shared" si="45"/>
        <v>97416.131116000004</v>
      </c>
      <c r="P204" s="142">
        <f t="shared" si="45"/>
        <v>78237.266476000004</v>
      </c>
      <c r="Q204" s="142">
        <f t="shared" si="45"/>
        <v>76106.281516000003</v>
      </c>
      <c r="R204" s="142">
        <f t="shared" si="45"/>
        <v>65451.356716000017</v>
      </c>
      <c r="S204" s="142">
        <f t="shared" si="45"/>
        <v>54796.431916000016</v>
      </c>
      <c r="T204" s="142">
        <f t="shared" si="45"/>
        <v>44141.507116000015</v>
      </c>
      <c r="U204" s="142">
        <f t="shared" si="45"/>
        <v>33486.582316000015</v>
      </c>
      <c r="V204" s="142">
        <f t="shared" si="45"/>
        <v>22831.657516000021</v>
      </c>
      <c r="W204" s="142">
        <f t="shared" si="45"/>
        <v>12176.73271600002</v>
      </c>
      <c r="X204" s="142"/>
    </row>
    <row r="205" spans="2:24">
      <c r="D205" s="142">
        <f t="shared" si="46"/>
        <v>203485.803916</v>
      </c>
      <c r="E205" s="142">
        <f t="shared" si="45"/>
        <v>193496.81191599998</v>
      </c>
      <c r="F205" s="142">
        <f t="shared" si="45"/>
        <v>183507.81991599998</v>
      </c>
      <c r="G205" s="142">
        <f t="shared" si="45"/>
        <v>173518.82791600001</v>
      </c>
      <c r="H205" s="142">
        <f t="shared" si="45"/>
        <v>163529.83591600001</v>
      </c>
      <c r="I205" s="142">
        <f t="shared" si="45"/>
        <v>153540.84391600001</v>
      </c>
      <c r="J205" s="142">
        <f t="shared" si="45"/>
        <v>143551.85191599999</v>
      </c>
      <c r="K205" s="142">
        <f t="shared" si="45"/>
        <v>133562.85991599999</v>
      </c>
      <c r="L205" s="142">
        <f t="shared" si="45"/>
        <v>123573.867916</v>
      </c>
      <c r="M205" s="142">
        <f t="shared" si="45"/>
        <v>113584.875916</v>
      </c>
      <c r="N205" s="142">
        <f t="shared" si="45"/>
        <v>103595.88391600001</v>
      </c>
      <c r="O205" s="142">
        <f t="shared" si="45"/>
        <v>93606.891915999993</v>
      </c>
      <c r="P205" s="142">
        <f t="shared" si="45"/>
        <v>75626.706315999996</v>
      </c>
      <c r="Q205" s="142">
        <f t="shared" si="45"/>
        <v>73628.907915999996</v>
      </c>
      <c r="R205" s="142">
        <f t="shared" si="45"/>
        <v>63639.915916000005</v>
      </c>
      <c r="S205" s="142">
        <f t="shared" si="45"/>
        <v>53650.923916000007</v>
      </c>
      <c r="T205" s="142">
        <f t="shared" si="45"/>
        <v>43661.931916000009</v>
      </c>
      <c r="U205" s="142">
        <f t="shared" si="45"/>
        <v>33672.939916000003</v>
      </c>
      <c r="V205" s="142">
        <f t="shared" si="45"/>
        <v>23683.947916000005</v>
      </c>
      <c r="W205" s="142">
        <f t="shared" si="45"/>
        <v>13694.955916000006</v>
      </c>
      <c r="X205" s="142"/>
    </row>
    <row r="206" spans="2:24">
      <c r="D206" s="142">
        <f t="shared" si="46"/>
        <v>192351.303916</v>
      </c>
      <c r="E206" s="142">
        <f t="shared" si="45"/>
        <v>183028.24471599999</v>
      </c>
      <c r="F206" s="142">
        <f t="shared" si="45"/>
        <v>173705.185516</v>
      </c>
      <c r="G206" s="142">
        <f t="shared" si="45"/>
        <v>164382.12631600001</v>
      </c>
      <c r="H206" s="142">
        <f t="shared" si="45"/>
        <v>155059.06711600002</v>
      </c>
      <c r="I206" s="142">
        <f t="shared" si="45"/>
        <v>145736.00791600003</v>
      </c>
      <c r="J206" s="142">
        <f t="shared" si="45"/>
        <v>136412.94871600001</v>
      </c>
      <c r="K206" s="142">
        <f t="shared" si="45"/>
        <v>127089.88951600001</v>
      </c>
      <c r="L206" s="142">
        <f t="shared" si="45"/>
        <v>117766.83031600001</v>
      </c>
      <c r="M206" s="142">
        <f t="shared" si="45"/>
        <v>108443.77111600002</v>
      </c>
      <c r="N206" s="142">
        <f t="shared" si="45"/>
        <v>99120.711916000015</v>
      </c>
      <c r="O206" s="142">
        <f t="shared" si="45"/>
        <v>89797.652716000011</v>
      </c>
      <c r="P206" s="142">
        <f t="shared" si="45"/>
        <v>73016.146156000003</v>
      </c>
      <c r="Q206" s="142">
        <f t="shared" si="45"/>
        <v>71151.534316000005</v>
      </c>
      <c r="R206" s="142">
        <f t="shared" si="45"/>
        <v>61828.475116000016</v>
      </c>
      <c r="S206" s="142">
        <f t="shared" si="45"/>
        <v>52505.41591600002</v>
      </c>
      <c r="T206" s="142">
        <f t="shared" si="45"/>
        <v>43182.356716000024</v>
      </c>
      <c r="U206" s="142">
        <f t="shared" si="45"/>
        <v>33859.297516000021</v>
      </c>
      <c r="V206" s="142">
        <f t="shared" si="45"/>
        <v>24536.238316000024</v>
      </c>
      <c r="W206" s="142">
        <f t="shared" si="45"/>
        <v>15213.179116000028</v>
      </c>
      <c r="X206" s="142"/>
    </row>
    <row r="207" spans="2:24">
      <c r="D207" s="142">
        <f t="shared" si="46"/>
        <v>181216.80391600003</v>
      </c>
      <c r="E207" s="142">
        <f t="shared" si="45"/>
        <v>172559.67751600003</v>
      </c>
      <c r="F207" s="142">
        <f t="shared" si="45"/>
        <v>163902.55111600002</v>
      </c>
      <c r="G207" s="142">
        <f t="shared" si="45"/>
        <v>155245.42471600004</v>
      </c>
      <c r="H207" s="142">
        <f t="shared" si="45"/>
        <v>146588.29831600003</v>
      </c>
      <c r="I207" s="142">
        <f t="shared" si="45"/>
        <v>137931.17191600002</v>
      </c>
      <c r="J207" s="142">
        <f t="shared" si="45"/>
        <v>129274.045516</v>
      </c>
      <c r="K207" s="142">
        <f t="shared" si="45"/>
        <v>120616.919116</v>
      </c>
      <c r="L207" s="142">
        <f t="shared" si="45"/>
        <v>111959.79271600003</v>
      </c>
      <c r="M207" s="142">
        <f t="shared" si="45"/>
        <v>103302.66631600003</v>
      </c>
      <c r="N207" s="142">
        <f t="shared" si="45"/>
        <v>94645.539916000023</v>
      </c>
      <c r="O207" s="142">
        <f t="shared" si="45"/>
        <v>85988.413516000015</v>
      </c>
      <c r="P207" s="142">
        <f t="shared" si="45"/>
        <v>70405.585996000009</v>
      </c>
      <c r="Q207" s="142">
        <f t="shared" si="45"/>
        <v>68674.160716000013</v>
      </c>
      <c r="R207" s="142">
        <f t="shared" si="45"/>
        <v>60017.034316000019</v>
      </c>
      <c r="S207" s="142">
        <f t="shared" si="45"/>
        <v>51359.907916000018</v>
      </c>
      <c r="T207" s="142">
        <f t="shared" si="45"/>
        <v>42702.781516000017</v>
      </c>
      <c r="U207" s="142">
        <f t="shared" si="45"/>
        <v>34045.655116000016</v>
      </c>
      <c r="V207" s="142">
        <f t="shared" si="45"/>
        <v>25388.528716000015</v>
      </c>
      <c r="W207" s="142">
        <f t="shared" si="45"/>
        <v>16731.402316000014</v>
      </c>
      <c r="X207" s="142"/>
    </row>
    <row r="208" spans="2:24">
      <c r="D208" s="142">
        <f t="shared" si="46"/>
        <v>170082.303916</v>
      </c>
      <c r="E208" s="142">
        <f t="shared" si="45"/>
        <v>162091.11031600001</v>
      </c>
      <c r="F208" s="142">
        <f t="shared" si="45"/>
        <v>154099.91671599995</v>
      </c>
      <c r="G208" s="142">
        <f t="shared" si="45"/>
        <v>146108.72311600001</v>
      </c>
      <c r="H208" s="142">
        <f t="shared" si="45"/>
        <v>138117.52951600001</v>
      </c>
      <c r="I208" s="142">
        <f t="shared" si="45"/>
        <v>130126.335916</v>
      </c>
      <c r="J208" s="142">
        <f t="shared" si="45"/>
        <v>122135.14231599998</v>
      </c>
      <c r="K208" s="142">
        <f t="shared" si="45"/>
        <v>114143.94871599998</v>
      </c>
      <c r="L208" s="142">
        <f t="shared" si="45"/>
        <v>106152.755116</v>
      </c>
      <c r="M208" s="142">
        <f t="shared" si="45"/>
        <v>98161.561516000002</v>
      </c>
      <c r="N208" s="142">
        <f t="shared" si="45"/>
        <v>90170.367916000003</v>
      </c>
      <c r="O208" s="142">
        <f t="shared" si="45"/>
        <v>82179.17431599999</v>
      </c>
      <c r="P208" s="142">
        <f t="shared" si="45"/>
        <v>67795.025835999986</v>
      </c>
      <c r="Q208" s="142">
        <f t="shared" si="45"/>
        <v>66196.787115999992</v>
      </c>
      <c r="R208" s="142">
        <f t="shared" si="45"/>
        <v>58205.593516000008</v>
      </c>
      <c r="S208" s="142">
        <f t="shared" si="45"/>
        <v>50214.399916000009</v>
      </c>
      <c r="T208" s="142">
        <f t="shared" si="45"/>
        <v>42223.206316000011</v>
      </c>
      <c r="U208" s="142">
        <f t="shared" si="45"/>
        <v>34232.012716000012</v>
      </c>
      <c r="V208" s="142">
        <f t="shared" si="45"/>
        <v>26240.819116000013</v>
      </c>
      <c r="W208" s="142">
        <f t="shared" si="45"/>
        <v>18249.625516000015</v>
      </c>
      <c r="X208" s="142"/>
    </row>
    <row r="209" spans="4:24">
      <c r="D209" s="142">
        <f t="shared" si="46"/>
        <v>158947.803916</v>
      </c>
      <c r="E209" s="142">
        <f t="shared" si="45"/>
        <v>151622.54311600002</v>
      </c>
      <c r="F209" s="142">
        <f t="shared" si="45"/>
        <v>144297.282316</v>
      </c>
      <c r="G209" s="142">
        <f t="shared" si="45"/>
        <v>136972.02151600001</v>
      </c>
      <c r="H209" s="142">
        <f t="shared" si="45"/>
        <v>129646.76071600002</v>
      </c>
      <c r="I209" s="142">
        <f t="shared" si="45"/>
        <v>122321.49991600003</v>
      </c>
      <c r="J209" s="142">
        <f t="shared" si="45"/>
        <v>114996.23911599998</v>
      </c>
      <c r="K209" s="142">
        <f t="shared" si="45"/>
        <v>107670.97831599999</v>
      </c>
      <c r="L209" s="142">
        <f t="shared" si="45"/>
        <v>100345.717516</v>
      </c>
      <c r="M209" s="142">
        <f t="shared" si="45"/>
        <v>93020.456716000015</v>
      </c>
      <c r="N209" s="142">
        <f t="shared" si="45"/>
        <v>85695.195915999997</v>
      </c>
      <c r="O209" s="142">
        <f t="shared" si="45"/>
        <v>78369.935116000008</v>
      </c>
      <c r="P209" s="142">
        <f t="shared" si="45"/>
        <v>65184.465676</v>
      </c>
      <c r="Q209" s="142">
        <f t="shared" si="45"/>
        <v>63719.413516000001</v>
      </c>
      <c r="R209" s="142">
        <f t="shared" si="45"/>
        <v>56394.152716000011</v>
      </c>
      <c r="S209" s="142">
        <f t="shared" si="45"/>
        <v>49068.891916000008</v>
      </c>
      <c r="T209" s="142">
        <f t="shared" si="45"/>
        <v>41743.631116000011</v>
      </c>
      <c r="U209" s="142">
        <f t="shared" si="45"/>
        <v>34418.370316000015</v>
      </c>
      <c r="V209" s="142">
        <f t="shared" si="45"/>
        <v>27093.109516000011</v>
      </c>
      <c r="W209" s="142">
        <f t="shared" si="45"/>
        <v>19767.848716000008</v>
      </c>
      <c r="X209" s="142"/>
    </row>
    <row r="210" spans="4:24">
      <c r="D210" s="142">
        <f t="shared" si="46"/>
        <v>147813.303916</v>
      </c>
      <c r="E210" s="142">
        <f t="shared" si="45"/>
        <v>141153.975916</v>
      </c>
      <c r="F210" s="142">
        <f t="shared" si="45"/>
        <v>134494.64791599999</v>
      </c>
      <c r="G210" s="142">
        <f t="shared" si="45"/>
        <v>127835.31991600001</v>
      </c>
      <c r="H210" s="142">
        <f t="shared" si="45"/>
        <v>121175.991916</v>
      </c>
      <c r="I210" s="142">
        <f t="shared" si="45"/>
        <v>114516.66391600002</v>
      </c>
      <c r="J210" s="142">
        <f t="shared" si="45"/>
        <v>107857.33591599998</v>
      </c>
      <c r="K210" s="142">
        <f t="shared" si="45"/>
        <v>101198.007916</v>
      </c>
      <c r="L210" s="142">
        <f t="shared" si="45"/>
        <v>94538.679916000023</v>
      </c>
      <c r="M210" s="142">
        <f t="shared" si="45"/>
        <v>87879.351916000014</v>
      </c>
      <c r="N210" s="142">
        <f t="shared" si="45"/>
        <v>81220.023916000006</v>
      </c>
      <c r="O210" s="142">
        <f t="shared" si="45"/>
        <v>74560.695915999997</v>
      </c>
      <c r="P210" s="142">
        <f t="shared" si="45"/>
        <v>62573.905516000006</v>
      </c>
      <c r="Q210" s="142">
        <f t="shared" si="45"/>
        <v>61242.039916000002</v>
      </c>
      <c r="R210" s="142">
        <f t="shared" si="45"/>
        <v>54582.711916000015</v>
      </c>
      <c r="S210" s="142">
        <f t="shared" si="45"/>
        <v>47923.383916000013</v>
      </c>
      <c r="T210" s="142">
        <f t="shared" si="45"/>
        <v>41264.055916000012</v>
      </c>
      <c r="U210" s="142">
        <f t="shared" si="45"/>
        <v>34604.727916000018</v>
      </c>
      <c r="V210" s="142">
        <f t="shared" si="45"/>
        <v>27945.399916000009</v>
      </c>
      <c r="W210" s="142">
        <f t="shared" si="45"/>
        <v>21286.071916000015</v>
      </c>
      <c r="X210" s="142"/>
    </row>
    <row r="211" spans="4:24">
      <c r="D211" s="142">
        <f t="shared" si="46"/>
        <v>136678.803916</v>
      </c>
      <c r="E211" s="142">
        <f t="shared" si="45"/>
        <v>130685.40871600001</v>
      </c>
      <c r="F211" s="142">
        <f t="shared" si="45"/>
        <v>124692.01351600001</v>
      </c>
      <c r="G211" s="142">
        <f t="shared" si="45"/>
        <v>118698.61831600002</v>
      </c>
      <c r="H211" s="142">
        <f t="shared" si="45"/>
        <v>112705.22311600001</v>
      </c>
      <c r="I211" s="142">
        <f t="shared" si="45"/>
        <v>106711.82791600001</v>
      </c>
      <c r="J211" s="142">
        <f t="shared" si="45"/>
        <v>100718.432716</v>
      </c>
      <c r="K211" s="142">
        <f t="shared" si="45"/>
        <v>94725.037516000011</v>
      </c>
      <c r="L211" s="142">
        <f t="shared" si="45"/>
        <v>88731.642316000012</v>
      </c>
      <c r="M211" s="142">
        <f t="shared" si="45"/>
        <v>82738.247116000013</v>
      </c>
      <c r="N211" s="142">
        <f t="shared" si="45"/>
        <v>76744.851916000014</v>
      </c>
      <c r="O211" s="142">
        <f t="shared" si="45"/>
        <v>70751.456716000015</v>
      </c>
      <c r="P211" s="142">
        <f t="shared" si="45"/>
        <v>59963.345356000005</v>
      </c>
      <c r="Q211" s="142">
        <f t="shared" si="45"/>
        <v>58764.666316000003</v>
      </c>
      <c r="R211" s="142">
        <f t="shared" si="45"/>
        <v>52771.271116000011</v>
      </c>
      <c r="S211" s="142">
        <f t="shared" si="45"/>
        <v>46777.875916000005</v>
      </c>
      <c r="T211" s="142">
        <f t="shared" si="45"/>
        <v>40784.480716000005</v>
      </c>
      <c r="U211" s="142">
        <f t="shared" si="45"/>
        <v>34791.085516000006</v>
      </c>
      <c r="V211" s="142">
        <f t="shared" si="45"/>
        <v>28797.690316000007</v>
      </c>
      <c r="W211" s="142">
        <f t="shared" si="45"/>
        <v>22804.295116000008</v>
      </c>
      <c r="X211" s="142"/>
    </row>
    <row r="212" spans="4:24">
      <c r="D212" s="142">
        <f t="shared" si="46"/>
        <v>125544.303916</v>
      </c>
      <c r="E212" s="142">
        <f t="shared" si="45"/>
        <v>120216.841516</v>
      </c>
      <c r="F212" s="142">
        <f t="shared" si="45"/>
        <v>114889.379116</v>
      </c>
      <c r="G212" s="142">
        <f t="shared" si="45"/>
        <v>109561.91671600001</v>
      </c>
      <c r="H212" s="142">
        <f t="shared" si="45"/>
        <v>104234.454316</v>
      </c>
      <c r="I212" s="142">
        <f t="shared" si="45"/>
        <v>98906.991916000014</v>
      </c>
      <c r="J212" s="142">
        <f t="shared" si="45"/>
        <v>93579.529515999995</v>
      </c>
      <c r="K212" s="142">
        <f t="shared" si="45"/>
        <v>88252.067116000006</v>
      </c>
      <c r="L212" s="142">
        <f t="shared" si="45"/>
        <v>82924.604716000002</v>
      </c>
      <c r="M212" s="142">
        <f t="shared" si="45"/>
        <v>77597.142316000012</v>
      </c>
      <c r="N212" s="142">
        <f t="shared" si="45"/>
        <v>72269.679916000008</v>
      </c>
      <c r="O212" s="142">
        <f t="shared" si="45"/>
        <v>66942.217516000004</v>
      </c>
      <c r="P212" s="142">
        <f t="shared" si="45"/>
        <v>57352.785196000004</v>
      </c>
      <c r="Q212" s="142">
        <f t="shared" si="45"/>
        <v>56287.292716000004</v>
      </c>
      <c r="R212" s="142">
        <f t="shared" si="45"/>
        <v>50959.830316000007</v>
      </c>
      <c r="S212" s="142">
        <f t="shared" si="45"/>
        <v>45632.36791600001</v>
      </c>
      <c r="T212" s="142">
        <f t="shared" si="45"/>
        <v>40304.905516000013</v>
      </c>
      <c r="U212" s="142">
        <f t="shared" si="45"/>
        <v>34977.443116000009</v>
      </c>
      <c r="V212" s="142">
        <f t="shared" si="45"/>
        <v>29649.980716000013</v>
      </c>
      <c r="W212" s="142">
        <f t="shared" si="45"/>
        <v>24322.518316000009</v>
      </c>
      <c r="X212" s="142"/>
    </row>
    <row r="213" spans="4:24">
      <c r="D213" s="142">
        <f t="shared" si="46"/>
        <v>114409.803916</v>
      </c>
      <c r="E213" s="142">
        <f t="shared" si="45"/>
        <v>109748.274316</v>
      </c>
      <c r="F213" s="142">
        <f t="shared" si="45"/>
        <v>105086.744716</v>
      </c>
      <c r="G213" s="142">
        <f t="shared" si="45"/>
        <v>100425.21511600001</v>
      </c>
      <c r="H213" s="142">
        <f t="shared" si="45"/>
        <v>95763.685516000012</v>
      </c>
      <c r="I213" s="142">
        <f t="shared" si="45"/>
        <v>91102.155916000018</v>
      </c>
      <c r="J213" s="142">
        <f t="shared" si="45"/>
        <v>86440.626316000009</v>
      </c>
      <c r="K213" s="142">
        <f t="shared" si="45"/>
        <v>81779.096716</v>
      </c>
      <c r="L213" s="142">
        <f t="shared" si="45"/>
        <v>77117.567116000006</v>
      </c>
      <c r="M213" s="142">
        <f t="shared" si="45"/>
        <v>72456.037516000011</v>
      </c>
      <c r="N213" s="142">
        <f t="shared" si="45"/>
        <v>67794.507916000002</v>
      </c>
      <c r="O213" s="142">
        <f t="shared" ref="E213:W219" si="47">$B$11+O15</f>
        <v>63132.978316000008</v>
      </c>
      <c r="P213" s="142">
        <f t="shared" si="47"/>
        <v>54742.225036000003</v>
      </c>
      <c r="Q213" s="142">
        <f t="shared" si="47"/>
        <v>53809.919116000005</v>
      </c>
      <c r="R213" s="142">
        <f t="shared" si="47"/>
        <v>49148.38951600001</v>
      </c>
      <c r="S213" s="142">
        <f t="shared" si="47"/>
        <v>44486.859916000016</v>
      </c>
      <c r="T213" s="142">
        <f t="shared" si="47"/>
        <v>39825.330316000014</v>
      </c>
      <c r="U213" s="142">
        <f t="shared" si="47"/>
        <v>35163.800716000012</v>
      </c>
      <c r="V213" s="142">
        <f t="shared" si="47"/>
        <v>30502.271116000018</v>
      </c>
      <c r="W213" s="142">
        <f t="shared" si="47"/>
        <v>25840.741516000016</v>
      </c>
      <c r="X213" s="142"/>
    </row>
    <row r="214" spans="4:24">
      <c r="D214" s="142">
        <f t="shared" si="46"/>
        <v>103275.303916</v>
      </c>
      <c r="E214" s="142">
        <f t="shared" si="47"/>
        <v>99279.707116000005</v>
      </c>
      <c r="F214" s="142">
        <f t="shared" si="47"/>
        <v>95284.110315999991</v>
      </c>
      <c r="G214" s="142">
        <f t="shared" si="47"/>
        <v>91288.513516000006</v>
      </c>
      <c r="H214" s="142">
        <f t="shared" si="47"/>
        <v>87292.916716000007</v>
      </c>
      <c r="I214" s="142">
        <f t="shared" si="47"/>
        <v>83297.319916000008</v>
      </c>
      <c r="J214" s="142">
        <f t="shared" si="47"/>
        <v>79301.723116000008</v>
      </c>
      <c r="K214" s="142">
        <f t="shared" si="47"/>
        <v>75306.126316000009</v>
      </c>
      <c r="L214" s="142">
        <f t="shared" si="47"/>
        <v>71310.52951600001</v>
      </c>
      <c r="M214" s="142">
        <f t="shared" si="47"/>
        <v>67314.93271600001</v>
      </c>
      <c r="N214" s="142">
        <f t="shared" si="47"/>
        <v>63319.335916000011</v>
      </c>
      <c r="O214" s="142">
        <f t="shared" si="47"/>
        <v>59323.739116000004</v>
      </c>
      <c r="P214" s="142">
        <f t="shared" si="47"/>
        <v>52131.66487600001</v>
      </c>
      <c r="Q214" s="142">
        <f t="shared" si="47"/>
        <v>51332.545516000013</v>
      </c>
      <c r="R214" s="142">
        <f t="shared" si="47"/>
        <v>47336.948716000014</v>
      </c>
      <c r="S214" s="142">
        <f t="shared" si="47"/>
        <v>43341.351916000014</v>
      </c>
      <c r="T214" s="142">
        <f t="shared" si="47"/>
        <v>39345.755116000015</v>
      </c>
      <c r="U214" s="142">
        <f t="shared" si="47"/>
        <v>35350.158316000015</v>
      </c>
      <c r="V214" s="142">
        <f t="shared" si="47"/>
        <v>31354.561516000016</v>
      </c>
      <c r="W214" s="142">
        <f t="shared" si="47"/>
        <v>27358.964716000017</v>
      </c>
      <c r="X214" s="142"/>
    </row>
    <row r="215" spans="4:24">
      <c r="D215" s="142">
        <f t="shared" si="46"/>
        <v>92140.803916000004</v>
      </c>
      <c r="E215" s="142">
        <f t="shared" si="47"/>
        <v>88811.139916000015</v>
      </c>
      <c r="F215" s="142">
        <f t="shared" si="47"/>
        <v>85481.475915999996</v>
      </c>
      <c r="G215" s="142">
        <f t="shared" si="47"/>
        <v>82151.811916000006</v>
      </c>
      <c r="H215" s="142">
        <f t="shared" si="47"/>
        <v>78822.147916000016</v>
      </c>
      <c r="I215" s="142">
        <f t="shared" si="47"/>
        <v>75492.483916000012</v>
      </c>
      <c r="J215" s="142">
        <f t="shared" si="47"/>
        <v>72162.819916000008</v>
      </c>
      <c r="K215" s="142">
        <f t="shared" si="47"/>
        <v>68833.155916000003</v>
      </c>
      <c r="L215" s="142">
        <f t="shared" si="47"/>
        <v>65503.491916000014</v>
      </c>
      <c r="M215" s="142">
        <f t="shared" si="47"/>
        <v>62173.827916000017</v>
      </c>
      <c r="N215" s="142">
        <f t="shared" si="47"/>
        <v>58844.163916000012</v>
      </c>
      <c r="O215" s="142">
        <f t="shared" si="47"/>
        <v>55514.499916000008</v>
      </c>
      <c r="P215" s="142">
        <f t="shared" si="47"/>
        <v>49521.104716000009</v>
      </c>
      <c r="Q215" s="142">
        <f t="shared" si="47"/>
        <v>48855.171916000007</v>
      </c>
      <c r="R215" s="142">
        <f t="shared" si="47"/>
        <v>45525.507916000017</v>
      </c>
      <c r="S215" s="142">
        <f t="shared" si="47"/>
        <v>42195.843916000013</v>
      </c>
      <c r="T215" s="142">
        <f t="shared" si="47"/>
        <v>38866.179916000008</v>
      </c>
      <c r="U215" s="142">
        <f t="shared" si="47"/>
        <v>35536.515916000011</v>
      </c>
      <c r="V215" s="142">
        <f t="shared" si="47"/>
        <v>32206.851916000014</v>
      </c>
      <c r="W215" s="142">
        <f t="shared" si="47"/>
        <v>28877.18791600001</v>
      </c>
      <c r="X215" s="142"/>
    </row>
    <row r="216" spans="4:24">
      <c r="D216" s="142">
        <f t="shared" si="46"/>
        <v>81006.303916000004</v>
      </c>
      <c r="E216" s="142">
        <f t="shared" si="47"/>
        <v>78342.572715999995</v>
      </c>
      <c r="F216" s="142">
        <f t="shared" si="47"/>
        <v>75678.841516</v>
      </c>
      <c r="G216" s="142">
        <f t="shared" si="47"/>
        <v>73015.110316000006</v>
      </c>
      <c r="H216" s="142">
        <f t="shared" si="47"/>
        <v>70351.379115999996</v>
      </c>
      <c r="I216" s="142">
        <f t="shared" si="47"/>
        <v>67687.647916000016</v>
      </c>
      <c r="J216" s="142">
        <f t="shared" si="47"/>
        <v>65023.916716</v>
      </c>
      <c r="K216" s="142">
        <f t="shared" si="47"/>
        <v>62360.185516000005</v>
      </c>
      <c r="L216" s="142">
        <f t="shared" si="47"/>
        <v>59696.454316000003</v>
      </c>
      <c r="M216" s="142">
        <f t="shared" si="47"/>
        <v>57032.723116000008</v>
      </c>
      <c r="N216" s="142">
        <f t="shared" si="47"/>
        <v>54368.991916000006</v>
      </c>
      <c r="O216" s="142">
        <f t="shared" si="47"/>
        <v>51705.260716000004</v>
      </c>
      <c r="P216" s="142">
        <f t="shared" si="47"/>
        <v>46910.544556000008</v>
      </c>
      <c r="Q216" s="142">
        <f t="shared" si="47"/>
        <v>46377.798316</v>
      </c>
      <c r="R216" s="142">
        <f t="shared" si="47"/>
        <v>43714.067116000006</v>
      </c>
      <c r="S216" s="142">
        <f t="shared" si="47"/>
        <v>41050.335916000011</v>
      </c>
      <c r="T216" s="142">
        <f t="shared" si="47"/>
        <v>38386.604716000009</v>
      </c>
      <c r="U216" s="142">
        <f t="shared" si="47"/>
        <v>35722.873516000007</v>
      </c>
      <c r="V216" s="142">
        <f t="shared" si="47"/>
        <v>33059.142316000005</v>
      </c>
      <c r="W216" s="142">
        <f t="shared" si="47"/>
        <v>30395.41111600001</v>
      </c>
      <c r="X216" s="142"/>
    </row>
    <row r="217" spans="4:24">
      <c r="D217" s="142">
        <f t="shared" si="46"/>
        <v>69871.803916000004</v>
      </c>
      <c r="E217" s="142">
        <f t="shared" si="47"/>
        <v>67874.005516000005</v>
      </c>
      <c r="F217" s="142">
        <f t="shared" si="47"/>
        <v>65876.207116000005</v>
      </c>
      <c r="G217" s="142">
        <f t="shared" si="47"/>
        <v>63878.408716000005</v>
      </c>
      <c r="H217" s="142">
        <f t="shared" si="47"/>
        <v>61880.610316000006</v>
      </c>
      <c r="I217" s="142">
        <f t="shared" si="47"/>
        <v>59882.811916000006</v>
      </c>
      <c r="J217" s="142">
        <f t="shared" si="47"/>
        <v>57885.013516000006</v>
      </c>
      <c r="K217" s="142">
        <f t="shared" si="47"/>
        <v>55887.215116000007</v>
      </c>
      <c r="L217" s="142">
        <f t="shared" si="47"/>
        <v>53889.416716000007</v>
      </c>
      <c r="M217" s="142">
        <f t="shared" si="47"/>
        <v>51891.618316000007</v>
      </c>
      <c r="N217" s="142">
        <f t="shared" si="47"/>
        <v>49893.819916000008</v>
      </c>
      <c r="O217" s="142">
        <f t="shared" si="47"/>
        <v>47896.021516000008</v>
      </c>
      <c r="P217" s="142">
        <f t="shared" si="47"/>
        <v>44299.984396000007</v>
      </c>
      <c r="Q217" s="142">
        <f t="shared" si="47"/>
        <v>43900.424716000009</v>
      </c>
      <c r="R217" s="142">
        <f t="shared" si="47"/>
        <v>41902.626316000009</v>
      </c>
      <c r="S217" s="142">
        <f t="shared" si="47"/>
        <v>39904.827916000009</v>
      </c>
      <c r="T217" s="142">
        <f t="shared" si="47"/>
        <v>37907.02951600001</v>
      </c>
      <c r="U217" s="142">
        <f t="shared" si="47"/>
        <v>35909.23111600001</v>
      </c>
      <c r="V217" s="142">
        <f t="shared" si="47"/>
        <v>33911.43271600001</v>
      </c>
      <c r="W217" s="142">
        <f t="shared" si="47"/>
        <v>31913.634316000011</v>
      </c>
      <c r="X217" s="142"/>
    </row>
    <row r="218" spans="4:24">
      <c r="D218" s="142">
        <f t="shared" si="46"/>
        <v>58737.303916000012</v>
      </c>
      <c r="E218" s="142">
        <f t="shared" si="47"/>
        <v>57405.438316000014</v>
      </c>
      <c r="F218" s="142">
        <f t="shared" si="47"/>
        <v>56073.57271600001</v>
      </c>
      <c r="G218" s="142">
        <f t="shared" si="47"/>
        <v>54741.707116000012</v>
      </c>
      <c r="H218" s="142">
        <f t="shared" si="47"/>
        <v>53409.841516000015</v>
      </c>
      <c r="I218" s="142">
        <f t="shared" si="47"/>
        <v>52077.97591600001</v>
      </c>
      <c r="J218" s="142">
        <f t="shared" si="47"/>
        <v>50746.110316000006</v>
      </c>
      <c r="K218" s="142">
        <f t="shared" si="47"/>
        <v>49414.244716000016</v>
      </c>
      <c r="L218" s="142">
        <f t="shared" si="47"/>
        <v>48082.379116000011</v>
      </c>
      <c r="M218" s="142">
        <f t="shared" si="47"/>
        <v>46750.513516000014</v>
      </c>
      <c r="N218" s="142">
        <f t="shared" si="47"/>
        <v>45418.647916000016</v>
      </c>
      <c r="O218" s="142">
        <f t="shared" si="47"/>
        <v>44086.782316000012</v>
      </c>
      <c r="P218" s="142">
        <f t="shared" si="47"/>
        <v>41689.424236000013</v>
      </c>
      <c r="Q218" s="142">
        <f t="shared" si="47"/>
        <v>41423.05111600001</v>
      </c>
      <c r="R218" s="142">
        <f t="shared" si="47"/>
        <v>40091.185516000012</v>
      </c>
      <c r="S218" s="142">
        <f t="shared" si="47"/>
        <v>38759.319916000015</v>
      </c>
      <c r="T218" s="142">
        <f t="shared" si="47"/>
        <v>37427.45431600001</v>
      </c>
      <c r="U218" s="142">
        <f t="shared" si="47"/>
        <v>36095.588716000013</v>
      </c>
      <c r="V218" s="142">
        <f t="shared" si="47"/>
        <v>34763.723116000016</v>
      </c>
      <c r="W218" s="142">
        <f t="shared" si="47"/>
        <v>33431.857516000011</v>
      </c>
      <c r="X218" s="142"/>
    </row>
    <row r="219" spans="4:24">
      <c r="D219" s="142">
        <f t="shared" si="46"/>
        <v>47602.803916000004</v>
      </c>
      <c r="E219" s="142">
        <f t="shared" si="47"/>
        <v>46936.871116000009</v>
      </c>
      <c r="F219" s="142">
        <f t="shared" si="47"/>
        <v>46270.938316000007</v>
      </c>
      <c r="G219" s="142">
        <f t="shared" si="47"/>
        <v>45605.005516000005</v>
      </c>
      <c r="H219" s="142">
        <f t="shared" si="47"/>
        <v>44939.07271600001</v>
      </c>
      <c r="I219" s="142">
        <f t="shared" si="47"/>
        <v>44273.139916000007</v>
      </c>
      <c r="J219" s="142">
        <f t="shared" si="47"/>
        <v>43607.207116000005</v>
      </c>
      <c r="K219" s="142">
        <f t="shared" si="47"/>
        <v>42941.27431600001</v>
      </c>
      <c r="L219" s="142">
        <f t="shared" si="47"/>
        <v>42275.341516000008</v>
      </c>
      <c r="M219" s="142">
        <f t="shared" si="47"/>
        <v>41609.408716000005</v>
      </c>
      <c r="N219" s="142">
        <f t="shared" si="47"/>
        <v>40943.47591600001</v>
      </c>
      <c r="O219" s="142">
        <f t="shared" si="47"/>
        <v>40277.543116000008</v>
      </c>
      <c r="P219" s="142">
        <f t="shared" si="47"/>
        <v>39078.864076000013</v>
      </c>
      <c r="Q219" s="142">
        <f t="shared" si="47"/>
        <v>38945.677516000011</v>
      </c>
      <c r="R219" s="142">
        <f t="shared" si="47"/>
        <v>38279.744716000008</v>
      </c>
      <c r="S219" s="142">
        <f t="shared" si="47"/>
        <v>37613.811916000006</v>
      </c>
      <c r="T219" s="142">
        <f t="shared" si="47"/>
        <v>36947.879116000011</v>
      </c>
      <c r="U219" s="142">
        <f t="shared" si="47"/>
        <v>36281.946316000009</v>
      </c>
      <c r="V219" s="142">
        <f t="shared" si="47"/>
        <v>35616.013516000006</v>
      </c>
      <c r="W219" s="142">
        <f t="shared" si="47"/>
        <v>34950.080716000011</v>
      </c>
      <c r="X219" s="142"/>
    </row>
    <row r="221" spans="4:24">
      <c r="D221" s="157" t="s">
        <v>172</v>
      </c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</row>
    <row r="222" spans="4:24">
      <c r="D222" s="142">
        <f>$B$12+D2</f>
        <v>223295.35195799998</v>
      </c>
      <c r="E222" s="142">
        <f t="shared" ref="E222:W236" si="48">$B$12+E2</f>
        <v>209976.69595799997</v>
      </c>
      <c r="F222" s="142">
        <f t="shared" si="48"/>
        <v>196658.03995799995</v>
      </c>
      <c r="G222" s="142">
        <f t="shared" si="48"/>
        <v>183339.38395799999</v>
      </c>
      <c r="H222" s="142">
        <f t="shared" si="48"/>
        <v>170020.72795799997</v>
      </c>
      <c r="I222" s="142">
        <f t="shared" si="48"/>
        <v>156702.07195800002</v>
      </c>
      <c r="J222" s="142">
        <f t="shared" si="48"/>
        <v>143383.41595799994</v>
      </c>
      <c r="K222" s="142">
        <f t="shared" si="48"/>
        <v>130064.75995799997</v>
      </c>
      <c r="L222" s="142">
        <f t="shared" si="48"/>
        <v>116746.10395800001</v>
      </c>
      <c r="M222" s="142">
        <f t="shared" si="48"/>
        <v>103427.44795800002</v>
      </c>
      <c r="N222" s="142">
        <f t="shared" si="48"/>
        <v>90108.791958000002</v>
      </c>
      <c r="O222" s="142">
        <f t="shared" si="48"/>
        <v>76790.135957999984</v>
      </c>
      <c r="P222" s="142">
        <f t="shared" si="48"/>
        <v>52816.555157999988</v>
      </c>
      <c r="Q222" s="142">
        <f t="shared" si="48"/>
        <v>50152.823957999979</v>
      </c>
      <c r="R222" s="142">
        <f t="shared" si="48"/>
        <v>36834.167958000005</v>
      </c>
      <c r="S222" s="142">
        <f t="shared" si="48"/>
        <v>23515.511958000003</v>
      </c>
      <c r="T222" s="142">
        <f t="shared" si="48"/>
        <v>10196.855958</v>
      </c>
      <c r="U222" s="142">
        <f t="shared" si="48"/>
        <v>-3121.8000419999953</v>
      </c>
      <c r="V222" s="142">
        <f t="shared" si="48"/>
        <v>-16440.456041999998</v>
      </c>
      <c r="W222" s="142">
        <f t="shared" si="48"/>
        <v>-29759.112041999993</v>
      </c>
    </row>
    <row r="223" spans="4:24">
      <c r="D223" s="142">
        <f t="shared" ref="D223:S241" si="49">$B$12+D3</f>
        <v>212160.85195799998</v>
      </c>
      <c r="E223" s="142">
        <f t="shared" si="49"/>
        <v>199508.12875799998</v>
      </c>
      <c r="F223" s="142">
        <f t="shared" si="49"/>
        <v>186855.40555799997</v>
      </c>
      <c r="G223" s="142">
        <f t="shared" si="49"/>
        <v>174202.68235800002</v>
      </c>
      <c r="H223" s="142">
        <f t="shared" si="49"/>
        <v>161549.95915800001</v>
      </c>
      <c r="I223" s="142">
        <f t="shared" si="49"/>
        <v>148897.235958</v>
      </c>
      <c r="J223" s="142">
        <f t="shared" si="49"/>
        <v>136244.512758</v>
      </c>
      <c r="K223" s="142">
        <f t="shared" si="49"/>
        <v>123591.789558</v>
      </c>
      <c r="L223" s="142">
        <f t="shared" si="49"/>
        <v>110939.066358</v>
      </c>
      <c r="M223" s="142">
        <f t="shared" si="49"/>
        <v>98286.343158000018</v>
      </c>
      <c r="N223" s="142">
        <f t="shared" si="49"/>
        <v>85633.61995800001</v>
      </c>
      <c r="O223" s="142">
        <f t="shared" si="49"/>
        <v>72980.896758000003</v>
      </c>
      <c r="P223" s="142">
        <f t="shared" si="49"/>
        <v>50205.994997999995</v>
      </c>
      <c r="Q223" s="142">
        <f t="shared" si="49"/>
        <v>47675.450358000002</v>
      </c>
      <c r="R223" s="142">
        <f t="shared" si="49"/>
        <v>35022.727158000009</v>
      </c>
      <c r="S223" s="142">
        <f t="shared" si="49"/>
        <v>22370.003958000016</v>
      </c>
      <c r="T223" s="142">
        <f t="shared" si="48"/>
        <v>9717.2807580000153</v>
      </c>
      <c r="U223" s="142">
        <f t="shared" si="48"/>
        <v>-2935.442441999985</v>
      </c>
      <c r="V223" s="142">
        <f t="shared" si="48"/>
        <v>-15588.165641999978</v>
      </c>
      <c r="W223" s="142">
        <f t="shared" si="48"/>
        <v>-28240.888841999978</v>
      </c>
    </row>
    <row r="224" spans="4:24">
      <c r="D224" s="142">
        <f t="shared" si="49"/>
        <v>201026.35195799998</v>
      </c>
      <c r="E224" s="142">
        <f t="shared" si="48"/>
        <v>189039.56155799999</v>
      </c>
      <c r="F224" s="142">
        <f t="shared" si="48"/>
        <v>177052.77115799999</v>
      </c>
      <c r="G224" s="142">
        <f t="shared" si="48"/>
        <v>165065.98075800005</v>
      </c>
      <c r="H224" s="142">
        <f t="shared" si="48"/>
        <v>153079.19035799999</v>
      </c>
      <c r="I224" s="142">
        <f t="shared" si="48"/>
        <v>141092.39995799999</v>
      </c>
      <c r="J224" s="142">
        <f t="shared" si="48"/>
        <v>129105.60955799998</v>
      </c>
      <c r="K224" s="142">
        <f t="shared" si="48"/>
        <v>117118.81915800001</v>
      </c>
      <c r="L224" s="142">
        <f t="shared" si="48"/>
        <v>105132.02875800001</v>
      </c>
      <c r="M224" s="142">
        <f t="shared" si="48"/>
        <v>93145.238358000017</v>
      </c>
      <c r="N224" s="142">
        <f t="shared" si="48"/>
        <v>81158.447958000004</v>
      </c>
      <c r="O224" s="142">
        <f t="shared" si="48"/>
        <v>69171.657558000006</v>
      </c>
      <c r="P224" s="142">
        <f t="shared" si="48"/>
        <v>47595.434838000001</v>
      </c>
      <c r="Q224" s="142">
        <f t="shared" si="48"/>
        <v>45198.076757999996</v>
      </c>
      <c r="R224" s="142">
        <f t="shared" si="48"/>
        <v>33211.286358000012</v>
      </c>
      <c r="S224" s="142">
        <f t="shared" si="48"/>
        <v>21224.495958000007</v>
      </c>
      <c r="T224" s="142">
        <f t="shared" si="48"/>
        <v>9237.7055580000088</v>
      </c>
      <c r="U224" s="142">
        <f t="shared" si="48"/>
        <v>-2749.0848419999893</v>
      </c>
      <c r="V224" s="142">
        <f t="shared" si="48"/>
        <v>-14735.875241999995</v>
      </c>
      <c r="W224" s="142">
        <f t="shared" si="48"/>
        <v>-26722.665641999993</v>
      </c>
    </row>
    <row r="225" spans="4:23">
      <c r="D225" s="142">
        <f t="shared" si="49"/>
        <v>189891.85195799998</v>
      </c>
      <c r="E225" s="142">
        <f t="shared" si="48"/>
        <v>178570.994358</v>
      </c>
      <c r="F225" s="142">
        <f t="shared" si="48"/>
        <v>167250.13675799995</v>
      </c>
      <c r="G225" s="142">
        <f t="shared" si="48"/>
        <v>155929.27915799999</v>
      </c>
      <c r="H225" s="142">
        <f t="shared" si="48"/>
        <v>144608.42155799997</v>
      </c>
      <c r="I225" s="142">
        <f t="shared" si="48"/>
        <v>133287.56395799998</v>
      </c>
      <c r="J225" s="142">
        <f t="shared" si="48"/>
        <v>121966.70635799997</v>
      </c>
      <c r="K225" s="142">
        <f t="shared" si="48"/>
        <v>110645.84875799998</v>
      </c>
      <c r="L225" s="142">
        <f t="shared" si="48"/>
        <v>99324.99115799999</v>
      </c>
      <c r="M225" s="142">
        <f t="shared" si="48"/>
        <v>88004.133558000001</v>
      </c>
      <c r="N225" s="142">
        <f t="shared" si="48"/>
        <v>76683.275957999998</v>
      </c>
      <c r="O225" s="142">
        <f t="shared" si="48"/>
        <v>65362.418357999981</v>
      </c>
      <c r="P225" s="142">
        <f t="shared" si="48"/>
        <v>44984.874677999993</v>
      </c>
      <c r="Q225" s="142">
        <f t="shared" si="48"/>
        <v>42720.703157999989</v>
      </c>
      <c r="R225" s="142">
        <f t="shared" si="48"/>
        <v>31399.845558000001</v>
      </c>
      <c r="S225" s="142">
        <f t="shared" si="48"/>
        <v>20078.987958000005</v>
      </c>
      <c r="T225" s="142">
        <f t="shared" si="48"/>
        <v>8758.1303580000022</v>
      </c>
      <c r="U225" s="142">
        <f t="shared" si="48"/>
        <v>-2562.7272419999936</v>
      </c>
      <c r="V225" s="142">
        <f t="shared" si="48"/>
        <v>-13883.584841999997</v>
      </c>
      <c r="W225" s="142">
        <f t="shared" si="48"/>
        <v>-25204.442441999992</v>
      </c>
    </row>
    <row r="226" spans="4:23">
      <c r="D226" s="142">
        <f t="shared" si="49"/>
        <v>178757.35195799998</v>
      </c>
      <c r="E226" s="142">
        <f t="shared" si="48"/>
        <v>168102.42715800001</v>
      </c>
      <c r="F226" s="142">
        <f t="shared" si="48"/>
        <v>157447.50235799997</v>
      </c>
      <c r="G226" s="142">
        <f t="shared" si="48"/>
        <v>146792.57755799999</v>
      </c>
      <c r="H226" s="142">
        <f t="shared" si="48"/>
        <v>136137.65275800001</v>
      </c>
      <c r="I226" s="142">
        <f t="shared" si="48"/>
        <v>125482.72795800002</v>
      </c>
      <c r="J226" s="142">
        <f t="shared" si="48"/>
        <v>114827.80315799998</v>
      </c>
      <c r="K226" s="142">
        <f t="shared" si="48"/>
        <v>104172.878358</v>
      </c>
      <c r="L226" s="142">
        <f t="shared" si="48"/>
        <v>93517.953558000008</v>
      </c>
      <c r="M226" s="142">
        <f t="shared" si="48"/>
        <v>82863.028758000015</v>
      </c>
      <c r="N226" s="142">
        <f t="shared" si="48"/>
        <v>72208.103958000007</v>
      </c>
      <c r="O226" s="142">
        <f t="shared" si="48"/>
        <v>61553.179157999999</v>
      </c>
      <c r="P226" s="142">
        <f t="shared" si="48"/>
        <v>42374.314517999999</v>
      </c>
      <c r="Q226" s="142">
        <f t="shared" si="48"/>
        <v>40243.329557999998</v>
      </c>
      <c r="R226" s="142">
        <f t="shared" si="48"/>
        <v>29588.404758000011</v>
      </c>
      <c r="S226" s="142">
        <f t="shared" si="48"/>
        <v>18933.479958000011</v>
      </c>
      <c r="T226" s="142">
        <f t="shared" si="48"/>
        <v>8278.5551580000101</v>
      </c>
      <c r="U226" s="142">
        <f t="shared" si="48"/>
        <v>-2376.3696419999906</v>
      </c>
      <c r="V226" s="142">
        <f t="shared" si="48"/>
        <v>-13031.294441999984</v>
      </c>
      <c r="W226" s="142">
        <f t="shared" si="48"/>
        <v>-23686.219241999985</v>
      </c>
    </row>
    <row r="227" spans="4:23">
      <c r="D227" s="142">
        <f t="shared" si="49"/>
        <v>167622.85195799998</v>
      </c>
      <c r="E227" s="142">
        <f t="shared" si="48"/>
        <v>157633.85995799996</v>
      </c>
      <c r="F227" s="142">
        <f t="shared" si="48"/>
        <v>147644.86795799999</v>
      </c>
      <c r="G227" s="142">
        <f t="shared" si="48"/>
        <v>137655.87595800002</v>
      </c>
      <c r="H227" s="142">
        <f t="shared" si="48"/>
        <v>127666.88395800001</v>
      </c>
      <c r="I227" s="142">
        <f t="shared" si="48"/>
        <v>117677.89195800001</v>
      </c>
      <c r="J227" s="142">
        <f t="shared" si="48"/>
        <v>107688.89995799998</v>
      </c>
      <c r="K227" s="142">
        <f t="shared" si="48"/>
        <v>97699.907957999982</v>
      </c>
      <c r="L227" s="142">
        <f t="shared" si="48"/>
        <v>87710.915957999998</v>
      </c>
      <c r="M227" s="142">
        <f t="shared" si="48"/>
        <v>77721.923957999999</v>
      </c>
      <c r="N227" s="142">
        <f t="shared" si="48"/>
        <v>67732.931958000001</v>
      </c>
      <c r="O227" s="142">
        <f t="shared" si="48"/>
        <v>57743.939957999988</v>
      </c>
      <c r="P227" s="142">
        <f t="shared" si="48"/>
        <v>39763.754357999991</v>
      </c>
      <c r="Q227" s="142">
        <f t="shared" si="48"/>
        <v>37765.955957999991</v>
      </c>
      <c r="R227" s="142">
        <f t="shared" si="48"/>
        <v>27776.963958</v>
      </c>
      <c r="S227" s="142">
        <f t="shared" si="48"/>
        <v>17787.971958000002</v>
      </c>
      <c r="T227" s="142">
        <f t="shared" si="48"/>
        <v>7798.9799580000035</v>
      </c>
      <c r="U227" s="142">
        <f t="shared" si="48"/>
        <v>-2190.0120420000021</v>
      </c>
      <c r="V227" s="142">
        <f t="shared" si="48"/>
        <v>-12179.004042</v>
      </c>
      <c r="W227" s="142">
        <f t="shared" si="48"/>
        <v>-22167.996041999999</v>
      </c>
    </row>
    <row r="228" spans="4:23">
      <c r="D228" s="142">
        <f t="shared" si="49"/>
        <v>156488.35195799998</v>
      </c>
      <c r="E228" s="142">
        <f t="shared" si="48"/>
        <v>147165.29275799997</v>
      </c>
      <c r="F228" s="142">
        <f t="shared" si="48"/>
        <v>137842.23355800001</v>
      </c>
      <c r="G228" s="142">
        <f t="shared" si="48"/>
        <v>128519.174358</v>
      </c>
      <c r="H228" s="142">
        <f t="shared" si="48"/>
        <v>119196.11515800002</v>
      </c>
      <c r="I228" s="142">
        <f t="shared" si="48"/>
        <v>109873.05595800003</v>
      </c>
      <c r="J228" s="142">
        <f t="shared" si="48"/>
        <v>100549.99675799999</v>
      </c>
      <c r="K228" s="142">
        <f t="shared" si="48"/>
        <v>91226.937558000005</v>
      </c>
      <c r="L228" s="142">
        <f t="shared" si="48"/>
        <v>81903.878358000002</v>
      </c>
      <c r="M228" s="142">
        <f t="shared" si="48"/>
        <v>72580.819158000013</v>
      </c>
      <c r="N228" s="142">
        <f t="shared" si="48"/>
        <v>63257.75995800001</v>
      </c>
      <c r="O228" s="142">
        <f t="shared" si="48"/>
        <v>53934.700758000006</v>
      </c>
      <c r="P228" s="142">
        <f t="shared" si="48"/>
        <v>37153.194197999997</v>
      </c>
      <c r="Q228" s="142">
        <f t="shared" si="48"/>
        <v>35288.582358000007</v>
      </c>
      <c r="R228" s="142">
        <f t="shared" si="48"/>
        <v>25965.523158000011</v>
      </c>
      <c r="S228" s="142">
        <f t="shared" si="48"/>
        <v>16642.463958000015</v>
      </c>
      <c r="T228" s="142">
        <f t="shared" si="48"/>
        <v>7319.4047580000188</v>
      </c>
      <c r="U228" s="142">
        <f t="shared" si="48"/>
        <v>-2003.6544419999846</v>
      </c>
      <c r="V228" s="142">
        <f t="shared" si="48"/>
        <v>-11326.713641999981</v>
      </c>
      <c r="W228" s="142">
        <f t="shared" si="48"/>
        <v>-20649.772841999977</v>
      </c>
    </row>
    <row r="229" spans="4:23">
      <c r="D229" s="142">
        <f t="shared" si="49"/>
        <v>145353.85195800004</v>
      </c>
      <c r="E229" s="142">
        <f t="shared" si="48"/>
        <v>136696.72555800003</v>
      </c>
      <c r="F229" s="142">
        <f t="shared" si="48"/>
        <v>128039.59915800001</v>
      </c>
      <c r="G229" s="142">
        <f t="shared" si="48"/>
        <v>119382.47275800003</v>
      </c>
      <c r="H229" s="142">
        <f t="shared" si="48"/>
        <v>110725.34635800002</v>
      </c>
      <c r="I229" s="142">
        <f t="shared" si="48"/>
        <v>102068.21995800002</v>
      </c>
      <c r="J229" s="142">
        <f t="shared" si="48"/>
        <v>93411.093557999993</v>
      </c>
      <c r="K229" s="142">
        <f t="shared" si="48"/>
        <v>84753.967157999999</v>
      </c>
      <c r="L229" s="142">
        <f t="shared" si="48"/>
        <v>76096.84075800002</v>
      </c>
      <c r="M229" s="142">
        <f t="shared" si="48"/>
        <v>67439.714358000027</v>
      </c>
      <c r="N229" s="142">
        <f t="shared" si="48"/>
        <v>58782.587958000018</v>
      </c>
      <c r="O229" s="142">
        <f t="shared" si="48"/>
        <v>50125.46155800001</v>
      </c>
      <c r="P229" s="142">
        <f t="shared" si="48"/>
        <v>34542.634038000004</v>
      </c>
      <c r="Q229" s="142">
        <f t="shared" si="48"/>
        <v>32811.208758000001</v>
      </c>
      <c r="R229" s="142">
        <f t="shared" si="48"/>
        <v>24154.082358000014</v>
      </c>
      <c r="S229" s="142">
        <f t="shared" si="48"/>
        <v>15496.955958000013</v>
      </c>
      <c r="T229" s="142">
        <f t="shared" si="48"/>
        <v>6839.8295580000122</v>
      </c>
      <c r="U229" s="142">
        <f t="shared" si="48"/>
        <v>-1817.2968419999888</v>
      </c>
      <c r="V229" s="142">
        <f t="shared" si="48"/>
        <v>-10474.42324199999</v>
      </c>
      <c r="W229" s="142">
        <f t="shared" si="48"/>
        <v>-19131.549641999991</v>
      </c>
    </row>
    <row r="230" spans="4:23">
      <c r="D230" s="142">
        <f t="shared" si="49"/>
        <v>134219.35195799998</v>
      </c>
      <c r="E230" s="142">
        <f t="shared" si="48"/>
        <v>126228.15835799999</v>
      </c>
      <c r="F230" s="142">
        <f t="shared" si="48"/>
        <v>118236.96475799996</v>
      </c>
      <c r="G230" s="142">
        <f t="shared" si="48"/>
        <v>110245.77115799999</v>
      </c>
      <c r="H230" s="142">
        <f t="shared" si="48"/>
        <v>102254.57755799999</v>
      </c>
      <c r="I230" s="142">
        <f t="shared" si="48"/>
        <v>94263.383957999991</v>
      </c>
      <c r="J230" s="142">
        <f t="shared" si="48"/>
        <v>86272.190357999978</v>
      </c>
      <c r="K230" s="142">
        <f t="shared" si="48"/>
        <v>78280.996757999979</v>
      </c>
      <c r="L230" s="142">
        <f t="shared" si="48"/>
        <v>70289.803157999995</v>
      </c>
      <c r="M230" s="142">
        <f t="shared" si="48"/>
        <v>62298.609557999996</v>
      </c>
      <c r="N230" s="142">
        <f t="shared" si="48"/>
        <v>54307.415957999998</v>
      </c>
      <c r="O230" s="142">
        <f t="shared" si="48"/>
        <v>46316.222357999985</v>
      </c>
      <c r="P230" s="142">
        <f t="shared" si="48"/>
        <v>31932.073877999988</v>
      </c>
      <c r="Q230" s="142">
        <f t="shared" si="48"/>
        <v>30333.835157999994</v>
      </c>
      <c r="R230" s="142">
        <f t="shared" si="48"/>
        <v>22342.641558000003</v>
      </c>
      <c r="S230" s="142">
        <f t="shared" si="48"/>
        <v>14351.447958000004</v>
      </c>
      <c r="T230" s="142">
        <f t="shared" si="48"/>
        <v>6360.2543580000056</v>
      </c>
      <c r="U230" s="142">
        <f t="shared" si="48"/>
        <v>-1630.9392419999931</v>
      </c>
      <c r="V230" s="142">
        <f t="shared" si="48"/>
        <v>-9622.1328419999918</v>
      </c>
      <c r="W230" s="142">
        <f t="shared" si="48"/>
        <v>-17613.32644199999</v>
      </c>
    </row>
    <row r="231" spans="4:23">
      <c r="D231" s="142">
        <f t="shared" si="49"/>
        <v>123084.851958</v>
      </c>
      <c r="E231" s="142">
        <f t="shared" si="48"/>
        <v>115759.59115800001</v>
      </c>
      <c r="F231" s="142">
        <f t="shared" si="48"/>
        <v>108434.33035799999</v>
      </c>
      <c r="G231" s="142">
        <f t="shared" si="48"/>
        <v>101109.06955800002</v>
      </c>
      <c r="H231" s="142">
        <f t="shared" si="48"/>
        <v>93783.808757999999</v>
      </c>
      <c r="I231" s="142">
        <f t="shared" si="48"/>
        <v>86458.54795800001</v>
      </c>
      <c r="J231" s="142">
        <f t="shared" si="48"/>
        <v>79133.287157999992</v>
      </c>
      <c r="K231" s="142">
        <f t="shared" si="48"/>
        <v>71808.026358000003</v>
      </c>
      <c r="L231" s="142">
        <f t="shared" si="48"/>
        <v>64482.765558000006</v>
      </c>
      <c r="M231" s="142">
        <f t="shared" si="48"/>
        <v>57157.504758000017</v>
      </c>
      <c r="N231" s="142">
        <f t="shared" si="48"/>
        <v>49832.243957999999</v>
      </c>
      <c r="O231" s="142">
        <f t="shared" si="48"/>
        <v>42506.983157999995</v>
      </c>
      <c r="P231" s="142">
        <f t="shared" si="48"/>
        <v>29321.513717999995</v>
      </c>
      <c r="Q231" s="142">
        <f t="shared" si="48"/>
        <v>27856.461557999995</v>
      </c>
      <c r="R231" s="142">
        <f t="shared" si="48"/>
        <v>20531.200758000006</v>
      </c>
      <c r="S231" s="142">
        <f t="shared" si="48"/>
        <v>13205.939958000003</v>
      </c>
      <c r="T231" s="142">
        <f t="shared" si="48"/>
        <v>5880.6791580000063</v>
      </c>
      <c r="U231" s="142">
        <f t="shared" si="48"/>
        <v>-1444.5816419999901</v>
      </c>
      <c r="V231" s="142">
        <f t="shared" si="48"/>
        <v>-8769.8424419999938</v>
      </c>
      <c r="W231" s="142">
        <f t="shared" si="48"/>
        <v>-16095.103241999997</v>
      </c>
    </row>
    <row r="232" spans="4:23">
      <c r="D232" s="142">
        <f t="shared" si="49"/>
        <v>111950.351958</v>
      </c>
      <c r="E232" s="142">
        <f t="shared" si="48"/>
        <v>105291.02395799999</v>
      </c>
      <c r="F232" s="142">
        <f t="shared" si="48"/>
        <v>98631.695957999997</v>
      </c>
      <c r="G232" s="142">
        <f t="shared" si="48"/>
        <v>91972.367958000017</v>
      </c>
      <c r="H232" s="142">
        <f t="shared" si="48"/>
        <v>85313.039958000008</v>
      </c>
      <c r="I232" s="142">
        <f t="shared" si="48"/>
        <v>78653.711958</v>
      </c>
      <c r="J232" s="142">
        <f t="shared" si="48"/>
        <v>71994.383957999991</v>
      </c>
      <c r="K232" s="142">
        <f t="shared" si="48"/>
        <v>65335.05595799999</v>
      </c>
      <c r="L232" s="142">
        <f t="shared" si="48"/>
        <v>58675.72795800001</v>
      </c>
      <c r="M232" s="142">
        <f t="shared" si="48"/>
        <v>52016.399958000016</v>
      </c>
      <c r="N232" s="142">
        <f t="shared" si="48"/>
        <v>45357.071958000008</v>
      </c>
      <c r="O232" s="142">
        <f t="shared" si="48"/>
        <v>38697.743957999999</v>
      </c>
      <c r="P232" s="142">
        <f t="shared" si="48"/>
        <v>26710.953558000001</v>
      </c>
      <c r="Q232" s="142">
        <f t="shared" si="48"/>
        <v>25379.087957999996</v>
      </c>
      <c r="R232" s="142">
        <f t="shared" si="48"/>
        <v>18719.75995800001</v>
      </c>
      <c r="S232" s="142">
        <f t="shared" si="48"/>
        <v>12060.431958000008</v>
      </c>
      <c r="T232" s="142">
        <f t="shared" si="48"/>
        <v>5401.103958000007</v>
      </c>
      <c r="U232" s="142">
        <f t="shared" si="48"/>
        <v>-1258.2240419999871</v>
      </c>
      <c r="V232" s="142">
        <f t="shared" si="48"/>
        <v>-7917.5520419999957</v>
      </c>
      <c r="W232" s="142">
        <f t="shared" si="48"/>
        <v>-14576.88004199999</v>
      </c>
    </row>
    <row r="233" spans="4:23">
      <c r="D233" s="142">
        <f t="shared" si="49"/>
        <v>100815.851958</v>
      </c>
      <c r="E233" s="142">
        <f t="shared" si="48"/>
        <v>94822.456758</v>
      </c>
      <c r="F233" s="142">
        <f t="shared" si="48"/>
        <v>88829.061558000001</v>
      </c>
      <c r="G233" s="142">
        <f t="shared" si="48"/>
        <v>82835.666358000017</v>
      </c>
      <c r="H233" s="142">
        <f t="shared" si="48"/>
        <v>76842.271158000003</v>
      </c>
      <c r="I233" s="142">
        <f t="shared" si="48"/>
        <v>70848.875958000004</v>
      </c>
      <c r="J233" s="142">
        <f t="shared" si="48"/>
        <v>64855.480757999991</v>
      </c>
      <c r="K233" s="142">
        <f t="shared" si="48"/>
        <v>58862.085558000006</v>
      </c>
      <c r="L233" s="142">
        <f t="shared" si="48"/>
        <v>52868.690358000007</v>
      </c>
      <c r="M233" s="142">
        <f t="shared" si="48"/>
        <v>46875.295158000008</v>
      </c>
      <c r="N233" s="142">
        <f t="shared" si="48"/>
        <v>40881.899958000002</v>
      </c>
      <c r="O233" s="142">
        <f t="shared" si="48"/>
        <v>34888.504758000003</v>
      </c>
      <c r="P233" s="142">
        <f t="shared" si="48"/>
        <v>24100.393398</v>
      </c>
      <c r="Q233" s="142">
        <f t="shared" si="48"/>
        <v>22901.714357999997</v>
      </c>
      <c r="R233" s="142">
        <f t="shared" si="48"/>
        <v>16908.319158000006</v>
      </c>
      <c r="S233" s="142">
        <f t="shared" si="48"/>
        <v>10914.923958000003</v>
      </c>
      <c r="T233" s="142">
        <f t="shared" si="48"/>
        <v>4921.528758000004</v>
      </c>
      <c r="U233" s="142">
        <f t="shared" si="48"/>
        <v>-1071.8664419999986</v>
      </c>
      <c r="V233" s="142">
        <f t="shared" si="48"/>
        <v>-7065.2616419999977</v>
      </c>
      <c r="W233" s="142">
        <f t="shared" si="48"/>
        <v>-13058.656841999997</v>
      </c>
    </row>
    <row r="234" spans="4:23">
      <c r="D234" s="142">
        <f t="shared" si="49"/>
        <v>89681.351957999999</v>
      </c>
      <c r="E234" s="142">
        <f t="shared" si="48"/>
        <v>84353.889557999995</v>
      </c>
      <c r="F234" s="142">
        <f t="shared" si="48"/>
        <v>79026.427157999991</v>
      </c>
      <c r="G234" s="142">
        <f t="shared" si="48"/>
        <v>73698.964758000002</v>
      </c>
      <c r="H234" s="142">
        <f t="shared" si="48"/>
        <v>68371.502357999998</v>
      </c>
      <c r="I234" s="142">
        <f t="shared" si="48"/>
        <v>63044.039958000008</v>
      </c>
      <c r="J234" s="142">
        <f t="shared" si="48"/>
        <v>57716.57755799999</v>
      </c>
      <c r="K234" s="142">
        <f t="shared" si="48"/>
        <v>52389.115158000001</v>
      </c>
      <c r="L234" s="142">
        <f t="shared" si="48"/>
        <v>47061.652758000004</v>
      </c>
      <c r="M234" s="142">
        <f t="shared" si="48"/>
        <v>41734.190358000007</v>
      </c>
      <c r="N234" s="142">
        <f t="shared" si="48"/>
        <v>36406.727958000003</v>
      </c>
      <c r="O234" s="142">
        <f t="shared" si="48"/>
        <v>31079.265557999999</v>
      </c>
      <c r="P234" s="142">
        <f t="shared" si="48"/>
        <v>21489.833237999999</v>
      </c>
      <c r="Q234" s="142">
        <f t="shared" si="48"/>
        <v>20424.340757999998</v>
      </c>
      <c r="R234" s="142">
        <f t="shared" si="48"/>
        <v>15096.878358000005</v>
      </c>
      <c r="S234" s="142">
        <f t="shared" si="48"/>
        <v>9769.415958000005</v>
      </c>
      <c r="T234" s="142">
        <f t="shared" si="48"/>
        <v>4441.9535580000047</v>
      </c>
      <c r="U234" s="142">
        <f t="shared" si="48"/>
        <v>-885.50884199999564</v>
      </c>
      <c r="V234" s="142">
        <f t="shared" si="48"/>
        <v>-6212.9712419999923</v>
      </c>
      <c r="W234" s="142">
        <f t="shared" si="48"/>
        <v>-11540.433641999996</v>
      </c>
    </row>
    <row r="235" spans="4:23">
      <c r="D235" s="142">
        <f t="shared" si="49"/>
        <v>78546.851957999999</v>
      </c>
      <c r="E235" s="142">
        <f t="shared" si="48"/>
        <v>73885.32235799999</v>
      </c>
      <c r="F235" s="142">
        <f t="shared" si="48"/>
        <v>69223.792757999996</v>
      </c>
      <c r="G235" s="142">
        <f t="shared" si="48"/>
        <v>64562.263158000002</v>
      </c>
      <c r="H235" s="142">
        <f t="shared" si="48"/>
        <v>59900.733558000007</v>
      </c>
      <c r="I235" s="142">
        <f t="shared" si="48"/>
        <v>55239.203958000013</v>
      </c>
      <c r="J235" s="142">
        <f t="shared" si="48"/>
        <v>50577.674357999997</v>
      </c>
      <c r="K235" s="142">
        <f t="shared" si="48"/>
        <v>45916.144758000002</v>
      </c>
      <c r="L235" s="142">
        <f t="shared" si="48"/>
        <v>41254.615158000001</v>
      </c>
      <c r="M235" s="142">
        <f t="shared" si="48"/>
        <v>36593.085558000006</v>
      </c>
      <c r="N235" s="142">
        <f t="shared" si="48"/>
        <v>31931.555958000004</v>
      </c>
      <c r="O235" s="142">
        <f t="shared" si="48"/>
        <v>27270.026358000003</v>
      </c>
      <c r="P235" s="142">
        <f t="shared" si="48"/>
        <v>18879.273077999998</v>
      </c>
      <c r="Q235" s="142">
        <f t="shared" si="48"/>
        <v>17946.967158000003</v>
      </c>
      <c r="R235" s="142">
        <f t="shared" si="48"/>
        <v>13285.437558000005</v>
      </c>
      <c r="S235" s="142">
        <f t="shared" si="48"/>
        <v>8623.9079580000071</v>
      </c>
      <c r="T235" s="142">
        <f t="shared" si="48"/>
        <v>3962.378358000009</v>
      </c>
      <c r="U235" s="142">
        <f t="shared" si="48"/>
        <v>-699.15124199999264</v>
      </c>
      <c r="V235" s="142">
        <f t="shared" si="48"/>
        <v>-5360.680841999987</v>
      </c>
      <c r="W235" s="142">
        <f t="shared" si="48"/>
        <v>-10022.210441999989</v>
      </c>
    </row>
    <row r="236" spans="4:23">
      <c r="D236" s="142">
        <f t="shared" si="49"/>
        <v>67412.351957999999</v>
      </c>
      <c r="E236" s="142">
        <f t="shared" si="48"/>
        <v>63416.755158</v>
      </c>
      <c r="F236" s="142">
        <f t="shared" si="48"/>
        <v>59421.158357999986</v>
      </c>
      <c r="G236" s="142">
        <f t="shared" si="48"/>
        <v>55425.561558000001</v>
      </c>
      <c r="H236" s="142">
        <f t="shared" si="48"/>
        <v>51429.964758000002</v>
      </c>
      <c r="I236" s="142">
        <f t="shared" ref="E236:W241" si="50">$B$12+I16</f>
        <v>47434.367958000003</v>
      </c>
      <c r="J236" s="142">
        <f t="shared" si="50"/>
        <v>43438.771157999996</v>
      </c>
      <c r="K236" s="142">
        <f t="shared" si="50"/>
        <v>39443.174357999997</v>
      </c>
      <c r="L236" s="142">
        <f t="shared" si="50"/>
        <v>35447.577558000005</v>
      </c>
      <c r="M236" s="142">
        <f t="shared" si="50"/>
        <v>31451.980758000005</v>
      </c>
      <c r="N236" s="142">
        <f t="shared" si="50"/>
        <v>27456.383958000006</v>
      </c>
      <c r="O236" s="142">
        <f t="shared" si="50"/>
        <v>23460.787157999999</v>
      </c>
      <c r="P236" s="142">
        <f t="shared" si="50"/>
        <v>16268.712918000001</v>
      </c>
      <c r="Q236" s="142">
        <f t="shared" si="50"/>
        <v>15469.593558000004</v>
      </c>
      <c r="R236" s="142">
        <f t="shared" si="50"/>
        <v>11473.996758000008</v>
      </c>
      <c r="S236" s="142">
        <f t="shared" si="50"/>
        <v>7478.3999580000091</v>
      </c>
      <c r="T236" s="142">
        <f t="shared" si="50"/>
        <v>3482.8031580000097</v>
      </c>
      <c r="U236" s="142">
        <f t="shared" si="50"/>
        <v>-512.79364199998963</v>
      </c>
      <c r="V236" s="142">
        <f t="shared" si="50"/>
        <v>-4508.390441999989</v>
      </c>
      <c r="W236" s="142">
        <f t="shared" si="50"/>
        <v>-8503.9872419999883</v>
      </c>
    </row>
    <row r="237" spans="4:23">
      <c r="D237" s="142">
        <f t="shared" si="49"/>
        <v>56277.851958000007</v>
      </c>
      <c r="E237" s="142">
        <f t="shared" si="50"/>
        <v>52948.187958000002</v>
      </c>
      <c r="F237" s="142">
        <f t="shared" si="50"/>
        <v>49618.523957999998</v>
      </c>
      <c r="G237" s="142">
        <f t="shared" si="50"/>
        <v>46288.859958000008</v>
      </c>
      <c r="H237" s="142">
        <f t="shared" si="50"/>
        <v>42959.195958000004</v>
      </c>
      <c r="I237" s="142">
        <f t="shared" si="50"/>
        <v>39629.531958000007</v>
      </c>
      <c r="J237" s="142">
        <f t="shared" si="50"/>
        <v>36299.867957999995</v>
      </c>
      <c r="K237" s="142">
        <f t="shared" si="50"/>
        <v>32970.203957999998</v>
      </c>
      <c r="L237" s="142">
        <f t="shared" si="50"/>
        <v>29640.539958000008</v>
      </c>
      <c r="M237" s="142">
        <f t="shared" si="50"/>
        <v>26310.875958000011</v>
      </c>
      <c r="N237" s="142">
        <f t="shared" si="50"/>
        <v>22981.211958000007</v>
      </c>
      <c r="O237" s="142">
        <f t="shared" si="50"/>
        <v>19651.547958000003</v>
      </c>
      <c r="P237" s="142">
        <f t="shared" si="50"/>
        <v>13658.152758000004</v>
      </c>
      <c r="Q237" s="142">
        <f t="shared" si="50"/>
        <v>12992.219958000001</v>
      </c>
      <c r="R237" s="142">
        <f t="shared" si="50"/>
        <v>9662.5559580000081</v>
      </c>
      <c r="S237" s="142">
        <f t="shared" si="50"/>
        <v>6332.8919580000074</v>
      </c>
      <c r="T237" s="142">
        <f t="shared" si="50"/>
        <v>3003.2279580000031</v>
      </c>
      <c r="U237" s="142">
        <f t="shared" si="50"/>
        <v>-326.4360419999939</v>
      </c>
      <c r="V237" s="142">
        <f t="shared" si="50"/>
        <v>-3656.1000419999909</v>
      </c>
      <c r="W237" s="142">
        <f t="shared" si="50"/>
        <v>-6985.7640419999952</v>
      </c>
    </row>
    <row r="238" spans="4:23">
      <c r="D238" s="142">
        <f t="shared" si="49"/>
        <v>45143.351957999999</v>
      </c>
      <c r="E238" s="142">
        <f t="shared" si="50"/>
        <v>42479.620757999997</v>
      </c>
      <c r="F238" s="142">
        <f t="shared" si="50"/>
        <v>39815.889557999995</v>
      </c>
      <c r="G238" s="142">
        <f t="shared" si="50"/>
        <v>37152.158358000001</v>
      </c>
      <c r="H238" s="142">
        <f t="shared" si="50"/>
        <v>34488.427157999999</v>
      </c>
      <c r="I238" s="142">
        <f t="shared" si="50"/>
        <v>31824.695958000004</v>
      </c>
      <c r="J238" s="142">
        <f t="shared" si="50"/>
        <v>29160.964757999995</v>
      </c>
      <c r="K238" s="142">
        <f t="shared" si="50"/>
        <v>26497.233558</v>
      </c>
      <c r="L238" s="142">
        <f t="shared" si="50"/>
        <v>23833.502358000002</v>
      </c>
      <c r="M238" s="142">
        <f t="shared" si="50"/>
        <v>21169.771158000003</v>
      </c>
      <c r="N238" s="142">
        <f t="shared" si="50"/>
        <v>18506.039958000001</v>
      </c>
      <c r="O238" s="142">
        <f t="shared" si="50"/>
        <v>15842.308757999999</v>
      </c>
      <c r="P238" s="142">
        <f t="shared" si="50"/>
        <v>11047.592597999999</v>
      </c>
      <c r="Q238" s="142">
        <f t="shared" si="50"/>
        <v>10514.846357999999</v>
      </c>
      <c r="R238" s="142">
        <f t="shared" si="50"/>
        <v>7851.1151580000005</v>
      </c>
      <c r="S238" s="142">
        <f t="shared" si="50"/>
        <v>5187.3839580000022</v>
      </c>
      <c r="T238" s="142">
        <f t="shared" si="50"/>
        <v>2523.6527580000038</v>
      </c>
      <c r="U238" s="142">
        <f t="shared" si="50"/>
        <v>-140.07844199999818</v>
      </c>
      <c r="V238" s="142">
        <f t="shared" si="50"/>
        <v>-2803.8096420000002</v>
      </c>
      <c r="W238" s="142">
        <f t="shared" si="50"/>
        <v>-5467.5408419999949</v>
      </c>
    </row>
    <row r="239" spans="4:23">
      <c r="D239" s="142">
        <f t="shared" si="49"/>
        <v>34008.851957999999</v>
      </c>
      <c r="E239" s="142">
        <f t="shared" si="50"/>
        <v>32011.053558</v>
      </c>
      <c r="F239" s="142">
        <f t="shared" si="50"/>
        <v>30013.255157999993</v>
      </c>
      <c r="G239" s="142">
        <f t="shared" si="50"/>
        <v>28015.456758</v>
      </c>
      <c r="H239" s="142">
        <f t="shared" si="50"/>
        <v>26017.658358000001</v>
      </c>
      <c r="I239" s="142">
        <f t="shared" si="50"/>
        <v>24019.859958000001</v>
      </c>
      <c r="J239" s="142">
        <f t="shared" si="50"/>
        <v>22022.061557999998</v>
      </c>
      <c r="K239" s="142">
        <f t="shared" si="50"/>
        <v>20024.263157999998</v>
      </c>
      <c r="L239" s="142">
        <f t="shared" si="50"/>
        <v>18026.464758000002</v>
      </c>
      <c r="M239" s="142">
        <f t="shared" si="50"/>
        <v>16028.666358000002</v>
      </c>
      <c r="N239" s="142">
        <f t="shared" si="50"/>
        <v>14030.867958000003</v>
      </c>
      <c r="O239" s="142">
        <f t="shared" si="50"/>
        <v>12033.069557999999</v>
      </c>
      <c r="P239" s="142">
        <f t="shared" si="50"/>
        <v>8437.032438000002</v>
      </c>
      <c r="Q239" s="142">
        <f t="shared" si="50"/>
        <v>8037.4727580000035</v>
      </c>
      <c r="R239" s="142">
        <f t="shared" si="50"/>
        <v>6039.6743580000038</v>
      </c>
      <c r="S239" s="142">
        <f t="shared" si="50"/>
        <v>4041.8759580000042</v>
      </c>
      <c r="T239" s="142">
        <f t="shared" si="50"/>
        <v>2044.0775580000045</v>
      </c>
      <c r="U239" s="142">
        <f t="shared" si="50"/>
        <v>46.279158000004827</v>
      </c>
      <c r="V239" s="142">
        <f t="shared" si="50"/>
        <v>-1951.5192419999948</v>
      </c>
      <c r="W239" s="142">
        <f t="shared" si="50"/>
        <v>-3949.3176419999945</v>
      </c>
    </row>
    <row r="240" spans="4:23">
      <c r="D240" s="142">
        <f t="shared" si="49"/>
        <v>22874.351958000007</v>
      </c>
      <c r="E240" s="142">
        <f t="shared" si="50"/>
        <v>21542.486358000006</v>
      </c>
      <c r="F240" s="142">
        <f t="shared" si="50"/>
        <v>20210.620758000005</v>
      </c>
      <c r="G240" s="142">
        <f t="shared" si="50"/>
        <v>18878.755158000007</v>
      </c>
      <c r="H240" s="142">
        <f t="shared" si="50"/>
        <v>17546.889558000006</v>
      </c>
      <c r="I240" s="142">
        <f t="shared" si="50"/>
        <v>16215.023958000009</v>
      </c>
      <c r="J240" s="142">
        <f t="shared" si="50"/>
        <v>14883.158358000004</v>
      </c>
      <c r="K240" s="142">
        <f t="shared" si="50"/>
        <v>13551.292758000007</v>
      </c>
      <c r="L240" s="142">
        <f t="shared" si="50"/>
        <v>12219.427158000006</v>
      </c>
      <c r="M240" s="142">
        <f t="shared" si="50"/>
        <v>10887.561558000009</v>
      </c>
      <c r="N240" s="142">
        <f t="shared" si="50"/>
        <v>9555.6959580000075</v>
      </c>
      <c r="O240" s="142">
        <f t="shared" si="50"/>
        <v>8223.8303580000065</v>
      </c>
      <c r="P240" s="142">
        <f t="shared" si="50"/>
        <v>5826.4722780000084</v>
      </c>
      <c r="Q240" s="142">
        <f t="shared" si="50"/>
        <v>5560.0991580000045</v>
      </c>
      <c r="R240" s="142">
        <f t="shared" si="50"/>
        <v>4228.2335580000072</v>
      </c>
      <c r="S240" s="142">
        <f t="shared" si="50"/>
        <v>2896.3679580000098</v>
      </c>
      <c r="T240" s="142">
        <f t="shared" si="50"/>
        <v>1564.5023580000052</v>
      </c>
      <c r="U240" s="142">
        <f t="shared" si="50"/>
        <v>232.63675800000783</v>
      </c>
      <c r="V240" s="142">
        <f t="shared" si="50"/>
        <v>-1099.2288419999895</v>
      </c>
      <c r="W240" s="142">
        <f t="shared" si="50"/>
        <v>-2431.0944419999942</v>
      </c>
    </row>
    <row r="241" spans="4:23">
      <c r="D241" s="142">
        <f t="shared" si="49"/>
        <v>11739.851958000003</v>
      </c>
      <c r="E241" s="142">
        <f t="shared" si="50"/>
        <v>11073.919158000004</v>
      </c>
      <c r="F241" s="142">
        <f t="shared" si="50"/>
        <v>10407.986358000002</v>
      </c>
      <c r="G241" s="142">
        <f t="shared" si="50"/>
        <v>9742.0535580000032</v>
      </c>
      <c r="H241" s="142">
        <f t="shared" si="50"/>
        <v>9076.1207580000046</v>
      </c>
      <c r="I241" s="142">
        <f t="shared" si="50"/>
        <v>8410.1879580000023</v>
      </c>
      <c r="J241" s="142">
        <f t="shared" si="50"/>
        <v>7744.2551579999999</v>
      </c>
      <c r="K241" s="142">
        <f t="shared" si="50"/>
        <v>7078.3223580000049</v>
      </c>
      <c r="L241" s="142">
        <f t="shared" si="50"/>
        <v>6412.3895580000026</v>
      </c>
      <c r="M241" s="142">
        <f t="shared" si="50"/>
        <v>5746.4567580000039</v>
      </c>
      <c r="N241" s="142">
        <f t="shared" si="50"/>
        <v>5080.5239580000052</v>
      </c>
      <c r="O241" s="142">
        <f t="shared" si="50"/>
        <v>4414.5911580000029</v>
      </c>
      <c r="P241" s="142">
        <f t="shared" si="50"/>
        <v>3215.9121180000038</v>
      </c>
      <c r="Q241" s="142">
        <f t="shared" si="50"/>
        <v>3082.7255580000055</v>
      </c>
      <c r="R241" s="142">
        <f t="shared" si="50"/>
        <v>2416.7927580000032</v>
      </c>
      <c r="S241" s="142">
        <f t="shared" si="50"/>
        <v>1750.8599580000009</v>
      </c>
      <c r="T241" s="142">
        <f t="shared" si="50"/>
        <v>1084.9271580000059</v>
      </c>
      <c r="U241" s="142">
        <f t="shared" si="50"/>
        <v>418.99435800000356</v>
      </c>
      <c r="V241" s="142">
        <f t="shared" si="50"/>
        <v>-246.93844199999876</v>
      </c>
      <c r="W241" s="142">
        <f t="shared" si="50"/>
        <v>-912.8712419999938</v>
      </c>
    </row>
  </sheetData>
  <sortState xmlns:xlrd2="http://schemas.microsoft.com/office/spreadsheetml/2017/richdata2" ref="U178:W195">
    <sortCondition ref="U178:U195"/>
  </sortState>
  <mergeCells count="10">
    <mergeCell ref="D155:W155"/>
    <mergeCell ref="D177:W177"/>
    <mergeCell ref="D199:W199"/>
    <mergeCell ref="D221:W221"/>
    <mergeCell ref="D23:W23"/>
    <mergeCell ref="D45:W45"/>
    <mergeCell ref="D67:W67"/>
    <mergeCell ref="E89:W89"/>
    <mergeCell ref="D111:W111"/>
    <mergeCell ref="D133:W13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G A A B Q S w M E F A A C A A g A U a h R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a h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o U V j x C o h l R g M A A P U k A A A T A B w A R m 9 y b X V s Y X M v U 2 V j d G l v b j E u b S C i G A A o o B Q A A A A A A A A A A A A A A A A A A A A A A A A A A A D t W l t P 2 z A U f q / U / 2 C F l 1 Y q W Z 1 b k 0 1 9 2 I q m I e 0 B q e y J 8 u A 2 B q o l d m W 7 M I T 4 7 3 M u B R p s o E t K z d S 8 V D p f E p / z n e / 4 c l K O Z 2 J O C R g X v / B L u 9 V u 8 S v E c A w O r F M 0 T X C / D 0 H n B F 1 i A L s W G I I E i 3 Y L y G t M l 2 y G p e U k v r D z W 3 n n + z z B 9 o g S g Y n g H W v 0 e f K L Y 8 Y n 6 Z I j M j m i N y S h K O a T s W D o Z o o Z u z 0 M b S e 0 Y W Q v 4 g u r 2 w N n x + k i w a l 8 H m U e D S 1 o u 9 Z 5 t 1 e M + e D R s B z + 7 u w 4 H j 4 4 a p 3 f n x 0 h g c 7 L 2 w + s 0 R U i l z K Y 0 9 s F z r z P 7 7 R P G S L 8 g r J 0 R J N l S j K Q d 1 Y v 6 d 3 d W Y U d W j 0 g J A Y E / i P u e 2 B l d z R 2 d 2 U n y 1 Q G 9 w T x t I i v R Y K 1 U e 6 7 7 d a c K M N S J s 0 1 L m m u O m l u E 0 l z N 0 j a M 6 L d W k Q 7 x h H t q I l 2 m i D a 2 R 3 R X k m 0 Y w z R n p p o r w m i v Q a m o Y r d q 0 V / U N L v G k N / o K Y / a I L + Y I v 0 K 9 e A Y y I C z 8 5 8 0 C 4 B j / a B 9 l W h F o m 0 C O z r I a i H 9 H U O 9 Q s h 1 L M A 9 U s h D C r Q p u L 1 j Z s 7 f L V 4 / e f i P W E 0 p U J G 8 w O j W H r y K O A S K e 0 r 6 f r S g x L 5 m i T j G U o Q 4 0 P B l v j B h 4 0 q Q u G B o c V x + O S K a Z L F / c S y 0 5 o p 3 X m P k t F S U L O G B m U N e c b U 0 E B d Q 4 M m F o C B o R r f L w D / J N 6 w F K 9 v j H h D t X j D J s Q b 7 s W 7 L t 6 K B 1 u U b n W k e q f 4 y D j Z R m r Z R k 3 I N t r 8 c L k h o b B f E h q Y Q q j 0 S E W o V H V 9 Q m F / n V B l l b 7 1 u L 4 + F S h f 9 e J M o A Q G O i D U A Z E O y O c B N a K N P Z 8 H 1 I i r R S r h v 1 G B m e q K x u V O R Z e 5 U e 2 e l q 7 V E l z + 3 m 2 3 L B R d 0 4 r 9 1 S V n k 1 m 4 4 M U x N 2 X 1 O n o f K m W K P U L F H m n s j / u D K v D 6 7 q A K 6 G K G u q A b 3 h c U a X f N V W S 9 Z v 6 2 F f k h t 6 6 N n 7 u 0 E m 3 s 1 F V o w T N X p v U 6 9 H u Z / i / t g U I N v r l C V b S D 9 0 L 9 A K 0 A 9 c l B x w K s s T 0 N z B W v 4 k P c m 7 9 l F N J 9 l w 8 Z + R M g t H / W L o 9 v D K P f + B o T s G B z m Q c 0 p d c S p g I l A P 9 Z Y M I x B 4 j E g G A B G B Z L R j i Q X h a 3 f 7 q d 4 y Q G M 5 p O 5 y R n m v f A A j O A Z g y / t q n W / 3 v k G b K F m t M f u 3 e 1 N r x U Q 3 8 B U E s B A i 0 A F A A C A A g A U a h R W P R 0 D 3 a k A A A A 9 g A A A B I A A A A A A A A A A A A A A A A A A A A A A E N v b m Z p Z y 9 Q Y W N r Y W d l L n h t b F B L A Q I t A B Q A A g A I A F G o U V g P y u m r p A A A A O k A A A A T A A A A A A A A A A A A A A A A A P A A A A B b Q 2 9 u d G V u d F 9 U e X B l c 1 0 u e G 1 s U E s B A i 0 A F A A C A A g A U a h R W P E K i G V G A w A A 9 S Q A A B M A A A A A A A A A A A A A A A A A 4 Q E A A E Z v c m 1 1 b G F z L 1 N l Y 3 R p b 2 4 x L m 1 Q S w U G A A A A A A M A A w D C A A A A d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N I A A A A A A A C 2 0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B l O G Q z O G U t Y j k y N y 0 0 O D I 5 L T g z M D A t Y z g y Z D M z M 2 E 0 Z D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E 4 N D k 2 N z Z a I i A v P j x F b n R y e S B U e X B l P S J G a W x s Q 2 9 s d W 1 u V H l w Z X M i I F Z h b H V l P S J z Q m d Z R k J R V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y M D B h Y j Q y L T R h M D A t N G M 3 M S 1 i Y j Q 5 L T I 5 Y W Y 5 M G E 5 M j Y y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E 5 M T c 1 N D F a I i A v P j x F b n R y e S B U e X B l P S J G a W x s Q 2 9 s d W 1 u V H l w Z X M i I F Z h b H V l P S J z Q m d V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p L 0 N o Y W 5 n Z W Q g V H l w Z S 5 7 Q 2 9 s d W 1 u M S w w f S Z x d W 9 0 O y w m c X V v d D t T Z W N 0 a W 9 u M S 9 U Y W J s Z T A w M y A o U G F n Z S A x K S 9 D a G F u Z 2 V k I F R 5 c G U u e 0 N v b H V t b j I s M X 0 m c X V v d D s s J n F 1 b 3 Q 7 U 2 V j d G l v b j E v V G F i b G U w M D M g K F B h Z 2 U g M S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z I C h Q Y W d l I D E p L 0 N o Y W 5 n Z W Q g V H l w Z S 5 7 Q 2 9 s d W 1 u M S w w f S Z x d W 9 0 O y w m c X V v d D t T Z W N 0 a W 9 u M S 9 U Y W J s Z T A w M y A o U G F n Z S A x K S 9 D a G F u Z 2 V k I F R 5 c G U u e 0 N v b H V t b j I s M X 0 m c X V v d D s s J n F 1 b 3 Q 7 U 2 V j d G l v b j E v V G F i b G U w M D M g K F B h Z 2 U g M S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h M j I 1 Z G U t Z W J m Z S 0 0 Z W I 1 L T k 0 M m U t Z G V i M m Z m Z m J i Y 2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j A x N j E 4 O F o i I C 8 + P E V u d H J 5 I F R 5 c G U 9 I k Z p b G x D b 2 x 1 b W 5 U e X B l c y I g V m F s d W U 9 I n N C Z 1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2 h h b m d l Z C B U e X B l L n t D b 2 x 1 b W 4 x L D B 9 J n F 1 b 3 Q 7 L C Z x d W 9 0 O 1 N l Y 3 R p b 2 4 x L 1 R h Y m x l M D A y I C h Q Y W d l I D E p L 0 N o Y W 5 n Z W Q g V H l w Z S 5 7 Q 2 9 s d W 1 u M i w x f S Z x d W 9 0 O y w m c X V v d D t T Z W N 0 a W 9 u M S 9 U Y W J s Z T A w M i A o U G F n Z S A x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I g K F B h Z 2 U g M S k v Q 2 h h b m d l Z C B U e X B l L n t D b 2 x 1 b W 4 x L D B 9 J n F 1 b 3 Q 7 L C Z x d W 9 0 O 1 N l Y 3 R p b 2 4 x L 1 R h Y m x l M D A y I C h Q Y W d l I D E p L 0 N o Y W 5 n Z W Q g V H l w Z S 5 7 Q 2 9 s d W 1 u M i w x f S Z x d W 9 0 O y w m c X V v d D t T Z W N 0 a W 9 u M S 9 U Y W J s Z T A w M i A o U G F n Z S A x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W Y 3 O G Z h Y y 0 0 N z E 0 L T Q w O T k t Y j g 0 M S 0 y N 2 Z h M D Y 3 Y j Q y Z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M z o w M j o y O C 4 y O D E 1 N D Q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y K S 9 D a G F u Z 2 V k I F R 5 c G U u e 0 N v b H V t b j E s M H 0 m c X V v d D s s J n F 1 b 3 Q 7 U 2 V j d G l v b j E v V G F i b G U w M D Q g K F B h Z 2 U g M i k v Q 2 h h b m d l Z C B U e X B l L n t D b 2 x 1 b W 4 y L D F 9 J n F 1 b 3 Q 7 L C Z x d W 9 0 O 1 N l Y 3 R p b 2 4 x L 1 R h Y m x l M D A 0 I C h Q Y W d l I D I p L 0 N o Y W 5 n Z W Q g V H l w Z S 5 7 Q 2 9 s d W 1 u M y w y f S Z x d W 9 0 O y w m c X V v d D t T Z W N 0 a W 9 u M S 9 U Y W J s Z T A w N C A o U G F n Z S A y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Q g K F B h Z 2 U g M i k v Q 2 h h b m d l Z C B U e X B l L n t D b 2 x 1 b W 4 x L D B 9 J n F 1 b 3 Q 7 L C Z x d W 9 0 O 1 N l Y 3 R p b 2 4 x L 1 R h Y m x l M D A 0 I C h Q Y W d l I D I p L 0 N o Y W 5 n Z W Q g V H l w Z S 5 7 Q 2 9 s d W 1 u M i w x f S Z x d W 9 0 O y w m c X V v d D t T Z W N 0 a W 9 u M S 9 U Y W J s Z T A w N C A o U G F n Z S A y K S 9 D a G F u Z 2 V k I F R 5 c G U u e 0 N v b H V t b j M s M n 0 m c X V v d D s s J n F 1 b 3 Q 7 U 2 V j d G l v b j E v V G F i b G U w M D Q g K F B h Z 2 U g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M 4 M z F i M 2 Q t Z j A 0 M C 0 0 N G R m L W I w Y j c t N D A y Z T U 0 M j k 1 Y T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I 5 M T E 4 M z Z a I i A v P j x F b n R y e S B U e X B l P S J G a W x s Q 2 9 s d W 1 u V H l w Z X M i I F Z h b H V l P S J z Q m d Z R 0 J R T U d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M p L 0 N o Y W 5 n Z W Q g V H l w Z S 5 7 Q 2 9 s d W 1 u M S w w f S Z x d W 9 0 O y w m c X V v d D t T Z W N 0 a W 9 u M S 9 U Y W J s Z T A w N i A o U G F n Z S A z K S 9 D a G F u Z 2 V k I F R 5 c G U u e 0 N v b H V t b j I s M X 0 m c X V v d D s s J n F 1 b 3 Q 7 U 2 V j d G l v b j E v V G F i b G U w M D Y g K F B h Z 2 U g M y k v Q 2 h h b m d l Z C B U e X B l L n t D b 2 x 1 b W 4 z L D J 9 J n F 1 b 3 Q 7 L C Z x d W 9 0 O 1 N l Y 3 R p b 2 4 x L 1 R h Y m x l M D A 2 I C h Q Y W d l I D M p L 0 N o Y W 5 n Z W Q g V H l w Z S 5 7 Q 2 9 s d W 1 u N C w z f S Z x d W 9 0 O y w m c X V v d D t T Z W N 0 a W 9 u M S 9 U Y W J s Z T A w N i A o U G F n Z S A z K S 9 D a G F u Z 2 V k I F R 5 c G U u e 0 N v b H V t b j U s N H 0 m c X V v d D s s J n F 1 b 3 Q 7 U 2 V j d G l v b j E v V G F i b G U w M D Y g K F B h Z 2 U g M y k v Q 2 h h b m d l Z C B U e X B l L n t D b 2 x 1 b W 4 2 L D V 9 J n F 1 b 3 Q 7 L C Z x d W 9 0 O 1 N l Y 3 R p b 2 4 x L 1 R h Y m x l M D A 2 I C h Q Y W d l I D M p L 0 N o Y W 5 n Z W Q g V H l w Z S 5 7 Q 2 9 s d W 1 u N y w 2 f S Z x d W 9 0 O y w m c X V v d D t T Z W N 0 a W 9 u M S 9 U Y W J s Z T A w N i A o U G F n Z S A z K S 9 D a G F u Z 2 V k I F R 5 c G U u e 0 N v b H V t b j g s N 3 0 m c X V v d D s s J n F 1 b 3 Q 7 U 2 V j d G l v b j E v V G F i b G U w M D Y g K F B h Z 2 U g M y k v Q 2 h h b m d l Z C B U e X B l L n t D b 2 x 1 b W 4 5 L D h 9 J n F 1 b 3 Q 7 L C Z x d W 9 0 O 1 N l Y 3 R p b 2 4 x L 1 R h Y m x l M D A 2 I C h Q Y W d l I D M p L 0 N o Y W 5 n Z W Q g V H l w Z S 5 7 Q 2 9 s d W 1 u M T A s O X 0 m c X V v d D s s J n F 1 b 3 Q 7 U 2 V j d G l v b j E v V G F i b G U w M D Y g K F B h Z 2 U g M y k v Q 2 h h b m d l Z C B U e X B l L n t D b 2 x 1 b W 4 x M S w x M H 0 m c X V v d D s s J n F 1 b 3 Q 7 U 2 V j d G l v b j E v V G F i b G U w M D Y g K F B h Z 2 U g M y k v Q 2 h h b m d l Z C B U e X B l L n t D b 2 x 1 b W 4 x M i w x M X 0 m c X V v d D s s J n F 1 b 3 Q 7 U 2 V j d G l v b j E v V G F i b G U w M D Y g K F B h Z 2 U g M y k v Q 2 h h b m d l Z C B U e X B l L n t D b 2 x 1 b W 4 x M y w x M n 0 m c X V v d D s s J n F 1 b 3 Q 7 U 2 V j d G l v b j E v V G F i b G U w M D Y g K F B h Z 2 U g M y k v Q 2 h h b m d l Z C B U e X B l L n t D b 2 x 1 b W 4 x N C w x M 3 0 m c X V v d D s s J n F 1 b 3 Q 7 U 2 V j d G l v b j E v V G F i b G U w M D Y g K F B h Z 2 U g M y k v Q 2 h h b m d l Z C B U e X B l L n t D b 2 x 1 b W 4 x N S w x N H 0 m c X V v d D s s J n F 1 b 3 Q 7 U 2 V j d G l v b j E v V G F i b G U w M D Y g K F B h Z 2 U g M y k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D A 2 I C h Q Y W d l I D M p L 0 N o Y W 5 n Z W Q g V H l w Z S 5 7 Q 2 9 s d W 1 u M S w w f S Z x d W 9 0 O y w m c X V v d D t T Z W N 0 a W 9 u M S 9 U Y W J s Z T A w N i A o U G F n Z S A z K S 9 D a G F u Z 2 V k I F R 5 c G U u e 0 N v b H V t b j I s M X 0 m c X V v d D s s J n F 1 b 3 Q 7 U 2 V j d G l v b j E v V G F i b G U w M D Y g K F B h Z 2 U g M y k v Q 2 h h b m d l Z C B U e X B l L n t D b 2 x 1 b W 4 z L D J 9 J n F 1 b 3 Q 7 L C Z x d W 9 0 O 1 N l Y 3 R p b 2 4 x L 1 R h Y m x l M D A 2 I C h Q Y W d l I D M p L 0 N o Y W 5 n Z W Q g V H l w Z S 5 7 Q 2 9 s d W 1 u N C w z f S Z x d W 9 0 O y w m c X V v d D t T Z W N 0 a W 9 u M S 9 U Y W J s Z T A w N i A o U G F n Z S A z K S 9 D a G F u Z 2 V k I F R 5 c G U u e 0 N v b H V t b j U s N H 0 m c X V v d D s s J n F 1 b 3 Q 7 U 2 V j d G l v b j E v V G F i b G U w M D Y g K F B h Z 2 U g M y k v Q 2 h h b m d l Z C B U e X B l L n t D b 2 x 1 b W 4 2 L D V 9 J n F 1 b 3 Q 7 L C Z x d W 9 0 O 1 N l Y 3 R p b 2 4 x L 1 R h Y m x l M D A 2 I C h Q Y W d l I D M p L 0 N o Y W 5 n Z W Q g V H l w Z S 5 7 Q 2 9 s d W 1 u N y w 2 f S Z x d W 9 0 O y w m c X V v d D t T Z W N 0 a W 9 u M S 9 U Y W J s Z T A w N i A o U G F n Z S A z K S 9 D a G F u Z 2 V k I F R 5 c G U u e 0 N v b H V t b j g s N 3 0 m c X V v d D s s J n F 1 b 3 Q 7 U 2 V j d G l v b j E v V G F i b G U w M D Y g K F B h Z 2 U g M y k v Q 2 h h b m d l Z C B U e X B l L n t D b 2 x 1 b W 4 5 L D h 9 J n F 1 b 3 Q 7 L C Z x d W 9 0 O 1 N l Y 3 R p b 2 4 x L 1 R h Y m x l M D A 2 I C h Q Y W d l I D M p L 0 N o Y W 5 n Z W Q g V H l w Z S 5 7 Q 2 9 s d W 1 u M T A s O X 0 m c X V v d D s s J n F 1 b 3 Q 7 U 2 V j d G l v b j E v V G F i b G U w M D Y g K F B h Z 2 U g M y k v Q 2 h h b m d l Z C B U e X B l L n t D b 2 x 1 b W 4 x M S w x M H 0 m c X V v d D s s J n F 1 b 3 Q 7 U 2 V j d G l v b j E v V G F i b G U w M D Y g K F B h Z 2 U g M y k v Q 2 h h b m d l Z C B U e X B l L n t D b 2 x 1 b W 4 x M i w x M X 0 m c X V v d D s s J n F 1 b 3 Q 7 U 2 V j d G l v b j E v V G F i b G U w M D Y g K F B h Z 2 U g M y k v Q 2 h h b m d l Z C B U e X B l L n t D b 2 x 1 b W 4 x M y w x M n 0 m c X V v d D s s J n F 1 b 3 Q 7 U 2 V j d G l v b j E v V G F i b G U w M D Y g K F B h Z 2 U g M y k v Q 2 h h b m d l Z C B U e X B l L n t D b 2 x 1 b W 4 x N C w x M 3 0 m c X V v d D s s J n F 1 b 3 Q 7 U 2 V j d G l v b j E v V G F i b G U w M D Y g K F B h Z 2 U g M y k v Q 2 h h b m d l Z C B U e X B l L n t D b 2 x 1 b W 4 x N S w x N H 0 m c X V v d D s s J n F 1 b 3 Q 7 U 2 V j d G l v b j E v V G F i b G U w M D Y g K F B h Z 2 U g M y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y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j A 5 O T A 0 Y y 0 1 Y m J m L T R j N m Y t Y j J h N S 0 y Y W Z l N T Q x Y m U x M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A 3 O T c 2 N l o i I C 8 + P E V u d H J 5 I F R 5 c G U 9 I k Z p b G x D b 2 x 1 b W 5 U e X B l c y I g V m F s d W U 9 I n N C Z 1 l H Q l F N R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L S 0 t L S 0 t L S 0 t L S 0 t Z G 9 s b G F y c y 0 t L S 0 t L S 0 t L S 0 t J n F 1 b 3 Q 7 L C Z x d W 9 0 O 0 N v b H V t b j g m c X V v d D s s J n F 1 b 3 Q 7 Q 2 9 s d W 1 u O S Z x d W 9 0 O y w m c X V v d D t D b 2 x 1 b W 4 x M C Z x d W 9 0 O y w m c X V v d D t D b 2 x 1 b W 4 x M S Z x d W 9 0 O y w m c X V v d D t k b 2 x s Y X J z J n F 1 b 3 Q 7 L C Z x d W 9 0 O 0 N v b H V t b j E z J n F 1 b 3 Q 7 L C Z x d W 9 0 O 0 N v b H V t b j E 0 J n F 1 b 3 Q 7 L C Z x d W 9 0 O 0 N v b H V t b j E 1 J n F 1 b 3 Q 7 L C Z x d W 9 0 O y 0 t L S 0 t L S 0 t L W R v b G x h c n M t L S 0 t L S 0 t L S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M i k v Q 2 h h b m d l Z C B U e X B l L n t D b 2 x 1 b W 4 x L D B 9 J n F 1 b 3 Q 7 L C Z x d W 9 0 O 1 N l Y 3 R p b 2 4 x L 1 R h Y m x l M D A 1 I C h Q Y W d l I D I p L 0 N o Y W 5 n Z W Q g V H l w Z S 5 7 Q 2 9 s d W 1 u M i w x f S Z x d W 9 0 O y w m c X V v d D t T Z W N 0 a W 9 u M S 9 U Y W J s Z T A w N S A o U G F n Z S A y K S 9 D a G F u Z 2 V k I F R 5 c G U u e 0 N v b H V t b j M s M n 0 m c X V v d D s s J n F 1 b 3 Q 7 U 2 V j d G l v b j E v V G F i b G U w M D U g K F B h Z 2 U g M i k v Q 2 h h b m d l Z C B U e X B l L n t D b 2 x 1 b W 4 0 L D N 9 J n F 1 b 3 Q 7 L C Z x d W 9 0 O 1 N l Y 3 R p b 2 4 x L 1 R h Y m x l M D A 1 I C h Q Y W d l I D I p L 0 N o Y W 5 n Z W Q g V H l w Z S 5 7 Q 2 9 s d W 1 u N S w 0 f S Z x d W 9 0 O y w m c X V v d D t T Z W N 0 a W 9 u M S 9 U Y W J s Z T A w N S A o U G F n Z S A y K S 9 D a G F u Z 2 V k I F R 5 c G U u e 0 N v b H V t b j Y s N X 0 m c X V v d D s s J n F 1 b 3 Q 7 U 2 V j d G l v b j E v V G F i b G U w M D U g K F B h Z 2 U g M i k v Q 2 h h b m d l Z C B U e X B l L n s t L S 0 t L S 0 t L S 0 t L S 1 k b 2 x s Y X J z L S 0 t L S 0 t L S 0 t L S 0 s N n 0 m c X V v d D s s J n F 1 b 3 Q 7 U 2 V j d G l v b j E v V G F i b G U w M D U g K F B h Z 2 U g M i k v Q 2 h h b m d l Z C B U e X B l L n t D b 2 x 1 b W 4 4 L D d 9 J n F 1 b 3 Q 7 L C Z x d W 9 0 O 1 N l Y 3 R p b 2 4 x L 1 R h Y m x l M D A 1 I C h Q Y W d l I D I p L 0 N o Y W 5 n Z W Q g V H l w Z S 5 7 Q 2 9 s d W 1 u O S w 4 f S Z x d W 9 0 O y w m c X V v d D t T Z W N 0 a W 9 u M S 9 U Y W J s Z T A w N S A o U G F n Z S A y K S 9 D a G F u Z 2 V k I F R 5 c G U u e 0 N v b H V t b j E w L D l 9 J n F 1 b 3 Q 7 L C Z x d W 9 0 O 1 N l Y 3 R p b 2 4 x L 1 R h Y m x l M D A 1 I C h Q Y W d l I D I p L 0 N o Y W 5 n Z W Q g V H l w Z S 5 7 Q 2 9 s d W 1 u M T E s M T B 9 J n F 1 b 3 Q 7 L C Z x d W 9 0 O 1 N l Y 3 R p b 2 4 x L 1 R h Y m x l M D A 1 I C h Q Y W d l I D I p L 0 N o Y W 5 n Z W Q g V H l w Z S 5 7 Z G 9 s b G F y c y w x M X 0 m c X V v d D s s J n F 1 b 3 Q 7 U 2 V j d G l v b j E v V G F i b G U w M D U g K F B h Z 2 U g M i k v Q 2 h h b m d l Z C B U e X B l L n t D b 2 x 1 b W 4 x M y w x M n 0 m c X V v d D s s J n F 1 b 3 Q 7 U 2 V j d G l v b j E v V G F i b G U w M D U g K F B h Z 2 U g M i k v Q 2 h h b m d l Z C B U e X B l L n t D b 2 x 1 b W 4 x N C w x M 3 0 m c X V v d D s s J n F 1 b 3 Q 7 U 2 V j d G l v b j E v V G F i b G U w M D U g K F B h Z 2 U g M i k v Q 2 h h b m d l Z C B U e X B l L n t D b 2 x 1 b W 4 x N S w x N H 0 m c X V v d D s s J n F 1 b 3 Q 7 U 2 V j d G l v b j E v V G F i b G U w M D U g K F B h Z 2 U g M i k v Q 2 h h b m d l Z C B U e X B l L n s t L S 0 t L S 0 t L S 1 k b 2 x s Y X J z L S 0 t L S 0 t L S 0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U g K F B h Z 2 U g M i k v Q 2 h h b m d l Z C B U e X B l L n t D b 2 x 1 b W 4 x L D B 9 J n F 1 b 3 Q 7 L C Z x d W 9 0 O 1 N l Y 3 R p b 2 4 x L 1 R h Y m x l M D A 1 I C h Q Y W d l I D I p L 0 N o Y W 5 n Z W Q g V H l w Z S 5 7 Q 2 9 s d W 1 u M i w x f S Z x d W 9 0 O y w m c X V v d D t T Z W N 0 a W 9 u M S 9 U Y W J s Z T A w N S A o U G F n Z S A y K S 9 D a G F u Z 2 V k I F R 5 c G U u e 0 N v b H V t b j M s M n 0 m c X V v d D s s J n F 1 b 3 Q 7 U 2 V j d G l v b j E v V G F i b G U w M D U g K F B h Z 2 U g M i k v Q 2 h h b m d l Z C B U e X B l L n t D b 2 x 1 b W 4 0 L D N 9 J n F 1 b 3 Q 7 L C Z x d W 9 0 O 1 N l Y 3 R p b 2 4 x L 1 R h Y m x l M D A 1 I C h Q Y W d l I D I p L 0 N o Y W 5 n Z W Q g V H l w Z S 5 7 Q 2 9 s d W 1 u N S w 0 f S Z x d W 9 0 O y w m c X V v d D t T Z W N 0 a W 9 u M S 9 U Y W J s Z T A w N S A o U G F n Z S A y K S 9 D a G F u Z 2 V k I F R 5 c G U u e 0 N v b H V t b j Y s N X 0 m c X V v d D s s J n F 1 b 3 Q 7 U 2 V j d G l v b j E v V G F i b G U w M D U g K F B h Z 2 U g M i k v Q 2 h h b m d l Z C B U e X B l L n s t L S 0 t L S 0 t L S 0 t L S 1 k b 2 x s Y X J z L S 0 t L S 0 t L S 0 t L S 0 s N n 0 m c X V v d D s s J n F 1 b 3 Q 7 U 2 V j d G l v b j E v V G F i b G U w M D U g K F B h Z 2 U g M i k v Q 2 h h b m d l Z C B U e X B l L n t D b 2 x 1 b W 4 4 L D d 9 J n F 1 b 3 Q 7 L C Z x d W 9 0 O 1 N l Y 3 R p b 2 4 x L 1 R h Y m x l M D A 1 I C h Q Y W d l I D I p L 0 N o Y W 5 n Z W Q g V H l w Z S 5 7 Q 2 9 s d W 1 u O S w 4 f S Z x d W 9 0 O y w m c X V v d D t T Z W N 0 a W 9 u M S 9 U Y W J s Z T A w N S A o U G F n Z S A y K S 9 D a G F u Z 2 V k I F R 5 c G U u e 0 N v b H V t b j E w L D l 9 J n F 1 b 3 Q 7 L C Z x d W 9 0 O 1 N l Y 3 R p b 2 4 x L 1 R h Y m x l M D A 1 I C h Q Y W d l I D I p L 0 N o Y W 5 n Z W Q g V H l w Z S 5 7 Q 2 9 s d W 1 u M T E s M T B 9 J n F 1 b 3 Q 7 L C Z x d W 9 0 O 1 N l Y 3 R p b 2 4 x L 1 R h Y m x l M D A 1 I C h Q Y W d l I D I p L 0 N o Y W 5 n Z W Q g V H l w Z S 5 7 Z G 9 s b G F y c y w x M X 0 m c X V v d D s s J n F 1 b 3 Q 7 U 2 V j d G l v b j E v V G F i b G U w M D U g K F B h Z 2 U g M i k v Q 2 h h b m d l Z C B U e X B l L n t D b 2 x 1 b W 4 x M y w x M n 0 m c X V v d D s s J n F 1 b 3 Q 7 U 2 V j d G l v b j E v V G F i b G U w M D U g K F B h Z 2 U g M i k v Q 2 h h b m d l Z C B U e X B l L n t D b 2 x 1 b W 4 x N C w x M 3 0 m c X V v d D s s J n F 1 b 3 Q 7 U 2 V j d G l v b j E v V G F i b G U w M D U g K F B h Z 2 U g M i k v Q 2 h h b m d l Z C B U e X B l L n t D b 2 x 1 b W 4 x N S w x N H 0 m c X V v d D s s J n F 1 b 3 Q 7 U 2 V j d G l v b j E v V G F i b G U w M D U g K F B h Z 2 U g M i k v Q 2 h h b m d l Z C B U e X B l L n s t L S 0 t L S 0 t L S 1 k b 2 x s Y X J z L S 0 t L S 0 t L S 0 t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I y O G M 2 M C 0 1 Z m U 1 L T R j N z U t O D c 2 M S 1 i Y W F h M D E z Z T V i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I x M T Q 1 M V o i I C 8 + P E V u d H J 5 I F R 5 c G U 9 I k Z p b G x D b 2 x 1 b W 5 U e X B l c y I g V m F s d W U 9 I n N C Z 1 l H Q l F N R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v Q 2 h h b m d l Z C B U e X B l L n t D b 2 x 1 b W 4 x L D B 9 J n F 1 b 3 Q 7 L C Z x d W 9 0 O 1 N l Y 3 R p b 2 4 x L 1 R h Y m x l M D A 3 I C h Q Y W d l I D Q p L 0 N o Y W 5 n Z W Q g V H l w Z S 5 7 Q 2 9 s d W 1 u M i w x f S Z x d W 9 0 O y w m c X V v d D t T Z W N 0 a W 9 u M S 9 U Y W J s Z T A w N y A o U G F n Z S A 0 K S 9 D a G F u Z 2 V k I F R 5 c G U u e 0 N v b H V t b j M s M n 0 m c X V v d D s s J n F 1 b 3 Q 7 U 2 V j d G l v b j E v V G F i b G U w M D c g K F B h Z 2 U g N C k v Q 2 h h b m d l Z C B U e X B l L n t D b 2 x 1 b W 4 0 L D N 9 J n F 1 b 3 Q 7 L C Z x d W 9 0 O 1 N l Y 3 R p b 2 4 x L 1 R h Y m x l M D A 3 I C h Q Y W d l I D Q p L 0 N o Y W 5 n Z W Q g V H l w Z S 5 7 Q 2 9 s d W 1 u N S w 0 f S Z x d W 9 0 O y w m c X V v d D t T Z W N 0 a W 9 u M S 9 U Y W J s Z T A w N y A o U G F n Z S A 0 K S 9 D a G F u Z 2 V k I F R 5 c G U u e 0 N v b H V t b j Y s N X 0 m c X V v d D s s J n F 1 b 3 Q 7 U 2 V j d G l v b j E v V G F i b G U w M D c g K F B h Z 2 U g N C k v Q 2 h h b m d l Z C B U e X B l L n t D b 2 x 1 b W 4 3 L D Z 9 J n F 1 b 3 Q 7 L C Z x d W 9 0 O 1 N l Y 3 R p b 2 4 x L 1 R h Y m x l M D A 3 I C h Q Y W d l I D Q p L 0 N o Y W 5 n Z W Q g V H l w Z S 5 7 Q 2 9 s d W 1 u O C w 3 f S Z x d W 9 0 O y w m c X V v d D t T Z W N 0 a W 9 u M S 9 U Y W J s Z T A w N y A o U G F n Z S A 0 K S 9 D a G F u Z 2 V k I F R 5 c G U u e 0 N v b H V t b j k s O H 0 m c X V v d D s s J n F 1 b 3 Q 7 U 2 V j d G l v b j E v V G F i b G U w M D c g K F B h Z 2 U g N C k v Q 2 h h b m d l Z C B U e X B l L n t D b 2 x 1 b W 4 x M C w 5 f S Z x d W 9 0 O y w m c X V v d D t T Z W N 0 a W 9 u M S 9 U Y W J s Z T A w N y A o U G F n Z S A 0 K S 9 D a G F u Z 2 V k I F R 5 c G U u e 0 N v b H V t b j E x L D E w f S Z x d W 9 0 O y w m c X V v d D t T Z W N 0 a W 9 u M S 9 U Y W J s Z T A w N y A o U G F n Z S A 0 K S 9 D a G F u Z 2 V k I F R 5 c G U u e 0 N v b H V t b j E y L D E x f S Z x d W 9 0 O y w m c X V v d D t T Z W N 0 a W 9 u M S 9 U Y W J s Z T A w N y A o U G F n Z S A 0 K S 9 D a G F u Z 2 V k I F R 5 c G U u e 0 N v b H V t b j E z L D E y f S Z x d W 9 0 O y w m c X V v d D t T Z W N 0 a W 9 u M S 9 U Y W J s Z T A w N y A o U G F n Z S A 0 K S 9 D a G F u Z 2 V k I F R 5 c G U u e 0 N v b H V t b j E 0 L D E z f S Z x d W 9 0 O y w m c X V v d D t T Z W N 0 a W 9 u M S 9 U Y W J s Z T A w N y A o U G F n Z S A 0 K S 9 D a G F u Z 2 V k I F R 5 c G U u e 0 N v b H V t b j E 1 L D E 0 f S Z x d W 9 0 O y w m c X V v d D t T Z W N 0 a W 9 u M S 9 U Y W J s Z T A w N y A o U G F n Z S A 0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c g K F B h Z 2 U g N C k v Q 2 h h b m d l Z C B U e X B l L n t D b 2 x 1 b W 4 x L D B 9 J n F 1 b 3 Q 7 L C Z x d W 9 0 O 1 N l Y 3 R p b 2 4 x L 1 R h Y m x l M D A 3 I C h Q Y W d l I D Q p L 0 N o Y W 5 n Z W Q g V H l w Z S 5 7 Q 2 9 s d W 1 u M i w x f S Z x d W 9 0 O y w m c X V v d D t T Z W N 0 a W 9 u M S 9 U Y W J s Z T A w N y A o U G F n Z S A 0 K S 9 D a G F u Z 2 V k I F R 5 c G U u e 0 N v b H V t b j M s M n 0 m c X V v d D s s J n F 1 b 3 Q 7 U 2 V j d G l v b j E v V G F i b G U w M D c g K F B h Z 2 U g N C k v Q 2 h h b m d l Z C B U e X B l L n t D b 2 x 1 b W 4 0 L D N 9 J n F 1 b 3 Q 7 L C Z x d W 9 0 O 1 N l Y 3 R p b 2 4 x L 1 R h Y m x l M D A 3 I C h Q Y W d l I D Q p L 0 N o Y W 5 n Z W Q g V H l w Z S 5 7 Q 2 9 s d W 1 u N S w 0 f S Z x d W 9 0 O y w m c X V v d D t T Z W N 0 a W 9 u M S 9 U Y W J s Z T A w N y A o U G F n Z S A 0 K S 9 D a G F u Z 2 V k I F R 5 c G U u e 0 N v b H V t b j Y s N X 0 m c X V v d D s s J n F 1 b 3 Q 7 U 2 V j d G l v b j E v V G F i b G U w M D c g K F B h Z 2 U g N C k v Q 2 h h b m d l Z C B U e X B l L n t D b 2 x 1 b W 4 3 L D Z 9 J n F 1 b 3 Q 7 L C Z x d W 9 0 O 1 N l Y 3 R p b 2 4 x L 1 R h Y m x l M D A 3 I C h Q Y W d l I D Q p L 0 N o Y W 5 n Z W Q g V H l w Z S 5 7 Q 2 9 s d W 1 u O C w 3 f S Z x d W 9 0 O y w m c X V v d D t T Z W N 0 a W 9 u M S 9 U Y W J s Z T A w N y A o U G F n Z S A 0 K S 9 D a G F u Z 2 V k I F R 5 c G U u e 0 N v b H V t b j k s O H 0 m c X V v d D s s J n F 1 b 3 Q 7 U 2 V j d G l v b j E v V G F i b G U w M D c g K F B h Z 2 U g N C k v Q 2 h h b m d l Z C B U e X B l L n t D b 2 x 1 b W 4 x M C w 5 f S Z x d W 9 0 O y w m c X V v d D t T Z W N 0 a W 9 u M S 9 U Y W J s Z T A w N y A o U G F n Z S A 0 K S 9 D a G F u Z 2 V k I F R 5 c G U u e 0 N v b H V t b j E x L D E w f S Z x d W 9 0 O y w m c X V v d D t T Z W N 0 a W 9 u M S 9 U Y W J s Z T A w N y A o U G F n Z S A 0 K S 9 D a G F u Z 2 V k I F R 5 c G U u e 0 N v b H V t b j E y L D E x f S Z x d W 9 0 O y w m c X V v d D t T Z W N 0 a W 9 u M S 9 U Y W J s Z T A w N y A o U G F n Z S A 0 K S 9 D a G F u Z 2 V k I F R 5 c G U u e 0 N v b H V t b j E z L D E y f S Z x d W 9 0 O y w m c X V v d D t T Z W N 0 a W 9 u M S 9 U Y W J s Z T A w N y A o U G F n Z S A 0 K S 9 D a G F u Z 2 V k I F R 5 c G U u e 0 N v b H V t b j E 0 L D E z f S Z x d W 9 0 O y w m c X V v d D t T Z W N 0 a W 9 u M S 9 U Y W J s Z T A w N y A o U G F n Z S A 0 K S 9 D a G F u Z 2 V k I F R 5 c G U u e 0 N v b H V t b j E 1 L D E 0 f S Z x d W 9 0 O y w m c X V v d D t T Z W N 0 a W 9 u M S 9 U Y W J s Z T A w N y A o U G F n Z S A 0 K S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Y 2 M 0 Z G I x L T l k O G E t N D Q 0 M S 0 5 M G M 5 L T g y N D E 0 O D E 3 M j g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M z o w M j o y O C 4 z M j k z N j E 5 W i I g L z 4 8 R W 5 0 c n k g V H l w Z T 0 i R m l s b E N v b H V t b l R 5 c G V z I i B W Y W x 1 Z T 0 i c 0 J n W U d C U U 1 H Q l F V R k J R W U Z C U V V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1 K S 9 D a G F u Z 2 V k I F R 5 c G U u e 0 N v b H V t b j E s M H 0 m c X V v d D s s J n F 1 b 3 Q 7 U 2 V j d G l v b j E v V G F i b G U w M D g g K F B h Z 2 U g N S k v Q 2 h h b m d l Z C B U e X B l L n t D b 2 x 1 b W 4 y L D F 9 J n F 1 b 3 Q 7 L C Z x d W 9 0 O 1 N l Y 3 R p b 2 4 x L 1 R h Y m x l M D A 4 I C h Q Y W d l I D U p L 0 N o Y W 5 n Z W Q g V H l w Z S 5 7 Q 2 9 s d W 1 u M y w y f S Z x d W 9 0 O y w m c X V v d D t T Z W N 0 a W 9 u M S 9 U Y W J s Z T A w O C A o U G F n Z S A 1 K S 9 D a G F u Z 2 V k I F R 5 c G U u e 0 N v b H V t b j Q s M 3 0 m c X V v d D s s J n F 1 b 3 Q 7 U 2 V j d G l v b j E v V G F i b G U w M D g g K F B h Z 2 U g N S k v Q 2 h h b m d l Z C B U e X B l L n t D b 2 x 1 b W 4 1 L D R 9 J n F 1 b 3 Q 7 L C Z x d W 9 0 O 1 N l Y 3 R p b 2 4 x L 1 R h Y m x l M D A 4 I C h Q Y W d l I D U p L 0 N o Y W 5 n Z W Q g V H l w Z S 5 7 Q 2 9 s d W 1 u N i w 1 f S Z x d W 9 0 O y w m c X V v d D t T Z W N 0 a W 9 u M S 9 U Y W J s Z T A w O C A o U G F n Z S A 1 K S 9 D a G F u Z 2 V k I F R 5 c G U u e 0 N v b H V t b j c s N n 0 m c X V v d D s s J n F 1 b 3 Q 7 U 2 V j d G l v b j E v V G F i b G U w M D g g K F B h Z 2 U g N S k v Q 2 h h b m d l Z C B U e X B l L n t D b 2 x 1 b W 4 4 L D d 9 J n F 1 b 3 Q 7 L C Z x d W 9 0 O 1 N l Y 3 R p b 2 4 x L 1 R h Y m x l M D A 4 I C h Q Y W d l I D U p L 0 N o Y W 5 n Z W Q g V H l w Z S 5 7 Q 2 9 s d W 1 u O S w 4 f S Z x d W 9 0 O y w m c X V v d D t T Z W N 0 a W 9 u M S 9 U Y W J s Z T A w O C A o U G F n Z S A 1 K S 9 D a G F u Z 2 V k I F R 5 c G U u e 0 N v b H V t b j E w L D l 9 J n F 1 b 3 Q 7 L C Z x d W 9 0 O 1 N l Y 3 R p b 2 4 x L 1 R h Y m x l M D A 4 I C h Q Y W d l I D U p L 0 N o Y W 5 n Z W Q g V H l w Z S 5 7 Q 2 9 s d W 1 u M T E s M T B 9 J n F 1 b 3 Q 7 L C Z x d W 9 0 O 1 N l Y 3 R p b 2 4 x L 1 R h Y m x l M D A 4 I C h Q Y W d l I D U p L 0 N o Y W 5 n Z W Q g V H l w Z S 5 7 Q 2 9 s d W 1 u M T I s M T F 9 J n F 1 b 3 Q 7 L C Z x d W 9 0 O 1 N l Y 3 R p b 2 4 x L 1 R h Y m x l M D A 4 I C h Q Y W d l I D U p L 0 N o Y W 5 n Z W Q g V H l w Z S 5 7 Q 2 9 s d W 1 u M T M s M T J 9 J n F 1 b 3 Q 7 L C Z x d W 9 0 O 1 N l Y 3 R p b 2 4 x L 1 R h Y m x l M D A 4 I C h Q Y W d l I D U p L 0 N o Y W 5 n Z W Q g V H l w Z S 5 7 Q 2 9 s d W 1 u M T Q s M T N 9 J n F 1 b 3 Q 7 L C Z x d W 9 0 O 1 N l Y 3 R p b 2 4 x L 1 R h Y m x l M D A 4 I C h Q Y W d l I D U p L 0 N o Y W 5 n Z W Q g V H l w Z S 5 7 Q 2 9 s d W 1 u M T U s M T R 9 J n F 1 b 3 Q 7 L C Z x d W 9 0 O 1 N l Y 3 R p b 2 4 x L 1 R h Y m x l M D A 4 I C h Q Y W d l I D U p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C A o U G F n Z S A 1 K S 9 D a G F u Z 2 V k I F R 5 c G U u e 0 N v b H V t b j E s M H 0 m c X V v d D s s J n F 1 b 3 Q 7 U 2 V j d G l v b j E v V G F i b G U w M D g g K F B h Z 2 U g N S k v Q 2 h h b m d l Z C B U e X B l L n t D b 2 x 1 b W 4 y L D F 9 J n F 1 b 3 Q 7 L C Z x d W 9 0 O 1 N l Y 3 R p b 2 4 x L 1 R h Y m x l M D A 4 I C h Q Y W d l I D U p L 0 N o Y W 5 n Z W Q g V H l w Z S 5 7 Q 2 9 s d W 1 u M y w y f S Z x d W 9 0 O y w m c X V v d D t T Z W N 0 a W 9 u M S 9 U Y W J s Z T A w O C A o U G F n Z S A 1 K S 9 D a G F u Z 2 V k I F R 5 c G U u e 0 N v b H V t b j Q s M 3 0 m c X V v d D s s J n F 1 b 3 Q 7 U 2 V j d G l v b j E v V G F i b G U w M D g g K F B h Z 2 U g N S k v Q 2 h h b m d l Z C B U e X B l L n t D b 2 x 1 b W 4 1 L D R 9 J n F 1 b 3 Q 7 L C Z x d W 9 0 O 1 N l Y 3 R p b 2 4 x L 1 R h Y m x l M D A 4 I C h Q Y W d l I D U p L 0 N o Y W 5 n Z W Q g V H l w Z S 5 7 Q 2 9 s d W 1 u N i w 1 f S Z x d W 9 0 O y w m c X V v d D t T Z W N 0 a W 9 u M S 9 U Y W J s Z T A w O C A o U G F n Z S A 1 K S 9 D a G F u Z 2 V k I F R 5 c G U u e 0 N v b H V t b j c s N n 0 m c X V v d D s s J n F 1 b 3 Q 7 U 2 V j d G l v b j E v V G F i b G U w M D g g K F B h Z 2 U g N S k v Q 2 h h b m d l Z C B U e X B l L n t D b 2 x 1 b W 4 4 L D d 9 J n F 1 b 3 Q 7 L C Z x d W 9 0 O 1 N l Y 3 R p b 2 4 x L 1 R h Y m x l M D A 4 I C h Q Y W d l I D U p L 0 N o Y W 5 n Z W Q g V H l w Z S 5 7 Q 2 9 s d W 1 u O S w 4 f S Z x d W 9 0 O y w m c X V v d D t T Z W N 0 a W 9 u M S 9 U Y W J s Z T A w O C A o U G F n Z S A 1 K S 9 D a G F u Z 2 V k I F R 5 c G U u e 0 N v b H V t b j E w L D l 9 J n F 1 b 3 Q 7 L C Z x d W 9 0 O 1 N l Y 3 R p b 2 4 x L 1 R h Y m x l M D A 4 I C h Q Y W d l I D U p L 0 N o Y W 5 n Z W Q g V H l w Z S 5 7 Q 2 9 s d W 1 u M T E s M T B 9 J n F 1 b 3 Q 7 L C Z x d W 9 0 O 1 N l Y 3 R p b 2 4 x L 1 R h Y m x l M D A 4 I C h Q Y W d l I D U p L 0 N o Y W 5 n Z W Q g V H l w Z S 5 7 Q 2 9 s d W 1 u M T I s M T F 9 J n F 1 b 3 Q 7 L C Z x d W 9 0 O 1 N l Y 3 R p b 2 4 x L 1 R h Y m x l M D A 4 I C h Q Y W d l I D U p L 0 N o Y W 5 n Z W Q g V H l w Z S 5 7 Q 2 9 s d W 1 u M T M s M T J 9 J n F 1 b 3 Q 7 L C Z x d W 9 0 O 1 N l Y 3 R p b 2 4 x L 1 R h Y m x l M D A 4 I C h Q Y W d l I D U p L 0 N o Y W 5 n Z W Q g V H l w Z S 5 7 Q 2 9 s d W 1 u M T Q s M T N 9 J n F 1 b 3 Q 7 L C Z x d W 9 0 O 1 N l Y 3 R p b 2 4 x L 1 R h Y m x l M D A 4 I C h Q Y W d l I D U p L 0 N o Y W 5 n Z W Q g V H l w Z S 5 7 Q 2 9 s d W 1 u M T U s M T R 9 J n F 1 b 3 Q 7 L C Z x d W 9 0 O 1 N l Y 3 R p b 2 4 x L 1 R h Y m x l M D A 4 I C h Q Y W d l I D U p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k x Z W U x O W M t Y T Z k O C 0 0 M T h l L T h l Y T U t Z D E 3 N T A 3 M m R m Z D h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M 3 O T A x N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N o Y W 5 n Z W Q g V H l w Z S 5 7 Q 2 9 s d W 1 u M S w w f S Z x d W 9 0 O y w m c X V v d D t T Z W N 0 a W 9 u M S 9 U Y W J s Z T A w O S A o U G F n Z S A 1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k g K F B h Z 2 U g N S k v Q 2 h h b m d l Z C B U e X B l L n t D b 2 x 1 b W 4 x L D B 9 J n F 1 b 3 Q 7 L C Z x d W 9 0 O 1 N l Y 3 R p b 2 4 x L 1 R h Y m x l M D A 5 I C h Q Y W d l I D U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O W M 4 Z m I 2 L T l h Y j Q t N D c 1 N i 0 4 M D B h L T M x O W Q 0 Y T Y 5 Z j h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M z o w M j o y O C 4 z N D M 3 N T g y W i I g L z 4 8 R W 5 0 c n k g V H l w Z T 0 i R m l s b E N v b H V t b l R 5 c G V z I i B W Y W x 1 Z T 0 i c 0 F 3 V U d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L C Z x d W 9 0 O 1 N l Y 3 R p b 2 4 x L 1 R h Y m x l M D E w I C h Q Y W d l I D Y p L 0 N o Y W 5 n Z W Q g V H l w Z S 5 7 Q 2 9 s d W 1 u M T A s O X 0 m c X V v d D s s J n F 1 b 3 Q 7 U 2 V j d G l v b j E v V G F i b G U w M T A g K F B h Z 2 U g N i k v Q 2 h h b m d l Z C B U e X B l L n t D b 2 x 1 b W 4 x M S w x M H 0 m c X V v d D s s J n F 1 b 3 Q 7 U 2 V j d G l v b j E v V G F i b G U w M T A g K F B h Z 2 U g N i k v Q 2 h h b m d l Z C B U e X B l L n t D b 2 x 1 b W 4 x M i w x M X 0 m c X V v d D s s J n F 1 b 3 Q 7 U 2 V j d G l v b j E v V G F i b G U w M T A g K F B h Z 2 U g N i k v Q 2 h h b m d l Z C B U e X B l L n t D b 2 x 1 b W 4 x M y w x M n 0 m c X V v d D s s J n F 1 b 3 Q 7 U 2 V j d G l v b j E v V G F i b G U w M T A g K F B h Z 2 U g N i k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D E w I C h Q Y W d l I D Y p L 0 N o Y W 5 n Z W Q g V H l w Z S 5 7 Q 2 9 s d W 1 u M S w w f S Z x d W 9 0 O y w m c X V v d D t T Z W N 0 a W 9 u M S 9 U Y W J s Z T A x M C A o U G F n Z S A 2 K S 9 D a G F u Z 2 V k I F R 5 c G U u e 0 N v b H V t b j I s M X 0 m c X V v d D s s J n F 1 b 3 Q 7 U 2 V j d G l v b j E v V G F i b G U w M T A g K F B h Z 2 U g N i k v Q 2 h h b m d l Z C B U e X B l L n t D b 2 x 1 b W 4 z L D J 9 J n F 1 b 3 Q 7 L C Z x d W 9 0 O 1 N l Y 3 R p b 2 4 x L 1 R h Y m x l M D E w I C h Q Y W d l I D Y p L 0 N o Y W 5 n Z W Q g V H l w Z S 5 7 Q 2 9 s d W 1 u N C w z f S Z x d W 9 0 O y w m c X V v d D t T Z W N 0 a W 9 u M S 9 U Y W J s Z T A x M C A o U G F n Z S A 2 K S 9 D a G F u Z 2 V k I F R 5 c G U u e 0 N v b H V t b j U s N H 0 m c X V v d D s s J n F 1 b 3 Q 7 U 2 V j d G l v b j E v V G F i b G U w M T A g K F B h Z 2 U g N i k v Q 2 h h b m d l Z C B U e X B l L n t D b 2 x 1 b W 4 2 L D V 9 J n F 1 b 3 Q 7 L C Z x d W 9 0 O 1 N l Y 3 R p b 2 4 x L 1 R h Y m x l M D E w I C h Q Y W d l I D Y p L 0 N o Y W 5 n Z W Q g V H l w Z S 5 7 Q 2 9 s d W 1 u N y w 2 f S Z x d W 9 0 O y w m c X V v d D t T Z W N 0 a W 9 u M S 9 U Y W J s Z T A x M C A o U G F n Z S A 2 K S 9 D a G F u Z 2 V k I F R 5 c G U u e 0 N v b H V t b j g s N 3 0 m c X V v d D s s J n F 1 b 3 Q 7 U 2 V j d G l v b j E v V G F i b G U w M T A g K F B h Z 2 U g N i k v Q 2 h h b m d l Z C B U e X B l L n t D b 2 x 1 b W 4 5 L D h 9 J n F 1 b 3 Q 7 L C Z x d W 9 0 O 1 N l Y 3 R p b 2 4 x L 1 R h Y m x l M D E w I C h Q Y W d l I D Y p L 0 N o Y W 5 n Z W Q g V H l w Z S 5 7 Q 2 9 s d W 1 u M T A s O X 0 m c X V v d D s s J n F 1 b 3 Q 7 U 2 V j d G l v b j E v V G F i b G U w M T A g K F B h Z 2 U g N i k v Q 2 h h b m d l Z C B U e X B l L n t D b 2 x 1 b W 4 x M S w x M H 0 m c X V v d D s s J n F 1 b 3 Q 7 U 2 V j d G l v b j E v V G F i b G U w M T A g K F B h Z 2 U g N i k v Q 2 h h b m d l Z C B U e X B l L n t D b 2 x 1 b W 4 x M i w x M X 0 m c X V v d D s s J n F 1 b 3 Q 7 U 2 V j d G l v b j E v V G F i b G U w M T A g K F B h Z 2 U g N i k v Q 2 h h b m d l Z C B U e X B l L n t D b 2 x 1 b W 4 x M y w x M n 0 m c X V v d D s s J n F 1 b 3 Q 7 U 2 V j d G l v b j E v V G F i b G U w M T A g K F B h Z 2 U g N i k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w J T I w K F B h Z 2 U l M j A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V G F i b G U w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I 0 Y T V m N z Q t N G F j Y S 0 0 O D l h L T l k Y z I t Y T E 1 N T M 1 Z T d m N z A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M 1 M D A 3 M j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A x L 0 N o Y W 5 n Z W Q g V H l w Z S 5 7 Q 2 9 s d W 1 u M S w w f S Z x d W 9 0 O y w m c X V v d D t T Z W N 0 a W 9 u M S 9 Q Y W d l M D A x L 0 N o Y W 5 n Z W Q g V H l w Z S 5 7 Q 2 9 s d W 1 u M i w x f S Z x d W 9 0 O y w m c X V v d D t T Z W N 0 a W 9 u M S 9 Q Y W d l M D A x L 0 N o Y W 5 n Z W Q g V H l w Z S 5 7 Q 2 9 s d W 1 u M y w y f S Z x d W 9 0 O y w m c X V v d D t T Z W N 0 a W 9 u M S 9 Q Y W d l M D A x L 0 N o Y W 5 n Z W Q g V H l w Z S 5 7 Q 2 9 s d W 1 u N C w z f S Z x d W 9 0 O y w m c X V v d D t T Z W N 0 a W 9 u M S 9 Q Y W d l M D A x L 0 N o Y W 5 n Z W Q g V H l w Z S 5 7 Q 2 9 s d W 1 u N S w 0 f S Z x d W 9 0 O y w m c X V v d D t T Z W N 0 a W 9 u M S 9 Q Y W d l M D A x L 0 N o Y W 5 n Z W Q g V H l w Z S 5 7 Q 2 9 s d W 1 u N i w 1 f S Z x d W 9 0 O y w m c X V v d D t T Z W N 0 a W 9 u M S 9 Q Y W d l M D A x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m N j Z D I x N C 0 5 Y W E 1 L T Q 2 Y T c t Y T M 4 M i 1 h Z W F l M G R j N W V j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U 3 M z E 4 O V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i 9 D a G F u Z 2 V k I F R 5 c G U u e 0 N v b H V t b j E s M H 0 m c X V v d D s s J n F 1 b 3 Q 7 U 2 V j d G l v b j E v U G F n Z T A w M i 9 D a G F u Z 2 V k I F R 5 c G U u e 0 N v b H V t b j I s M X 0 m c X V v d D s s J n F 1 b 3 Q 7 U 2 V j d G l v b j E v U G F n Z T A w M i 9 D a G F u Z 2 V k I F R 5 c G U u e 0 N v b H V t b j M s M n 0 m c X V v d D s s J n F 1 b 3 Q 7 U 2 V j d G l v b j E v U G F n Z T A w M i 9 D a G F u Z 2 V k I F R 5 c G U u e 0 N v b H V t b j Q s M 3 0 m c X V v d D s s J n F 1 b 3 Q 7 U 2 V j d G l v b j E v U G F n Z T A w M i 9 D a G F u Z 2 V k I F R 5 c G U u e 0 N v b H V t b j U s N H 0 m c X V v d D s s J n F 1 b 3 Q 7 U 2 V j d G l v b j E v U G F n Z T A w M i 9 D a G F u Z 2 V k I F R 5 c G U u e 0 N v b H V t b j Y s N X 0 m c X V v d D s s J n F 1 b 3 Q 7 U 2 V j d G l v b j E v U G F n Z T A w M i 9 D a G F u Z 2 V k I F R 5 c G U u e 0 N v b H V t b j c s N n 0 m c X V v d D s s J n F 1 b 3 Q 7 U 2 V j d G l v b j E v U G F n Z T A w M i 9 D a G F u Z 2 V k I F R 5 c G U u e 0 N v b H V t b j g s N 3 0 m c X V v d D s s J n F 1 b 3 Q 7 U 2 V j d G l v b j E v U G F n Z T A w M i 9 D a G F u Z 2 V k I F R 5 c G U u e 0 N v b H V t b j k s O H 0 m c X V v d D s s J n F 1 b 3 Q 7 U 2 V j d G l v b j E v U G F n Z T A w M i 9 D a G F u Z 2 V k I F R 5 c G U u e 0 N v b H V t b j E w L D l 9 J n F 1 b 3 Q 7 L C Z x d W 9 0 O 1 N l Y 3 R p b 2 4 x L 1 B h Z 2 U w M D I v Q 2 h h b m d l Z C B U e X B l L n t D b 2 x 1 b W 4 x M S w x M H 0 m c X V v d D s s J n F 1 b 3 Q 7 U 2 V j d G l v b j E v U G F n Z T A w M i 9 D a G F u Z 2 V k I F R 5 c G U u e 0 N v b H V t b j E y L D E x f S Z x d W 9 0 O y w m c X V v d D t T Z W N 0 a W 9 u M S 9 Q Y W d l M D A y L 0 N o Y W 5 n Z W Q g V H l w Z S 5 7 Q 2 9 s d W 1 u M T M s M T J 9 J n F 1 b 3 Q 7 L C Z x d W 9 0 O 1 N l Y 3 R p b 2 4 x L 1 B h Z 2 U w M D I v Q 2 h h b m d l Z C B U e X B l L n t D b 2 x 1 b W 4 x N C w x M 3 0 m c X V v d D s s J n F 1 b 3 Q 7 U 2 V j d G l v b j E v U G F n Z T A w M i 9 D a G F u Z 2 V k I F R 5 c G U u e 0 N v b H V t b j E 1 L D E 0 f S Z x d W 9 0 O y w m c X V v d D t T Z W N 0 a W 9 u M S 9 Q Y W d l M D A y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W d l M D A y L 0 N o Y W 5 n Z W Q g V H l w Z S 5 7 Q 2 9 s d W 1 u M S w w f S Z x d W 9 0 O y w m c X V v d D t T Z W N 0 a W 9 u M S 9 Q Y W d l M D A y L 0 N o Y W 5 n Z W Q g V H l w Z S 5 7 Q 2 9 s d W 1 u M i w x f S Z x d W 9 0 O y w m c X V v d D t T Z W N 0 a W 9 u M S 9 Q Y W d l M D A y L 0 N o Y W 5 n Z W Q g V H l w Z S 5 7 Q 2 9 s d W 1 u M y w y f S Z x d W 9 0 O y w m c X V v d D t T Z W N 0 a W 9 u M S 9 Q Y W d l M D A y L 0 N o Y W 5 n Z W Q g V H l w Z S 5 7 Q 2 9 s d W 1 u N C w z f S Z x d W 9 0 O y w m c X V v d D t T Z W N 0 a W 9 u M S 9 Q Y W d l M D A y L 0 N o Y W 5 n Z W Q g V H l w Z S 5 7 Q 2 9 s d W 1 u N S w 0 f S Z x d W 9 0 O y w m c X V v d D t T Z W N 0 a W 9 u M S 9 Q Y W d l M D A y L 0 N o Y W 5 n Z W Q g V H l w Z S 5 7 Q 2 9 s d W 1 u N i w 1 f S Z x d W 9 0 O y w m c X V v d D t T Z W N 0 a W 9 u M S 9 Q Y W d l M D A y L 0 N o Y W 5 n Z W Q g V H l w Z S 5 7 Q 2 9 s d W 1 u N y w 2 f S Z x d W 9 0 O y w m c X V v d D t T Z W N 0 a W 9 u M S 9 Q Y W d l M D A y L 0 N o Y W 5 n Z W Q g V H l w Z S 5 7 Q 2 9 s d W 1 u O C w 3 f S Z x d W 9 0 O y w m c X V v d D t T Z W N 0 a W 9 u M S 9 Q Y W d l M D A y L 0 N o Y W 5 n Z W Q g V H l w Z S 5 7 Q 2 9 s d W 1 u O S w 4 f S Z x d W 9 0 O y w m c X V v d D t T Z W N 0 a W 9 u M S 9 Q Y W d l M D A y L 0 N o Y W 5 n Z W Q g V H l w Z S 5 7 Q 2 9 s d W 1 u M T A s O X 0 m c X V v d D s s J n F 1 b 3 Q 7 U 2 V j d G l v b j E v U G F n Z T A w M i 9 D a G F u Z 2 V k I F R 5 c G U u e 0 N v b H V t b j E x L D E w f S Z x d W 9 0 O y w m c X V v d D t T Z W N 0 a W 9 u M S 9 Q Y W d l M D A y L 0 N o Y W 5 n Z W Q g V H l w Z S 5 7 Q 2 9 s d W 1 u M T I s M T F 9 J n F 1 b 3 Q 7 L C Z x d W 9 0 O 1 N l Y 3 R p b 2 4 x L 1 B h Z 2 U w M D I v Q 2 h h b m d l Z C B U e X B l L n t D b 2 x 1 b W 4 x M y w x M n 0 m c X V v d D s s J n F 1 b 3 Q 7 U 2 V j d G l v b j E v U G F n Z T A w M i 9 D a G F u Z 2 V k I F R 5 c G U u e 0 N v b H V t b j E 0 L D E z f S Z x d W 9 0 O y w m c X V v d D t T Z W N 0 a W 9 u M S 9 Q Y W d l M D A y L 0 N o Y W 5 n Z W Q g V H l w Z S 5 7 Q 2 9 s d W 1 u M T U s M T R 9 J n F 1 b 3 Q 7 L C Z x d W 9 0 O 1 N l Y 3 R p b 2 4 x L 1 B h Z 2 U w M D I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T c 5 M 2 M 0 N y 1 i N W Y y L T R j O D U t O D g 3 Z S 0 x N G U 3 Y T F l N D Z k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Y z M D k 0 N F o i I C 8 + P E V u d H J 5 I F R 5 c G U 9 I k Z p b G x D b 2 x 1 b W 5 U e X B l c y I g V m F s d W U 9 I n N C Z 1 l H Q l F N R 0 J R V U Z C U V V G Q l F Z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D a G F u Z 2 V k I F R 5 c G U u e 0 N v b H V t b j E s M H 0 m c X V v d D s s J n F 1 b 3 Q 7 U 2 V j d G l v b j E v U G F n Z T A w M y 9 D a G F u Z 2 V k I F R 5 c G U u e 0 N v b H V t b j I s M X 0 m c X V v d D s s J n F 1 b 3 Q 7 U 2 V j d G l v b j E v U G F n Z T A w M y 9 D a G F u Z 2 V k I F R 5 c G U u e 0 N v b H V t b j M s M n 0 m c X V v d D s s J n F 1 b 3 Q 7 U 2 V j d G l v b j E v U G F n Z T A w M y 9 D a G F u Z 2 V k I F R 5 c G U u e 0 N v b H V t b j Q s M 3 0 m c X V v d D s s J n F 1 b 3 Q 7 U 2 V j d G l v b j E v U G F n Z T A w M y 9 D a G F u Z 2 V k I F R 5 c G U u e 0 N v b H V t b j U s N H 0 m c X V v d D s s J n F 1 b 3 Q 7 U 2 V j d G l v b j E v U G F n Z T A w M y 9 D a G F u Z 2 V k I F R 5 c G U u e 0 N v b H V t b j Y s N X 0 m c X V v d D s s J n F 1 b 3 Q 7 U 2 V j d G l v b j E v U G F n Z T A w M y 9 D a G F u Z 2 V k I F R 5 c G U u e 0 N v b H V t b j c s N n 0 m c X V v d D s s J n F 1 b 3 Q 7 U 2 V j d G l v b j E v U G F n Z T A w M y 9 D a G F u Z 2 V k I F R 5 c G U u e 0 N v b H V t b j g s N 3 0 m c X V v d D s s J n F 1 b 3 Q 7 U 2 V j d G l v b j E v U G F n Z T A w M y 9 D a G F u Z 2 V k I F R 5 c G U u e 0 N v b H V t b j k s O H 0 m c X V v d D s s J n F 1 b 3 Q 7 U 2 V j d G l v b j E v U G F n Z T A w M y 9 D a G F u Z 2 V k I F R 5 c G U u e 0 N v b H V t b j E w L D l 9 J n F 1 b 3 Q 7 L C Z x d W 9 0 O 1 N l Y 3 R p b 2 4 x L 1 B h Z 2 U w M D M v Q 2 h h b m d l Z C B U e X B l L n t D b 2 x 1 b W 4 x M S w x M H 0 m c X V v d D s s J n F 1 b 3 Q 7 U 2 V j d G l v b j E v U G F n Z T A w M y 9 D a G F u Z 2 V k I F R 5 c G U u e 0 N v b H V t b j E y L D E x f S Z x d W 9 0 O y w m c X V v d D t T Z W N 0 a W 9 u M S 9 Q Y W d l M D A z L 0 N o Y W 5 n Z W Q g V H l w Z S 5 7 Q 2 9 s d W 1 u M T M s M T J 9 J n F 1 b 3 Q 7 L C Z x d W 9 0 O 1 N l Y 3 R p b 2 4 x L 1 B h Z 2 U w M D M v Q 2 h h b m d l Z C B U e X B l L n t D b 2 x 1 b W 4 x N C w x M 3 0 m c X V v d D s s J n F 1 b 3 Q 7 U 2 V j d G l v b j E v U G F n Z T A w M y 9 D a G F u Z 2 V k I F R 5 c G U u e 0 N v b H V t b j E 1 L D E 0 f S Z x d W 9 0 O y w m c X V v d D t T Z W N 0 a W 9 u M S 9 Q Y W d l M D A z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W d l M D A z L 0 N o Y W 5 n Z W Q g V H l w Z S 5 7 Q 2 9 s d W 1 u M S w w f S Z x d W 9 0 O y w m c X V v d D t T Z W N 0 a W 9 u M S 9 Q Y W d l M D A z L 0 N o Y W 5 n Z W Q g V H l w Z S 5 7 Q 2 9 s d W 1 u M i w x f S Z x d W 9 0 O y w m c X V v d D t T Z W N 0 a W 9 u M S 9 Q Y W d l M D A z L 0 N o Y W 5 n Z W Q g V H l w Z S 5 7 Q 2 9 s d W 1 u M y w y f S Z x d W 9 0 O y w m c X V v d D t T Z W N 0 a W 9 u M S 9 Q Y W d l M D A z L 0 N o Y W 5 n Z W Q g V H l w Z S 5 7 Q 2 9 s d W 1 u N C w z f S Z x d W 9 0 O y w m c X V v d D t T Z W N 0 a W 9 u M S 9 Q Y W d l M D A z L 0 N o Y W 5 n Z W Q g V H l w Z S 5 7 Q 2 9 s d W 1 u N S w 0 f S Z x d W 9 0 O y w m c X V v d D t T Z W N 0 a W 9 u M S 9 Q Y W d l M D A z L 0 N o Y W 5 n Z W Q g V H l w Z S 5 7 Q 2 9 s d W 1 u N i w 1 f S Z x d W 9 0 O y w m c X V v d D t T Z W N 0 a W 9 u M S 9 Q Y W d l M D A z L 0 N o Y W 5 n Z W Q g V H l w Z S 5 7 Q 2 9 s d W 1 u N y w 2 f S Z x d W 9 0 O y w m c X V v d D t T Z W N 0 a W 9 u M S 9 Q Y W d l M D A z L 0 N o Y W 5 n Z W Q g V H l w Z S 5 7 Q 2 9 s d W 1 u O C w 3 f S Z x d W 9 0 O y w m c X V v d D t T Z W N 0 a W 9 u M S 9 Q Y W d l M D A z L 0 N o Y W 5 n Z W Q g V H l w Z S 5 7 Q 2 9 s d W 1 u O S w 4 f S Z x d W 9 0 O y w m c X V v d D t T Z W N 0 a W 9 u M S 9 Q Y W d l M D A z L 0 N o Y W 5 n Z W Q g V H l w Z S 5 7 Q 2 9 s d W 1 u M T A s O X 0 m c X V v d D s s J n F 1 b 3 Q 7 U 2 V j d G l v b j E v U G F n Z T A w M y 9 D a G F u Z 2 V k I F R 5 c G U u e 0 N v b H V t b j E x L D E w f S Z x d W 9 0 O y w m c X V v d D t T Z W N 0 a W 9 u M S 9 Q Y W d l M D A z L 0 N o Y W 5 n Z W Q g V H l w Z S 5 7 Q 2 9 s d W 1 u M T I s M T F 9 J n F 1 b 3 Q 7 L C Z x d W 9 0 O 1 N l Y 3 R p b 2 4 x L 1 B h Z 2 U w M D M v Q 2 h h b m d l Z C B U e X B l L n t D b 2 x 1 b W 4 x M y w x M n 0 m c X V v d D s s J n F 1 b 3 Q 7 U 2 V j d G l v b j E v U G F n Z T A w M y 9 D a G F u Z 2 V k I F R 5 c G U u e 0 N v b H V t b j E 0 L D E z f S Z x d W 9 0 O y w m c X V v d D t T Z W N 0 a W 9 u M S 9 Q Y W d l M D A z L 0 N o Y W 5 n Z W Q g V H l w Z S 5 7 Q 2 9 s d W 1 u M T U s M T R 9 J n F 1 b 3 Q 7 L C Z x d W 9 0 O 1 N l Y 3 R p b 2 4 x L 1 B h Z 2 U w M D M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Q 2 Z W U 2 N W M t Z T g 1 Z S 0 0 Z j R i L T k 2 Y T Y t O D Z l N z Y 0 O W Q w Z m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M 2 O T Q 1 M T d a I i A v P j x F b n R y e S B U e X B l P S J G a W x s Q 2 9 s d W 1 u V H l w Z X M i I F Z h b H V l P S J z Q m d Z R 0 J R T U d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2 h h b m d l Z C B U e X B l L n t D b 2 x 1 b W 4 x L D B 9 J n F 1 b 3 Q 7 L C Z x d W 9 0 O 1 N l Y 3 R p b 2 4 x L 1 B h Z 2 U w M D Q v Q 2 h h b m d l Z C B U e X B l L n t D b 2 x 1 b W 4 y L D F 9 J n F 1 b 3 Q 7 L C Z x d W 9 0 O 1 N l Y 3 R p b 2 4 x L 1 B h Z 2 U w M D Q v Q 2 h h b m d l Z C B U e X B l L n t D b 2 x 1 b W 4 z L D J 9 J n F 1 b 3 Q 7 L C Z x d W 9 0 O 1 N l Y 3 R p b 2 4 x L 1 B h Z 2 U w M D Q v Q 2 h h b m d l Z C B U e X B l L n t D b 2 x 1 b W 4 0 L D N 9 J n F 1 b 3 Q 7 L C Z x d W 9 0 O 1 N l Y 3 R p b 2 4 x L 1 B h Z 2 U w M D Q v Q 2 h h b m d l Z C B U e X B l L n t D b 2 x 1 b W 4 1 L D R 9 J n F 1 b 3 Q 7 L C Z x d W 9 0 O 1 N l Y 3 R p b 2 4 x L 1 B h Z 2 U w M D Q v Q 2 h h b m d l Z C B U e X B l L n t D b 2 x 1 b W 4 2 L D V 9 J n F 1 b 3 Q 7 L C Z x d W 9 0 O 1 N l Y 3 R p b 2 4 x L 1 B h Z 2 U w M D Q v Q 2 h h b m d l Z C B U e X B l L n t D b 2 x 1 b W 4 3 L D Z 9 J n F 1 b 3 Q 7 L C Z x d W 9 0 O 1 N l Y 3 R p b 2 4 x L 1 B h Z 2 U w M D Q v Q 2 h h b m d l Z C B U e X B l L n t D b 2 x 1 b W 4 4 L D d 9 J n F 1 b 3 Q 7 L C Z x d W 9 0 O 1 N l Y 3 R p b 2 4 x L 1 B h Z 2 U w M D Q v Q 2 h h b m d l Z C B U e X B l L n t D b 2 x 1 b W 4 5 L D h 9 J n F 1 b 3 Q 7 L C Z x d W 9 0 O 1 N l Y 3 R p b 2 4 x L 1 B h Z 2 U w M D Q v Q 2 h h b m d l Z C B U e X B l L n t D b 2 x 1 b W 4 x M C w 5 f S Z x d W 9 0 O y w m c X V v d D t T Z W N 0 a W 9 u M S 9 Q Y W d l M D A 0 L 0 N o Y W 5 n Z W Q g V H l w Z S 5 7 Q 2 9 s d W 1 u M T E s M T B 9 J n F 1 b 3 Q 7 L C Z x d W 9 0 O 1 N l Y 3 R p b 2 4 x L 1 B h Z 2 U w M D Q v Q 2 h h b m d l Z C B U e X B l L n t D b 2 x 1 b W 4 x M i w x M X 0 m c X V v d D s s J n F 1 b 3 Q 7 U 2 V j d G l v b j E v U G F n Z T A w N C 9 D a G F u Z 2 V k I F R 5 c G U u e 0 N v b H V t b j E z L D E y f S Z x d W 9 0 O y w m c X V v d D t T Z W N 0 a W 9 u M S 9 Q Y W d l M D A 0 L 0 N o Y W 5 n Z W Q g V H l w Z S 5 7 Q 2 9 s d W 1 u M T Q s M T N 9 J n F 1 b 3 Q 7 L C Z x d W 9 0 O 1 N l Y 3 R p b 2 4 x L 1 B h Z 2 U w M D Q v Q 2 h h b m d l Z C B U e X B l L n t D b 2 x 1 b W 4 x N S w x N H 0 m c X V v d D s s J n F 1 b 3 Q 7 U 2 V j d G l v b j E v U G F n Z T A w N C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G F n Z T A w N C 9 D a G F u Z 2 V k I F R 5 c G U u e 0 N v b H V t b j E s M H 0 m c X V v d D s s J n F 1 b 3 Q 7 U 2 V j d G l v b j E v U G F n Z T A w N C 9 D a G F u Z 2 V k I F R 5 c G U u e 0 N v b H V t b j I s M X 0 m c X V v d D s s J n F 1 b 3 Q 7 U 2 V j d G l v b j E v U G F n Z T A w N C 9 D a G F u Z 2 V k I F R 5 c G U u e 0 N v b H V t b j M s M n 0 m c X V v d D s s J n F 1 b 3 Q 7 U 2 V j d G l v b j E v U G F n Z T A w N C 9 D a G F u Z 2 V k I F R 5 c G U u e 0 N v b H V t b j Q s M 3 0 m c X V v d D s s J n F 1 b 3 Q 7 U 2 V j d G l v b j E v U G F n Z T A w N C 9 D a G F u Z 2 V k I F R 5 c G U u e 0 N v b H V t b j U s N H 0 m c X V v d D s s J n F 1 b 3 Q 7 U 2 V j d G l v b j E v U G F n Z T A w N C 9 D a G F u Z 2 V k I F R 5 c G U u e 0 N v b H V t b j Y s N X 0 m c X V v d D s s J n F 1 b 3 Q 7 U 2 V j d G l v b j E v U G F n Z T A w N C 9 D a G F u Z 2 V k I F R 5 c G U u e 0 N v b H V t b j c s N n 0 m c X V v d D s s J n F 1 b 3 Q 7 U 2 V j d G l v b j E v U G F n Z T A w N C 9 D a G F u Z 2 V k I F R 5 c G U u e 0 N v b H V t b j g s N 3 0 m c X V v d D s s J n F 1 b 3 Q 7 U 2 V j d G l v b j E v U G F n Z T A w N C 9 D a G F u Z 2 V k I F R 5 c G U u e 0 N v b H V t b j k s O H 0 m c X V v d D s s J n F 1 b 3 Q 7 U 2 V j d G l v b j E v U G F n Z T A w N C 9 D a G F u Z 2 V k I F R 5 c G U u e 0 N v b H V t b j E w L D l 9 J n F 1 b 3 Q 7 L C Z x d W 9 0 O 1 N l Y 3 R p b 2 4 x L 1 B h Z 2 U w M D Q v Q 2 h h b m d l Z C B U e X B l L n t D b 2 x 1 b W 4 x M S w x M H 0 m c X V v d D s s J n F 1 b 3 Q 7 U 2 V j d G l v b j E v U G F n Z T A w N C 9 D a G F u Z 2 V k I F R 5 c G U u e 0 N v b H V t b j E y L D E x f S Z x d W 9 0 O y w m c X V v d D t T Z W N 0 a W 9 u M S 9 Q Y W d l M D A 0 L 0 N o Y W 5 n Z W Q g V H l w Z S 5 7 Q 2 9 s d W 1 u M T M s M T J 9 J n F 1 b 3 Q 7 L C Z x d W 9 0 O 1 N l Y 3 R p b 2 4 x L 1 B h Z 2 U w M D Q v Q 2 h h b m d l Z C B U e X B l L n t D b 2 x 1 b W 4 x N C w x M 3 0 m c X V v d D s s J n F 1 b 3 Q 7 U 2 V j d G l v b j E v U G F n Z T A w N C 9 D a G F u Z 2 V k I F R 5 c G U u e 0 N v b H V t b j E 1 L D E 0 f S Z x d W 9 0 O y w m c X V v d D t T Z W N 0 a W 9 u M S 9 Q Y W d l M D A 0 L 0 N o Y W 5 n Z W Q g V H l w Z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V k M D E 5 N 2 E t O G I 5 Z i 0 0 Z W E 1 L W I 2 M 2 I t O T g 5 Y j J j Y z c z M T k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4 V D A z O j A y O j I 4 L j M 3 N j c z M T l a I i A v P j x F b n R y e S B U e X B l P S J G a W x s Q 2 9 s d W 1 u V H l w Z X M i I F Z h b H V l P S J z Q m d Z R 0 J R T U d C U V V G Q l F Z R k J R V U R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U v Q 2 h h b m d l Z C B U e X B l L n t D b 2 x 1 b W 4 x L D B 9 J n F 1 b 3 Q 7 L C Z x d W 9 0 O 1 N l Y 3 R p b 2 4 x L 1 B h Z 2 U w M D U v Q 2 h h b m d l Z C B U e X B l L n t D b 2 x 1 b W 4 y L D F 9 J n F 1 b 3 Q 7 L C Z x d W 9 0 O 1 N l Y 3 R p b 2 4 x L 1 B h Z 2 U w M D U v Q 2 h h b m d l Z C B U e X B l L n t D b 2 x 1 b W 4 z L D J 9 J n F 1 b 3 Q 7 L C Z x d W 9 0 O 1 N l Y 3 R p b 2 4 x L 1 B h Z 2 U w M D U v Q 2 h h b m d l Z C B U e X B l L n t D b 2 x 1 b W 4 0 L D N 9 J n F 1 b 3 Q 7 L C Z x d W 9 0 O 1 N l Y 3 R p b 2 4 x L 1 B h Z 2 U w M D U v Q 2 h h b m d l Z C B U e X B l L n t D b 2 x 1 b W 4 1 L D R 9 J n F 1 b 3 Q 7 L C Z x d W 9 0 O 1 N l Y 3 R p b 2 4 x L 1 B h Z 2 U w M D U v Q 2 h h b m d l Z C B U e X B l L n t D b 2 x 1 b W 4 2 L D V 9 J n F 1 b 3 Q 7 L C Z x d W 9 0 O 1 N l Y 3 R p b 2 4 x L 1 B h Z 2 U w M D U v Q 2 h h b m d l Z C B U e X B l L n t D b 2 x 1 b W 4 3 L D Z 9 J n F 1 b 3 Q 7 L C Z x d W 9 0 O 1 N l Y 3 R p b 2 4 x L 1 B h Z 2 U w M D U v Q 2 h h b m d l Z C B U e X B l L n t D b 2 x 1 b W 4 4 L D d 9 J n F 1 b 3 Q 7 L C Z x d W 9 0 O 1 N l Y 3 R p b 2 4 x L 1 B h Z 2 U w M D U v Q 2 h h b m d l Z C B U e X B l L n t D b 2 x 1 b W 4 5 L D h 9 J n F 1 b 3 Q 7 L C Z x d W 9 0 O 1 N l Y 3 R p b 2 4 x L 1 B h Z 2 U w M D U v Q 2 h h b m d l Z C B U e X B l L n t D b 2 x 1 b W 4 x M C w 5 f S Z x d W 9 0 O y w m c X V v d D t T Z W N 0 a W 9 u M S 9 Q Y W d l M D A 1 L 0 N o Y W 5 n Z W Q g V H l w Z S 5 7 Q 2 9 s d W 1 u M T E s M T B 9 J n F 1 b 3 Q 7 L C Z x d W 9 0 O 1 N l Y 3 R p b 2 4 x L 1 B h Z 2 U w M D U v Q 2 h h b m d l Z C B U e X B l L n t D b 2 x 1 b W 4 x M i w x M X 0 m c X V v d D s s J n F 1 b 3 Q 7 U 2 V j d G l v b j E v U G F n Z T A w N S 9 D a G F u Z 2 V k I F R 5 c G U u e 0 N v b H V t b j E z L D E y f S Z x d W 9 0 O y w m c X V v d D t T Z W N 0 a W 9 u M S 9 Q Y W d l M D A 1 L 0 N o Y W 5 n Z W Q g V H l w Z S 5 7 Q 2 9 s d W 1 u M T Q s M T N 9 J n F 1 b 3 Q 7 L C Z x d W 9 0 O 1 N l Y 3 R p b 2 4 x L 1 B h Z 2 U w M D U v Q 2 h h b m d l Z C B U e X B l L n t D b 2 x 1 b W 4 x N S w x N H 0 m c X V v d D s s J n F 1 b 3 Q 7 U 2 V j d G l v b j E v U G F n Z T A w N S 9 D a G F u Z 2 V k I F R 5 c G U u e 0 N v b H V t b j E 2 L D E 1 f S Z x d W 9 0 O y w m c X V v d D t T Z W N 0 a W 9 u M S 9 Q Y W d l M D A 1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Y W d l M D A 1 L 0 N o Y W 5 n Z W Q g V H l w Z S 5 7 Q 2 9 s d W 1 u M S w w f S Z x d W 9 0 O y w m c X V v d D t T Z W N 0 a W 9 u M S 9 Q Y W d l M D A 1 L 0 N o Y W 5 n Z W Q g V H l w Z S 5 7 Q 2 9 s d W 1 u M i w x f S Z x d W 9 0 O y w m c X V v d D t T Z W N 0 a W 9 u M S 9 Q Y W d l M D A 1 L 0 N o Y W 5 n Z W Q g V H l w Z S 5 7 Q 2 9 s d W 1 u M y w y f S Z x d W 9 0 O y w m c X V v d D t T Z W N 0 a W 9 u M S 9 Q Y W d l M D A 1 L 0 N o Y W 5 n Z W Q g V H l w Z S 5 7 Q 2 9 s d W 1 u N C w z f S Z x d W 9 0 O y w m c X V v d D t T Z W N 0 a W 9 u M S 9 Q Y W d l M D A 1 L 0 N o Y W 5 n Z W Q g V H l w Z S 5 7 Q 2 9 s d W 1 u N S w 0 f S Z x d W 9 0 O y w m c X V v d D t T Z W N 0 a W 9 u M S 9 Q Y W d l M D A 1 L 0 N o Y W 5 n Z W Q g V H l w Z S 5 7 Q 2 9 s d W 1 u N i w 1 f S Z x d W 9 0 O y w m c X V v d D t T Z W N 0 a W 9 u M S 9 Q Y W d l M D A 1 L 0 N o Y W 5 n Z W Q g V H l w Z S 5 7 Q 2 9 s d W 1 u N y w 2 f S Z x d W 9 0 O y w m c X V v d D t T Z W N 0 a W 9 u M S 9 Q Y W d l M D A 1 L 0 N o Y W 5 n Z W Q g V H l w Z S 5 7 Q 2 9 s d W 1 u O C w 3 f S Z x d W 9 0 O y w m c X V v d D t T Z W N 0 a W 9 u M S 9 Q Y W d l M D A 1 L 0 N o Y W 5 n Z W Q g V H l w Z S 5 7 Q 2 9 s d W 1 u O S w 4 f S Z x d W 9 0 O y w m c X V v d D t T Z W N 0 a W 9 u M S 9 Q Y W d l M D A 1 L 0 N o Y W 5 n Z W Q g V H l w Z S 5 7 Q 2 9 s d W 1 u M T A s O X 0 m c X V v d D s s J n F 1 b 3 Q 7 U 2 V j d G l v b j E v U G F n Z T A w N S 9 D a G F u Z 2 V k I F R 5 c G U u e 0 N v b H V t b j E x L D E w f S Z x d W 9 0 O y w m c X V v d D t T Z W N 0 a W 9 u M S 9 Q Y W d l M D A 1 L 0 N o Y W 5 n Z W Q g V H l w Z S 5 7 Q 2 9 s d W 1 u M T I s M T F 9 J n F 1 b 3 Q 7 L C Z x d W 9 0 O 1 N l Y 3 R p b 2 4 x L 1 B h Z 2 U w M D U v Q 2 h h b m d l Z C B U e X B l L n t D b 2 x 1 b W 4 x M y w x M n 0 m c X V v d D s s J n F 1 b 3 Q 7 U 2 V j d G l v b j E v U G F n Z T A w N S 9 D a G F u Z 2 V k I F R 5 c G U u e 0 N v b H V t b j E 0 L D E z f S Z x d W 9 0 O y w m c X V v d D t T Z W N 0 a W 9 u M S 9 Q Y W d l M D A 1 L 0 N o Y W 5 n Z W Q g V H l w Z S 5 7 Q 2 9 s d W 1 u M T U s M T R 9 J n F 1 b 3 Q 7 L C Z x d W 9 0 O 1 N l Y 3 R p b 2 4 x L 1 B h Z 2 U w M D U v Q 2 h h b m d l Z C B U e X B l L n t D b 2 x 1 b W 4 x N i w x N X 0 m c X V v d D s s J n F 1 b 3 Q 7 U 2 V j d G l v b j E v U G F n Z T A w N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D R l Y j k z Y S 0 4 N j E 5 L T Q z Y j A t O D E 2 Y S 0 2 Z D Y 3 Z j E 4 O D E x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h U M D M 6 M D I 6 M j g u M z g y N D M 2 M V o i I C 8 + P E V u d H J 5 I F R 5 c G U 9 I k Z p b G x D b 2 x 1 b W 5 U e X B l c y I g V m F s d W U 9 I n N C Z 1 l H Q m d V R k J R V U Z B d 1 V G Q l F V R i I g L z 4 8 R W 5 0 c n k g V H l w Z T 0 i R m l s b E N v b H V t b k 5 h b W V z I i B W Y W x 1 Z T 0 i c 1 s m c X V v d D t U Y W J s Z S A 4 L k w m c X V v d D s s J n F 1 b 3 Q 7 Q 2 9 s d W 1 u M i Z x d W 9 0 O y w m c X V v d D t D b 2 x 1 b W 4 z J n F 1 b 3 Q 7 L C Z x d W 9 0 O 0 J y Z W F r Z X Z l b i B w c m l j Z S B h Y m 9 2 Z S B 0 b 3 R h b C B l e H B l b n N l c y B h b m Q g b m V 0 I H J l d H V y b n M g Z m 9 y I H B y a W N l L 3 l p Z W x k I G N v b W J p b m F 0 a W 9 u c y w g c G V y I G F j c m U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Y v Q 2 h h b m d l Z C B U e X B l L n t U Y W J s Z S A 4 L k w s M H 0 m c X V v d D s s J n F 1 b 3 Q 7 U 2 V j d G l v b j E v U G F n Z T A w N i 9 D a G F u Z 2 V k I F R 5 c G U u e 0 N v b H V t b j I s M X 0 m c X V v d D s s J n F 1 b 3 Q 7 U 2 V j d G l v b j E v U G F n Z T A w N i 9 D a G F u Z 2 V k I F R 5 c G U u e 0 N v b H V t b j M s M n 0 m c X V v d D s s J n F 1 b 3 Q 7 U 2 V j d G l v b j E v U G F n Z T A w N i 9 D a G F u Z 2 V k I F R 5 c G U u e 0 J y Z W F r Z X Z l b i B w c m l j Z S B h Y m 9 2 Z S B 0 b 3 R h b C B l e H B l b n N l c y B h b m Q g b m V 0 I H J l d H V y b n M g Z m 9 y I H B y a W N l L 3 l p Z W x k I G N v b W J p b m F 0 a W 9 u c y w g c G V y I G F j c m U s M 3 0 m c X V v d D s s J n F 1 b 3 Q 7 U 2 V j d G l v b j E v U G F n Z T A w N i 9 D a G F u Z 2 V k I F R 5 c G U u e 0 N v b H V t b j U s N H 0 m c X V v d D s s J n F 1 b 3 Q 7 U 2 V j d G l v b j E v U G F n Z T A w N i 9 D a G F u Z 2 V k I F R 5 c G U u e 0 N v b H V t b j Y s N X 0 m c X V v d D s s J n F 1 b 3 Q 7 U 2 V j d G l v b j E v U G F n Z T A w N i 9 D a G F u Z 2 V k I F R 5 c G U u e 0 N v b H V t b j c s N n 0 m c X V v d D s s J n F 1 b 3 Q 7 U 2 V j d G l v b j E v U G F n Z T A w N i 9 D a G F u Z 2 V k I F R 5 c G U u e 0 N v b H V t b j g s N 3 0 m c X V v d D s s J n F 1 b 3 Q 7 U 2 V j d G l v b j E v U G F n Z T A w N i 9 D a G F u Z 2 V k I F R 5 c G U u e 0 N v b H V t b j k s O H 0 m c X V v d D s s J n F 1 b 3 Q 7 U 2 V j d G l v b j E v U G F n Z T A w N i 9 D a G F u Z 2 V k I F R 5 c G U u e 0 N v b H V t b j E w L D l 9 J n F 1 b 3 Q 7 L C Z x d W 9 0 O 1 N l Y 3 R p b 2 4 x L 1 B h Z 2 U w M D Y v Q 2 h h b m d l Z C B U e X B l L n t D b 2 x 1 b W 4 x M S w x M H 0 m c X V v d D s s J n F 1 b 3 Q 7 U 2 V j d G l v b j E v U G F n Z T A w N i 9 D a G F u Z 2 V k I F R 5 c G U u e 0 N v b H V t b j E y L D E x f S Z x d W 9 0 O y w m c X V v d D t T Z W N 0 a W 9 u M S 9 Q Y W d l M D A 2 L 0 N o Y W 5 n Z W Q g V H l w Z S 5 7 Q 2 9 s d W 1 u M T M s M T J 9 J n F 1 b 3 Q 7 L C Z x d W 9 0 O 1 N l Y 3 R p b 2 4 x L 1 B h Z 2 U w M D Y v Q 2 h h b m d l Z C B U e X B l L n t D b 2 x 1 b W 4 x N C w x M 3 0 m c X V v d D s s J n F 1 b 3 Q 7 U 2 V j d G l v b j E v U G F n Z T A w N i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G F n Z T A w N i 9 D a G F u Z 2 V k I F R 5 c G U u e 1 R h Y m x l I D g u T C w w f S Z x d W 9 0 O y w m c X V v d D t T Z W N 0 a W 9 u M S 9 Q Y W d l M D A 2 L 0 N o Y W 5 n Z W Q g V H l w Z S 5 7 Q 2 9 s d W 1 u M i w x f S Z x d W 9 0 O y w m c X V v d D t T Z W N 0 a W 9 u M S 9 Q Y W d l M D A 2 L 0 N o Y W 5 n Z W Q g V H l w Z S 5 7 Q 2 9 s d W 1 u M y w y f S Z x d W 9 0 O y w m c X V v d D t T Z W N 0 a W 9 u M S 9 Q Y W d l M D A 2 L 0 N o Y W 5 n Z W Q g V H l w Z S 5 7 Q n J l Y W t l d m V u I H B y a W N l I G F i b 3 Z l I H R v d G F s I G V 4 c G V u c 2 V z I G F u Z C B u Z X Q g c m V 0 d X J u c y B m b 3 I g c H J p Y 2 U v e W l l b G Q g Y 2 9 t Y m l u Y X R p b 2 5 z L C B w Z X I g Y W N y Z S w z f S Z x d W 9 0 O y w m c X V v d D t T Z W N 0 a W 9 u M S 9 Q Y W d l M D A 2 L 0 N o Y W 5 n Z W Q g V H l w Z S 5 7 Q 2 9 s d W 1 u N S w 0 f S Z x d W 9 0 O y w m c X V v d D t T Z W N 0 a W 9 u M S 9 Q Y W d l M D A 2 L 0 N o Y W 5 n Z W Q g V H l w Z S 5 7 Q 2 9 s d W 1 u N i w 1 f S Z x d W 9 0 O y w m c X V v d D t T Z W N 0 a W 9 u M S 9 Q Y W d l M D A 2 L 0 N o Y W 5 n Z W Q g V H l w Z S 5 7 Q 2 9 s d W 1 u N y w 2 f S Z x d W 9 0 O y w m c X V v d D t T Z W N 0 a W 9 u M S 9 Q Y W d l M D A 2 L 0 N o Y W 5 n Z W Q g V H l w Z S 5 7 Q 2 9 s d W 1 u O C w 3 f S Z x d W 9 0 O y w m c X V v d D t T Z W N 0 a W 9 u M S 9 Q Y W d l M D A 2 L 0 N o Y W 5 n Z W Q g V H l w Z S 5 7 Q 2 9 s d W 1 u O S w 4 f S Z x d W 9 0 O y w m c X V v d D t T Z W N 0 a W 9 u M S 9 Q Y W d l M D A 2 L 0 N o Y W 5 n Z W Q g V H l w Z S 5 7 Q 2 9 s d W 1 u M T A s O X 0 m c X V v d D s s J n F 1 b 3 Q 7 U 2 V j d G l v b j E v U G F n Z T A w N i 9 D a G F u Z 2 V k I F R 5 c G U u e 0 N v b H V t b j E x L D E w f S Z x d W 9 0 O y w m c X V v d D t T Z W N 0 a W 9 u M S 9 Q Y W d l M D A 2 L 0 N o Y W 5 n Z W Q g V H l w Z S 5 7 Q 2 9 s d W 1 u M T I s M T F 9 J n F 1 b 3 Q 7 L C Z x d W 9 0 O 1 N l Y 3 R p b 2 4 x L 1 B h Z 2 U w M D Y v Q 2 h h b m d l Z C B U e X B l L n t D b 2 x 1 b W 4 x M y w x M n 0 m c X V v d D s s J n F 1 b 3 Q 7 U 2 V j d G l v b j E v U G F n Z T A w N i 9 D a G F u Z 2 V k I F R 5 c G U u e 0 N v b H V t b j E 0 L D E z f S Z x d W 9 0 O y w m c X V v d D t T Z W N 0 a W 9 u M S 9 Q Y W d l M D A 2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j u 8 W 7 p g J Q Y d J c v g 8 8 K O K A A A A A A I A A A A A A B B m A A A A A Q A A I A A A A M z y y I O 1 t t Y v u u w k q K l f V 5 S v A q 8 6 O Z I / S C h q / B W w T L S i A A A A A A 6 A A A A A A g A A I A A A A I u h n e G r V Y i o g y g Q R j f u P C t 6 b U y / Y N g f e L i M a 5 j G + f t V U A A A A N 6 E R q X I u 2 o D o / Q + p W k k q T f y B + O b q 9 Z v p X i a 8 Y l + Y X O C 0 Y n I h C k r t H D u J 4 F 3 3 O I S u d P g 5 W r M U h v W N t 0 m s T Y q + 0 q 2 t b 1 z 3 M g t H f x B x x 7 G K d u Z Q A A A A E w n v N U 2 S Y R + Z / L M 9 g X K f q D R J q R H c g 6 Z W y u Q / S E 7 a q z S f / t O g s X 6 T 2 v L H f o W W 1 C 0 R 5 B M W J r O u + e 5 I t u A h l A M d R A = < / D a t a M a s h u p > 
</file>

<file path=customXml/itemProps1.xml><?xml version="1.0" encoding="utf-8"?>
<ds:datastoreItem xmlns:ds="http://schemas.openxmlformats.org/officeDocument/2006/customXml" ds:itemID="{BE44A8C2-2DB6-4F5D-B1C8-29F2AFCCD1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tomato</vt:lpstr>
      <vt:lpstr>formula</vt:lpstr>
      <vt:lpstr>strawberry </vt:lpstr>
      <vt:lpstr>Combined AV profit Tomato</vt:lpstr>
      <vt:lpstr>Combined AV profit Strawberry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ngbede musa</dc:creator>
  <cp:lastModifiedBy>Bijesh Mishra</cp:lastModifiedBy>
  <dcterms:created xsi:type="dcterms:W3CDTF">2024-01-18T16:43:17Z</dcterms:created>
  <dcterms:modified xsi:type="dcterms:W3CDTF">2024-06-25T19:34:05Z</dcterms:modified>
</cp:coreProperties>
</file>