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Таблица частот" sheetId="4" r:id="rId1"/>
    <sheet name="Хаффмана" sheetId="1" r:id="rId2"/>
    <sheet name="ФАНО" sheetId="2" r:id="rId3"/>
    <sheet name="Шеннон" sheetId="3" r:id="rId4"/>
    <sheet name="Арифметический код" sheetId="5" r:id="rId5"/>
    <sheet name="Адаптивный Хаффмана" sheetId="6" r:id="rId6"/>
  </sheets>
  <calcPr calcId="145621"/>
</workbook>
</file>

<file path=xl/calcChain.xml><?xml version="1.0" encoding="utf-8"?>
<calcChain xmlns="http://schemas.openxmlformats.org/spreadsheetml/2006/main">
  <c r="D17" i="5" l="1"/>
  <c r="V17" i="5" s="1"/>
  <c r="D16" i="5"/>
  <c r="V15" i="5"/>
  <c r="Q15" i="5"/>
  <c r="G15" i="5"/>
  <c r="D15" i="5"/>
  <c r="S15" i="5" s="1"/>
  <c r="U15" i="5" s="1"/>
  <c r="V14" i="5"/>
  <c r="Q14" i="5"/>
  <c r="G14" i="5"/>
  <c r="D14" i="5"/>
  <c r="S14" i="5" s="1"/>
  <c r="U14" i="5" s="1"/>
  <c r="D13" i="5"/>
  <c r="V13" i="5" s="1"/>
  <c r="D12" i="5"/>
  <c r="V11" i="5"/>
  <c r="Q11" i="5"/>
  <c r="G11" i="5"/>
  <c r="D11" i="5"/>
  <c r="S11" i="5" s="1"/>
  <c r="U11" i="5" s="1"/>
  <c r="V10" i="5"/>
  <c r="Q10" i="5"/>
  <c r="G10" i="5"/>
  <c r="D10" i="5"/>
  <c r="S10" i="5" s="1"/>
  <c r="U10" i="5" s="1"/>
  <c r="D9" i="5"/>
  <c r="V9" i="5" s="1"/>
  <c r="S8" i="5"/>
  <c r="D8" i="5"/>
  <c r="U8" i="5" s="1"/>
  <c r="V7" i="5"/>
  <c r="Q7" i="5"/>
  <c r="G7" i="5"/>
  <c r="D7" i="5"/>
  <c r="S7" i="5" s="1"/>
  <c r="U7" i="5" s="1"/>
  <c r="V6" i="5"/>
  <c r="Q6" i="5"/>
  <c r="G6" i="5"/>
  <c r="D6" i="5"/>
  <c r="S6" i="5" s="1"/>
  <c r="U6" i="5" s="1"/>
  <c r="D5" i="5"/>
  <c r="V5" i="5" s="1"/>
  <c r="R4" i="5"/>
  <c r="D4" i="5"/>
  <c r="V3" i="5"/>
  <c r="R3" i="5"/>
  <c r="Q3" i="5"/>
  <c r="G3" i="5"/>
  <c r="D3" i="5"/>
  <c r="R14" i="5" s="1"/>
  <c r="D4" i="3"/>
  <c r="R11" i="3" s="1"/>
  <c r="D5" i="3"/>
  <c r="R9" i="3" s="1"/>
  <c r="D6" i="3"/>
  <c r="R15" i="3" s="1"/>
  <c r="D7" i="3"/>
  <c r="D8" i="3"/>
  <c r="D9" i="3"/>
  <c r="D10" i="3"/>
  <c r="D11" i="3"/>
  <c r="D12" i="3"/>
  <c r="D13" i="3"/>
  <c r="D14" i="3"/>
  <c r="D15" i="3"/>
  <c r="D16" i="3"/>
  <c r="D17" i="3"/>
  <c r="D3" i="3"/>
  <c r="R16" i="3" s="1"/>
  <c r="R13" i="3"/>
  <c r="R7" i="3"/>
  <c r="R4" i="3"/>
  <c r="R3" i="3"/>
  <c r="U16" i="5" l="1"/>
  <c r="S9" i="5"/>
  <c r="R12" i="5"/>
  <c r="S13" i="5"/>
  <c r="R16" i="5"/>
  <c r="S17" i="5"/>
  <c r="R11" i="5"/>
  <c r="S12" i="5"/>
  <c r="U12" i="5" s="1"/>
  <c r="G13" i="5"/>
  <c r="U13" i="5"/>
  <c r="Q4" i="5"/>
  <c r="Q18" i="5" s="1"/>
  <c r="V4" i="5"/>
  <c r="V18" i="5" s="1"/>
  <c r="R5" i="5"/>
  <c r="Q8" i="5"/>
  <c r="V8" i="5"/>
  <c r="R9" i="5"/>
  <c r="Q12" i="5"/>
  <c r="V12" i="5"/>
  <c r="R13" i="5"/>
  <c r="Q16" i="5"/>
  <c r="V16" i="5"/>
  <c r="R17" i="5"/>
  <c r="S5" i="5"/>
  <c r="R8" i="5"/>
  <c r="S4" i="5"/>
  <c r="U4" i="5" s="1"/>
  <c r="G5" i="5"/>
  <c r="G18" i="5" s="1"/>
  <c r="U5" i="5"/>
  <c r="R7" i="5"/>
  <c r="G9" i="5"/>
  <c r="U9" i="5"/>
  <c r="R15" i="5"/>
  <c r="S16" i="5"/>
  <c r="G17" i="5"/>
  <c r="U17" i="5"/>
  <c r="S3" i="5"/>
  <c r="U3" i="5" s="1"/>
  <c r="G4" i="5"/>
  <c r="Q5" i="5"/>
  <c r="R6" i="5"/>
  <c r="G8" i="5"/>
  <c r="Q9" i="5"/>
  <c r="R10" i="5"/>
  <c r="G12" i="5"/>
  <c r="Q13" i="5"/>
  <c r="G16" i="5"/>
  <c r="Q17" i="5"/>
  <c r="R8" i="3"/>
  <c r="R17" i="3"/>
  <c r="R5" i="3"/>
  <c r="R10" i="3"/>
  <c r="E17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2" i="4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3" i="3"/>
  <c r="U4" i="3"/>
  <c r="U7" i="3"/>
  <c r="U8" i="3"/>
  <c r="U11" i="3"/>
  <c r="U12" i="3"/>
  <c r="U15" i="3"/>
  <c r="U16" i="3"/>
  <c r="S4" i="3"/>
  <c r="S5" i="3"/>
  <c r="U5" i="3" s="1"/>
  <c r="S6" i="3"/>
  <c r="U6" i="3" s="1"/>
  <c r="S7" i="3"/>
  <c r="S8" i="3"/>
  <c r="S9" i="3"/>
  <c r="U9" i="3" s="1"/>
  <c r="S10" i="3"/>
  <c r="U10" i="3" s="1"/>
  <c r="S11" i="3"/>
  <c r="S12" i="3"/>
  <c r="S13" i="3"/>
  <c r="U13" i="3" s="1"/>
  <c r="S14" i="3"/>
  <c r="U14" i="3" s="1"/>
  <c r="S15" i="3"/>
  <c r="S16" i="3"/>
  <c r="S17" i="3"/>
  <c r="U17" i="3" s="1"/>
  <c r="S3" i="3"/>
  <c r="U3" i="3" s="1"/>
  <c r="R14" i="3"/>
  <c r="R12" i="3"/>
  <c r="R6" i="3"/>
  <c r="Q17" i="3"/>
  <c r="G17" i="3"/>
  <c r="Q16" i="3"/>
  <c r="G16" i="3"/>
  <c r="Q15" i="3"/>
  <c r="G15" i="3"/>
  <c r="Q14" i="3"/>
  <c r="G14" i="3"/>
  <c r="Q13" i="3"/>
  <c r="G13" i="3"/>
  <c r="Q12" i="3"/>
  <c r="G12" i="3"/>
  <c r="Q11" i="3"/>
  <c r="G11" i="3"/>
  <c r="Q10" i="3"/>
  <c r="G10" i="3"/>
  <c r="Q9" i="3"/>
  <c r="G9" i="3"/>
  <c r="Q8" i="3"/>
  <c r="G8" i="3"/>
  <c r="Q7" i="3"/>
  <c r="G7" i="3"/>
  <c r="Q6" i="3"/>
  <c r="G6" i="3"/>
  <c r="Q5" i="3"/>
  <c r="G5" i="3"/>
  <c r="Q4" i="3"/>
  <c r="G4" i="3"/>
  <c r="Q3" i="3"/>
  <c r="Q18" i="3" s="1"/>
  <c r="G3" i="3"/>
  <c r="Q17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2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17" i="2" s="1"/>
  <c r="U18" i="5" l="1"/>
  <c r="U18" i="3"/>
  <c r="V18" i="3"/>
  <c r="G18" i="3"/>
  <c r="G1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</calcChain>
</file>

<file path=xl/sharedStrings.xml><?xml version="1.0" encoding="utf-8"?>
<sst xmlns="http://schemas.openxmlformats.org/spreadsheetml/2006/main" count="566" uniqueCount="70">
  <si>
    <t>k</t>
  </si>
  <si>
    <t>Символы</t>
  </si>
  <si>
    <t>Частоты вхождения</t>
  </si>
  <si>
    <t>Вероятность состояния</t>
  </si>
  <si>
    <t>Кодовое слово</t>
  </si>
  <si>
    <t>Длина кодового слова</t>
  </si>
  <si>
    <t>Вычисления средней длины</t>
  </si>
  <si>
    <t>и</t>
  </si>
  <si>
    <t>к</t>
  </si>
  <si>
    <t>л</t>
  </si>
  <si>
    <t>а</t>
  </si>
  <si>
    <t>в</t>
  </si>
  <si>
    <t>пробел</t>
  </si>
  <si>
    <t>Б</t>
  </si>
  <si>
    <t>ш</t>
  </si>
  <si>
    <t>н</t>
  </si>
  <si>
    <t>о</t>
  </si>
  <si>
    <t>р</t>
  </si>
  <si>
    <t>м</t>
  </si>
  <si>
    <t>ь</t>
  </si>
  <si>
    <t>е</t>
  </si>
  <si>
    <t>ч</t>
  </si>
  <si>
    <t>Сумма:</t>
  </si>
  <si>
    <t>Вычисление средней длины кодового слова</t>
  </si>
  <si>
    <t>Сумма(Бит)</t>
  </si>
  <si>
    <t>Вероянтность</t>
  </si>
  <si>
    <t>Q</t>
  </si>
  <si>
    <t>0011</t>
  </si>
  <si>
    <t>0101</t>
  </si>
  <si>
    <t>0111</t>
  </si>
  <si>
    <t>1000</t>
  </si>
  <si>
    <t>1001</t>
  </si>
  <si>
    <t>10101</t>
  </si>
  <si>
    <t>10111</t>
  </si>
  <si>
    <t>11000</t>
  </si>
  <si>
    <t>11001</t>
  </si>
  <si>
    <t>11011</t>
  </si>
  <si>
    <t>11100</t>
  </si>
  <si>
    <t>11101</t>
  </si>
  <si>
    <t>11110</t>
  </si>
  <si>
    <t>11111</t>
  </si>
  <si>
    <t>Энтропия:</t>
  </si>
  <si>
    <t>Вычисление энтропии</t>
  </si>
  <si>
    <t>000</t>
  </si>
  <si>
    <t>б</t>
  </si>
  <si>
    <t>К</t>
  </si>
  <si>
    <t>1/6</t>
  </si>
  <si>
    <t>Верояность</t>
  </si>
  <si>
    <t>1/3</t>
  </si>
  <si>
    <t>00</t>
  </si>
  <si>
    <t>01</t>
  </si>
  <si>
    <t>100</t>
  </si>
  <si>
    <t>101</t>
  </si>
  <si>
    <t>110</t>
  </si>
  <si>
    <t>111</t>
  </si>
  <si>
    <t>Построение</t>
  </si>
  <si>
    <t>Слова</t>
  </si>
  <si>
    <t>0</t>
  </si>
  <si>
    <t>10</t>
  </si>
  <si>
    <t>Инициализация окна символами алфавита; Построение кодов хаффмана для полученного окна; Считывание символа сообщения; 100 на выход кодера;</t>
  </si>
  <si>
    <t>Модификация окна; Построение кодов хаффмана для полученного окна; Считывание очередного символа сообщения; 10 на выход кодера;</t>
  </si>
  <si>
    <t>Модификация окна; Построение кодов хаффмана для полученного окна; Считывание очередного символа сообщения; 110 на выход кодера;</t>
  </si>
  <si>
    <t>Коне</t>
  </si>
  <si>
    <t>-</t>
  </si>
  <si>
    <t>Модификация окна; Построение кодов хаффмана для полученного окна; Считывание очередного символа сообщения; 100 на выход кодера;</t>
  </si>
  <si>
    <t>Модификация окна; Построение кодов хаффмана для полученного окна; Считывание очередного символа сообщения; 0 на выход кодера;</t>
  </si>
  <si>
    <t>Модификация окна; Построение кодов хаффмана для полученного окна; Считывание очередного символа сообщения; 111 на выход кодера; Конец входной последовательности.</t>
  </si>
  <si>
    <t>Рис 2а</t>
  </si>
  <si>
    <t>Рис 2в</t>
  </si>
  <si>
    <t>Рис 2б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</si>
</sst>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6" xfId="0" applyBorder="1"/>
    <xf numFmtId="0" fontId="2" fillId="0" borderId="6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49" fontId="0" fillId="0" borderId="6" xfId="0" applyNumberFormat="1" applyBorder="1" applyAlignment="1">
      <alignment vertical="center"/>
    </xf>
    <xf numFmtId="49" fontId="0" fillId="0" borderId="6" xfId="0" applyNumberFormat="1" applyFill="1" applyBorder="1" applyAlignment="1">
      <alignment vertical="center"/>
    </xf>
    <xf numFmtId="0" fontId="0" fillId="0" borderId="6" xfId="0" applyFill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/>
    <xf numFmtId="0" fontId="2" fillId="0" borderId="6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6" xfId="0" applyBorder="1" applyAlignment="1">
      <alignment horizontal="right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3" xfId="0" applyBorder="1"/>
    <xf numFmtId="0" fontId="0" fillId="0" borderId="15" xfId="0" applyBorder="1"/>
    <xf numFmtId="0" fontId="0" fillId="4" borderId="0" xfId="0" applyFill="1" applyBorder="1" applyAlignment="1">
      <alignment horizontal="center" vertical="center"/>
    </xf>
    <xf numFmtId="0" fontId="0" fillId="0" borderId="17" xfId="0" applyBorder="1"/>
    <xf numFmtId="49" fontId="0" fillId="0" borderId="6" xfId="0" applyNumberFormat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justify" vertical="center"/>
    </xf>
    <xf numFmtId="0" fontId="2" fillId="4" borderId="6" xfId="0" applyFont="1" applyFill="1" applyBorder="1" applyAlignment="1">
      <alignment horizontal="justify" vertical="center" wrapText="1"/>
    </xf>
    <xf numFmtId="0" fontId="2" fillId="4" borderId="6" xfId="0" applyFont="1" applyFill="1" applyBorder="1" applyAlignment="1">
      <alignment vertical="center" wrapText="1"/>
    </xf>
    <xf numFmtId="0" fontId="0" fillId="4" borderId="6" xfId="0" applyFill="1" applyBorder="1"/>
    <xf numFmtId="0" fontId="2" fillId="4" borderId="6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7" sqref="A1:E17"/>
    </sheetView>
  </sheetViews>
  <sheetFormatPr defaultRowHeight="15" x14ac:dyDescent="0.25"/>
  <cols>
    <col min="1" max="1" width="7" customWidth="1"/>
    <col min="3" max="3" width="11.5703125" customWidth="1"/>
    <col min="4" max="4" width="10" customWidth="1"/>
    <col min="5" max="5" width="12.140625" customWidth="1"/>
  </cols>
  <sheetData>
    <row r="1" spans="1:5" ht="60" x14ac:dyDescent="0.25">
      <c r="A1" s="43" t="s">
        <v>0</v>
      </c>
      <c r="B1" s="43" t="s">
        <v>1</v>
      </c>
      <c r="C1" s="44" t="s">
        <v>2</v>
      </c>
      <c r="D1" s="44" t="s">
        <v>3</v>
      </c>
      <c r="E1" s="33" t="s">
        <v>42</v>
      </c>
    </row>
    <row r="2" spans="1:5" x14ac:dyDescent="0.25">
      <c r="A2" s="43">
        <v>1</v>
      </c>
      <c r="B2" s="43" t="s">
        <v>7</v>
      </c>
      <c r="C2" s="43">
        <v>5</v>
      </c>
      <c r="D2" s="43">
        <v>0.19</v>
      </c>
      <c r="E2" s="10">
        <f>D2*(-IMLOG2(D2))</f>
        <v>0.4552264485029166</v>
      </c>
    </row>
    <row r="3" spans="1:5" x14ac:dyDescent="0.25">
      <c r="A3" s="43">
        <v>2</v>
      </c>
      <c r="B3" s="43" t="s">
        <v>8</v>
      </c>
      <c r="C3" s="43">
        <v>3</v>
      </c>
      <c r="D3" s="43">
        <v>0.12</v>
      </c>
      <c r="E3" s="10">
        <f t="shared" ref="E3:E16" si="0">D3*(-IMLOG2(D3))</f>
        <v>0.36706724268642837</v>
      </c>
    </row>
    <row r="4" spans="1:5" x14ac:dyDescent="0.25">
      <c r="A4" s="43">
        <v>3</v>
      </c>
      <c r="B4" s="43" t="s">
        <v>9</v>
      </c>
      <c r="C4" s="43">
        <v>3</v>
      </c>
      <c r="D4" s="43">
        <v>0.12</v>
      </c>
      <c r="E4" s="10">
        <f t="shared" si="0"/>
        <v>0.36706724268642837</v>
      </c>
    </row>
    <row r="5" spans="1:5" x14ac:dyDescent="0.25">
      <c r="A5" s="43">
        <v>4</v>
      </c>
      <c r="B5" s="43" t="s">
        <v>10</v>
      </c>
      <c r="C5" s="43">
        <v>2</v>
      </c>
      <c r="D5" s="43">
        <v>0.08</v>
      </c>
      <c r="E5" s="10">
        <f t="shared" si="0"/>
        <v>0.29150849518197841</v>
      </c>
    </row>
    <row r="6" spans="1:5" x14ac:dyDescent="0.25">
      <c r="A6" s="43">
        <v>5</v>
      </c>
      <c r="B6" s="43" t="s">
        <v>11</v>
      </c>
      <c r="C6" s="43">
        <v>2</v>
      </c>
      <c r="D6" s="43">
        <v>0.08</v>
      </c>
      <c r="E6" s="10">
        <f t="shared" si="0"/>
        <v>0.29150849518197841</v>
      </c>
    </row>
    <row r="7" spans="1:5" x14ac:dyDescent="0.25">
      <c r="A7" s="43">
        <v>6</v>
      </c>
      <c r="B7" s="43" t="s">
        <v>12</v>
      </c>
      <c r="C7" s="43">
        <v>2</v>
      </c>
      <c r="D7" s="43">
        <v>0.08</v>
      </c>
      <c r="E7" s="10">
        <f t="shared" si="0"/>
        <v>0.29150849518197841</v>
      </c>
    </row>
    <row r="8" spans="1:5" x14ac:dyDescent="0.25">
      <c r="A8" s="43">
        <v>7</v>
      </c>
      <c r="B8" s="43" t="s">
        <v>13</v>
      </c>
      <c r="C8" s="43">
        <v>1</v>
      </c>
      <c r="D8" s="43">
        <v>0.04</v>
      </c>
      <c r="E8" s="10">
        <f t="shared" si="0"/>
        <v>0.18575424759098919</v>
      </c>
    </row>
    <row r="9" spans="1:5" x14ac:dyDescent="0.25">
      <c r="A9" s="43">
        <v>8</v>
      </c>
      <c r="B9" s="43" t="s">
        <v>14</v>
      </c>
      <c r="C9" s="43">
        <v>1</v>
      </c>
      <c r="D9" s="43">
        <v>0.04</v>
      </c>
      <c r="E9" s="10">
        <f t="shared" si="0"/>
        <v>0.18575424759098919</v>
      </c>
    </row>
    <row r="10" spans="1:5" x14ac:dyDescent="0.25">
      <c r="A10" s="43">
        <v>9</v>
      </c>
      <c r="B10" s="43" t="s">
        <v>15</v>
      </c>
      <c r="C10" s="43">
        <v>1</v>
      </c>
      <c r="D10" s="43">
        <v>0.04</v>
      </c>
      <c r="E10" s="10">
        <f t="shared" si="0"/>
        <v>0.18575424759098919</v>
      </c>
    </row>
    <row r="11" spans="1:5" x14ac:dyDescent="0.25">
      <c r="A11" s="43">
        <v>10</v>
      </c>
      <c r="B11" s="43" t="s">
        <v>16</v>
      </c>
      <c r="C11" s="43">
        <v>1</v>
      </c>
      <c r="D11" s="43">
        <v>0.04</v>
      </c>
      <c r="E11" s="10">
        <f t="shared" si="0"/>
        <v>0.18575424759098919</v>
      </c>
    </row>
    <row r="12" spans="1:5" x14ac:dyDescent="0.25">
      <c r="A12" s="43">
        <v>11</v>
      </c>
      <c r="B12" s="43" t="s">
        <v>17</v>
      </c>
      <c r="C12" s="43">
        <v>1</v>
      </c>
      <c r="D12" s="43">
        <v>0.04</v>
      </c>
      <c r="E12" s="10">
        <f t="shared" si="0"/>
        <v>0.18575424759098919</v>
      </c>
    </row>
    <row r="13" spans="1:5" x14ac:dyDescent="0.25">
      <c r="A13" s="43">
        <v>12</v>
      </c>
      <c r="B13" s="43" t="s">
        <v>18</v>
      </c>
      <c r="C13" s="43">
        <v>1</v>
      </c>
      <c r="D13" s="43">
        <v>0.04</v>
      </c>
      <c r="E13" s="10">
        <f t="shared" si="0"/>
        <v>0.18575424759098919</v>
      </c>
    </row>
    <row r="14" spans="1:5" x14ac:dyDescent="0.25">
      <c r="A14" s="43">
        <v>13</v>
      </c>
      <c r="B14" s="43" t="s">
        <v>19</v>
      </c>
      <c r="C14" s="43">
        <v>1</v>
      </c>
      <c r="D14" s="43">
        <v>0.04</v>
      </c>
      <c r="E14" s="10">
        <f t="shared" si="0"/>
        <v>0.18575424759098919</v>
      </c>
    </row>
    <row r="15" spans="1:5" x14ac:dyDescent="0.25">
      <c r="A15" s="43">
        <v>14</v>
      </c>
      <c r="B15" s="43" t="s">
        <v>20</v>
      </c>
      <c r="C15" s="43">
        <v>1</v>
      </c>
      <c r="D15" s="43">
        <v>0.04</v>
      </c>
      <c r="E15" s="10">
        <f t="shared" si="0"/>
        <v>0.18575424759098919</v>
      </c>
    </row>
    <row r="16" spans="1:5" x14ac:dyDescent="0.25">
      <c r="A16" s="43">
        <v>15</v>
      </c>
      <c r="B16" s="43" t="s">
        <v>21</v>
      </c>
      <c r="C16" s="43">
        <v>1</v>
      </c>
      <c r="D16" s="43">
        <v>0.04</v>
      </c>
      <c r="E16" s="10">
        <f t="shared" si="0"/>
        <v>0.18575424759098919</v>
      </c>
    </row>
    <row r="17" spans="4:5" x14ac:dyDescent="0.25">
      <c r="D17" s="42" t="s">
        <v>41</v>
      </c>
      <c r="E17" s="42">
        <f>SUM(E2:E16)</f>
        <v>3.7356746477406118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D16"/>
    </sheetView>
  </sheetViews>
  <sheetFormatPr defaultRowHeight="15" x14ac:dyDescent="0.25"/>
  <cols>
    <col min="4" max="4" width="11" customWidth="1"/>
  </cols>
  <sheetData>
    <row r="1" spans="1:7" ht="60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ht="15.75" thickBot="1" x14ac:dyDescent="0.3">
      <c r="A2" s="5">
        <v>1</v>
      </c>
      <c r="B2" s="6" t="s">
        <v>7</v>
      </c>
      <c r="C2" s="6">
        <v>5</v>
      </c>
      <c r="D2" s="6">
        <v>0.19</v>
      </c>
      <c r="E2" s="7">
        <v>1</v>
      </c>
      <c r="F2" s="8">
        <v>2</v>
      </c>
      <c r="G2" s="8">
        <f>D2*F2</f>
        <v>0.38</v>
      </c>
    </row>
    <row r="3" spans="1:7" ht="15.75" thickBot="1" x14ac:dyDescent="0.3">
      <c r="A3" s="5">
        <v>2</v>
      </c>
      <c r="B3" s="6" t="s">
        <v>8</v>
      </c>
      <c r="C3" s="6">
        <v>3</v>
      </c>
      <c r="D3" s="6">
        <v>0.12</v>
      </c>
      <c r="E3" s="7">
        <v>111</v>
      </c>
      <c r="F3" s="8">
        <v>3</v>
      </c>
      <c r="G3" s="8">
        <f t="shared" ref="G3:G16" si="0">D3*F3</f>
        <v>0.36</v>
      </c>
    </row>
    <row r="4" spans="1:7" ht="15.75" thickBot="1" x14ac:dyDescent="0.3">
      <c r="A4" s="5">
        <v>3</v>
      </c>
      <c r="B4" s="6" t="s">
        <v>9</v>
      </c>
      <c r="C4" s="6">
        <v>3</v>
      </c>
      <c r="D4" s="6">
        <v>0.12</v>
      </c>
      <c r="E4" s="7">
        <v>0</v>
      </c>
      <c r="F4" s="8">
        <v>3</v>
      </c>
      <c r="G4" s="8">
        <f t="shared" si="0"/>
        <v>0.36</v>
      </c>
    </row>
    <row r="5" spans="1:7" ht="15.75" thickBot="1" x14ac:dyDescent="0.3">
      <c r="A5" s="5">
        <v>4</v>
      </c>
      <c r="B5" s="6" t="s">
        <v>10</v>
      </c>
      <c r="C5" s="6">
        <v>2</v>
      </c>
      <c r="D5" s="6">
        <v>0.08</v>
      </c>
      <c r="E5" s="7">
        <v>1100</v>
      </c>
      <c r="F5" s="8">
        <v>4</v>
      </c>
      <c r="G5" s="8">
        <f t="shared" si="0"/>
        <v>0.32</v>
      </c>
    </row>
    <row r="6" spans="1:7" ht="15.75" thickBot="1" x14ac:dyDescent="0.3">
      <c r="A6" s="5">
        <v>5</v>
      </c>
      <c r="B6" s="6" t="s">
        <v>11</v>
      </c>
      <c r="C6" s="6">
        <v>2</v>
      </c>
      <c r="D6" s="6">
        <v>0.08</v>
      </c>
      <c r="E6" s="7">
        <v>1101</v>
      </c>
      <c r="F6" s="8">
        <v>4</v>
      </c>
      <c r="G6" s="8">
        <f t="shared" si="0"/>
        <v>0.32</v>
      </c>
    </row>
    <row r="7" spans="1:7" ht="15.75" thickBot="1" x14ac:dyDescent="0.3">
      <c r="A7" s="5">
        <v>6</v>
      </c>
      <c r="B7" s="6" t="s">
        <v>12</v>
      </c>
      <c r="C7" s="6">
        <v>2</v>
      </c>
      <c r="D7" s="6">
        <v>0.08</v>
      </c>
      <c r="E7" s="7">
        <v>1010</v>
      </c>
      <c r="F7" s="8">
        <v>4</v>
      </c>
      <c r="G7" s="8">
        <f t="shared" si="0"/>
        <v>0.32</v>
      </c>
    </row>
    <row r="8" spans="1:7" ht="15.75" thickBot="1" x14ac:dyDescent="0.3">
      <c r="A8" s="5">
        <v>7</v>
      </c>
      <c r="B8" s="6" t="s">
        <v>13</v>
      </c>
      <c r="C8" s="6">
        <v>1</v>
      </c>
      <c r="D8" s="6">
        <v>0.04</v>
      </c>
      <c r="E8" s="7">
        <v>11</v>
      </c>
      <c r="F8" s="8">
        <v>4</v>
      </c>
      <c r="G8" s="8">
        <f t="shared" si="0"/>
        <v>0.16</v>
      </c>
    </row>
    <row r="9" spans="1:7" ht="15.75" thickBot="1" x14ac:dyDescent="0.3">
      <c r="A9" s="5">
        <v>8</v>
      </c>
      <c r="B9" s="6" t="s">
        <v>14</v>
      </c>
      <c r="C9" s="6">
        <v>1</v>
      </c>
      <c r="D9" s="6">
        <v>0.04</v>
      </c>
      <c r="E9" s="7">
        <v>100</v>
      </c>
      <c r="F9" s="8">
        <v>5</v>
      </c>
      <c r="G9" s="8">
        <f t="shared" si="0"/>
        <v>0.2</v>
      </c>
    </row>
    <row r="10" spans="1:7" ht="15.75" thickBot="1" x14ac:dyDescent="0.3">
      <c r="A10" s="5">
        <v>9</v>
      </c>
      <c r="B10" s="6" t="s">
        <v>15</v>
      </c>
      <c r="C10" s="6">
        <v>1</v>
      </c>
      <c r="D10" s="6">
        <v>0.04</v>
      </c>
      <c r="E10" s="7">
        <v>101</v>
      </c>
      <c r="F10" s="8">
        <v>5</v>
      </c>
      <c r="G10" s="8">
        <f t="shared" si="0"/>
        <v>0.2</v>
      </c>
    </row>
    <row r="11" spans="1:7" ht="15.75" thickBot="1" x14ac:dyDescent="0.3">
      <c r="A11" s="5">
        <v>10</v>
      </c>
      <c r="B11" s="6" t="s">
        <v>16</v>
      </c>
      <c r="C11" s="6">
        <v>1</v>
      </c>
      <c r="D11" s="6">
        <v>0.04</v>
      </c>
      <c r="E11" s="7">
        <v>10010</v>
      </c>
      <c r="F11" s="8">
        <v>5</v>
      </c>
      <c r="G11" s="8">
        <f t="shared" si="0"/>
        <v>0.2</v>
      </c>
    </row>
    <row r="12" spans="1:7" ht="15.75" thickBot="1" x14ac:dyDescent="0.3">
      <c r="A12" s="5">
        <v>11</v>
      </c>
      <c r="B12" s="6" t="s">
        <v>17</v>
      </c>
      <c r="C12" s="6">
        <v>1</v>
      </c>
      <c r="D12" s="6">
        <v>0.04</v>
      </c>
      <c r="E12" s="7">
        <v>10011</v>
      </c>
      <c r="F12" s="8">
        <v>5</v>
      </c>
      <c r="G12" s="8">
        <f t="shared" si="0"/>
        <v>0.2</v>
      </c>
    </row>
    <row r="13" spans="1:7" ht="15.75" thickBot="1" x14ac:dyDescent="0.3">
      <c r="A13" s="5">
        <v>12</v>
      </c>
      <c r="B13" s="6" t="s">
        <v>18</v>
      </c>
      <c r="C13" s="6">
        <v>1</v>
      </c>
      <c r="D13" s="6">
        <v>0.04</v>
      </c>
      <c r="E13" s="7">
        <v>10000</v>
      </c>
      <c r="F13" s="8">
        <v>5</v>
      </c>
      <c r="G13" s="8">
        <f t="shared" si="0"/>
        <v>0.2</v>
      </c>
    </row>
    <row r="14" spans="1:7" ht="15.75" thickBot="1" x14ac:dyDescent="0.3">
      <c r="A14" s="5">
        <v>13</v>
      </c>
      <c r="B14" s="6" t="s">
        <v>19</v>
      </c>
      <c r="C14" s="6">
        <v>1</v>
      </c>
      <c r="D14" s="6">
        <v>0.04</v>
      </c>
      <c r="E14" s="7">
        <v>10001</v>
      </c>
      <c r="F14" s="8">
        <v>5</v>
      </c>
      <c r="G14" s="8">
        <f t="shared" si="0"/>
        <v>0.2</v>
      </c>
    </row>
    <row r="15" spans="1:7" ht="15.75" thickBot="1" x14ac:dyDescent="0.3">
      <c r="A15" s="5">
        <v>14</v>
      </c>
      <c r="B15" s="6" t="s">
        <v>20</v>
      </c>
      <c r="C15" s="6">
        <v>1</v>
      </c>
      <c r="D15" s="6">
        <v>0.04</v>
      </c>
      <c r="E15" s="7">
        <v>10110</v>
      </c>
      <c r="F15" s="8">
        <v>5</v>
      </c>
      <c r="G15" s="8">
        <f t="shared" si="0"/>
        <v>0.2</v>
      </c>
    </row>
    <row r="16" spans="1:7" ht="15.75" thickBot="1" x14ac:dyDescent="0.3">
      <c r="A16" s="5">
        <v>15</v>
      </c>
      <c r="B16" s="6" t="s">
        <v>21</v>
      </c>
      <c r="C16" s="6">
        <v>1</v>
      </c>
      <c r="D16" s="6">
        <v>0.04</v>
      </c>
      <c r="E16" s="7">
        <v>10111</v>
      </c>
      <c r="F16" s="9">
        <v>5</v>
      </c>
      <c r="G16" s="9">
        <f t="shared" si="0"/>
        <v>0.2</v>
      </c>
    </row>
    <row r="17" spans="6:7" x14ac:dyDescent="0.25">
      <c r="F17" s="10" t="s">
        <v>22</v>
      </c>
      <c r="G17" s="11">
        <f>SUM(G2:G16)</f>
        <v>3.8200000000000016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Q1" sqref="Q1:Q16"/>
    </sheetView>
  </sheetViews>
  <sheetFormatPr defaultRowHeight="15" x14ac:dyDescent="0.25"/>
  <cols>
    <col min="5" max="7" width="0" hidden="1" customWidth="1"/>
    <col min="8" max="12" width="3.85546875" customWidth="1"/>
    <col min="13" max="15" width="3.85546875" hidden="1" customWidth="1"/>
    <col min="16" max="16" width="11" customWidth="1"/>
    <col min="17" max="17" width="15" customWidth="1"/>
  </cols>
  <sheetData>
    <row r="1" spans="1:17" ht="65.25" customHeight="1" thickBot="1" x14ac:dyDescent="0.3">
      <c r="A1" s="1" t="s">
        <v>0</v>
      </c>
      <c r="B1" s="2" t="s">
        <v>1</v>
      </c>
      <c r="C1" s="3" t="s">
        <v>2</v>
      </c>
      <c r="D1" s="3" t="s">
        <v>25</v>
      </c>
      <c r="E1" s="3" t="s">
        <v>4</v>
      </c>
      <c r="F1" s="4" t="s">
        <v>5</v>
      </c>
      <c r="G1" s="12" t="s">
        <v>6</v>
      </c>
      <c r="H1" s="45" t="s">
        <v>4</v>
      </c>
      <c r="I1" s="46"/>
      <c r="J1" s="46"/>
      <c r="K1" s="46"/>
      <c r="L1" s="47"/>
      <c r="M1" s="30"/>
      <c r="N1" s="30"/>
      <c r="O1" s="31"/>
      <c r="P1" s="33" t="s">
        <v>5</v>
      </c>
      <c r="Q1" s="33" t="s">
        <v>23</v>
      </c>
    </row>
    <row r="2" spans="1:17" ht="15.75" thickBot="1" x14ac:dyDescent="0.3">
      <c r="A2" s="5">
        <v>1</v>
      </c>
      <c r="B2" s="6" t="s">
        <v>7</v>
      </c>
      <c r="C2" s="6">
        <v>5</v>
      </c>
      <c r="D2" s="6">
        <v>0.19</v>
      </c>
      <c r="E2" s="7">
        <v>1</v>
      </c>
      <c r="F2" s="8">
        <v>2</v>
      </c>
      <c r="G2" s="13">
        <f>D2*F2</f>
        <v>0.38</v>
      </c>
      <c r="H2" s="15">
        <v>0</v>
      </c>
      <c r="I2" s="15">
        <v>0</v>
      </c>
      <c r="J2" s="19">
        <v>0</v>
      </c>
      <c r="K2" s="16"/>
      <c r="L2" s="16"/>
      <c r="M2" s="16"/>
      <c r="N2" s="16"/>
      <c r="O2" s="32"/>
      <c r="P2" s="10">
        <v>3</v>
      </c>
      <c r="Q2" s="10">
        <f>D2*P2</f>
        <v>0.57000000000000006</v>
      </c>
    </row>
    <row r="3" spans="1:17" ht="15.75" thickBot="1" x14ac:dyDescent="0.3">
      <c r="A3" s="5">
        <v>2</v>
      </c>
      <c r="B3" s="6" t="s">
        <v>8</v>
      </c>
      <c r="C3" s="6">
        <v>3</v>
      </c>
      <c r="D3" s="6">
        <v>0.12</v>
      </c>
      <c r="E3" s="7">
        <v>111</v>
      </c>
      <c r="F3" s="8">
        <v>3</v>
      </c>
      <c r="G3" s="13">
        <f t="shared" ref="G3:G16" si="0">D3*F3</f>
        <v>0.36</v>
      </c>
      <c r="H3" s="15">
        <v>0</v>
      </c>
      <c r="I3" s="19">
        <v>0</v>
      </c>
      <c r="J3" s="22">
        <v>1</v>
      </c>
      <c r="K3" s="16"/>
      <c r="L3" s="16"/>
      <c r="M3" s="16"/>
      <c r="N3" s="16"/>
      <c r="O3" s="32"/>
      <c r="P3" s="10">
        <v>3</v>
      </c>
      <c r="Q3" s="10">
        <f t="shared" ref="Q3:Q16" si="1">D3*P3</f>
        <v>0.36</v>
      </c>
    </row>
    <row r="4" spans="1:17" ht="15.75" thickBot="1" x14ac:dyDescent="0.3">
      <c r="A4" s="5">
        <v>3</v>
      </c>
      <c r="B4" s="6" t="s">
        <v>9</v>
      </c>
      <c r="C4" s="6">
        <v>3</v>
      </c>
      <c r="D4" s="6">
        <v>0.12</v>
      </c>
      <c r="E4" s="7">
        <v>0</v>
      </c>
      <c r="F4" s="8">
        <v>3</v>
      </c>
      <c r="G4" s="13">
        <f t="shared" si="0"/>
        <v>0.36</v>
      </c>
      <c r="H4" s="15">
        <v>0</v>
      </c>
      <c r="I4" s="18">
        <v>1</v>
      </c>
      <c r="J4" s="23">
        <v>0</v>
      </c>
      <c r="K4" s="16"/>
      <c r="L4" s="16"/>
      <c r="M4" s="16"/>
      <c r="N4" s="16"/>
      <c r="O4" s="32"/>
      <c r="P4" s="10">
        <v>3</v>
      </c>
      <c r="Q4" s="10">
        <f t="shared" si="1"/>
        <v>0.36</v>
      </c>
    </row>
    <row r="5" spans="1:17" ht="15.75" thickBot="1" x14ac:dyDescent="0.3">
      <c r="A5" s="5">
        <v>4</v>
      </c>
      <c r="B5" s="6" t="s">
        <v>10</v>
      </c>
      <c r="C5" s="6">
        <v>2</v>
      </c>
      <c r="D5" s="6">
        <v>0.08</v>
      </c>
      <c r="E5" s="7">
        <v>1100</v>
      </c>
      <c r="F5" s="8">
        <v>4</v>
      </c>
      <c r="G5" s="13">
        <f t="shared" si="0"/>
        <v>0.32</v>
      </c>
      <c r="H5" s="19">
        <v>0</v>
      </c>
      <c r="I5" s="20">
        <v>1</v>
      </c>
      <c r="J5" s="22">
        <v>1</v>
      </c>
      <c r="K5" s="16"/>
      <c r="L5" s="16"/>
      <c r="M5" s="16"/>
      <c r="N5" s="16"/>
      <c r="O5" s="32"/>
      <c r="P5" s="10">
        <v>3</v>
      </c>
      <c r="Q5" s="10">
        <f t="shared" si="1"/>
        <v>0.24</v>
      </c>
    </row>
    <row r="6" spans="1:17" ht="15.75" thickBot="1" x14ac:dyDescent="0.3">
      <c r="A6" s="5">
        <v>5</v>
      </c>
      <c r="B6" s="6" t="s">
        <v>11</v>
      </c>
      <c r="C6" s="6">
        <v>2</v>
      </c>
      <c r="D6" s="6">
        <v>0.08</v>
      </c>
      <c r="E6" s="7">
        <v>1101</v>
      </c>
      <c r="F6" s="8">
        <v>4</v>
      </c>
      <c r="G6" s="13">
        <f t="shared" si="0"/>
        <v>0.32</v>
      </c>
      <c r="H6" s="18">
        <v>1</v>
      </c>
      <c r="I6" s="18">
        <v>0</v>
      </c>
      <c r="J6" s="24">
        <v>0</v>
      </c>
      <c r="K6" s="25"/>
      <c r="L6" s="25"/>
      <c r="M6" s="16"/>
      <c r="N6" s="16"/>
      <c r="O6" s="32"/>
      <c r="P6" s="10">
        <v>3</v>
      </c>
      <c r="Q6" s="10">
        <f t="shared" si="1"/>
        <v>0.24</v>
      </c>
    </row>
    <row r="7" spans="1:17" ht="15.75" thickBot="1" x14ac:dyDescent="0.3">
      <c r="A7" s="5">
        <v>6</v>
      </c>
      <c r="B7" s="6" t="s">
        <v>12</v>
      </c>
      <c r="C7" s="6">
        <v>2</v>
      </c>
      <c r="D7" s="6">
        <v>0.08</v>
      </c>
      <c r="E7" s="7">
        <v>1010</v>
      </c>
      <c r="F7" s="8">
        <v>4</v>
      </c>
      <c r="G7" s="13">
        <f t="shared" si="0"/>
        <v>0.32</v>
      </c>
      <c r="H7" s="17">
        <v>1</v>
      </c>
      <c r="I7" s="17">
        <v>0</v>
      </c>
      <c r="J7" s="21">
        <v>1</v>
      </c>
      <c r="K7" s="24">
        <v>0</v>
      </c>
      <c r="L7" s="26"/>
      <c r="M7" s="16"/>
      <c r="N7" s="16"/>
      <c r="O7" s="32"/>
      <c r="P7" s="10">
        <v>4</v>
      </c>
      <c r="Q7" s="10">
        <f t="shared" si="1"/>
        <v>0.32</v>
      </c>
    </row>
    <row r="8" spans="1:17" ht="15.75" thickBot="1" x14ac:dyDescent="0.3">
      <c r="A8" s="5">
        <v>7</v>
      </c>
      <c r="B8" s="6" t="s">
        <v>13</v>
      </c>
      <c r="C8" s="6">
        <v>1</v>
      </c>
      <c r="D8" s="6">
        <v>0.04</v>
      </c>
      <c r="E8" s="7">
        <v>11</v>
      </c>
      <c r="F8" s="8">
        <v>4</v>
      </c>
      <c r="G8" s="13">
        <f t="shared" si="0"/>
        <v>0.16</v>
      </c>
      <c r="H8" s="17">
        <v>1</v>
      </c>
      <c r="I8" s="17">
        <v>0</v>
      </c>
      <c r="J8" s="15">
        <v>1</v>
      </c>
      <c r="K8" s="21">
        <v>1</v>
      </c>
      <c r="L8" s="24">
        <v>1</v>
      </c>
      <c r="M8" s="16"/>
      <c r="N8" s="16"/>
      <c r="O8" s="32"/>
      <c r="P8" s="10">
        <v>5</v>
      </c>
      <c r="Q8" s="10">
        <f t="shared" si="1"/>
        <v>0.2</v>
      </c>
    </row>
    <row r="9" spans="1:17" ht="15.75" thickBot="1" x14ac:dyDescent="0.3">
      <c r="A9" s="5">
        <v>8</v>
      </c>
      <c r="B9" s="6" t="s">
        <v>14</v>
      </c>
      <c r="C9" s="6">
        <v>1</v>
      </c>
      <c r="D9" s="6">
        <v>0.04</v>
      </c>
      <c r="E9" s="7">
        <v>100</v>
      </c>
      <c r="F9" s="8">
        <v>5</v>
      </c>
      <c r="G9" s="13">
        <f t="shared" si="0"/>
        <v>0.2</v>
      </c>
      <c r="H9" s="20">
        <v>1</v>
      </c>
      <c r="I9" s="20">
        <v>0</v>
      </c>
      <c r="J9" s="19">
        <v>1</v>
      </c>
      <c r="K9" s="27">
        <v>1</v>
      </c>
      <c r="L9" s="27">
        <v>0</v>
      </c>
      <c r="M9" s="16"/>
      <c r="N9" s="16"/>
      <c r="O9" s="32"/>
      <c r="P9" s="10">
        <v>5</v>
      </c>
      <c r="Q9" s="10">
        <f t="shared" si="1"/>
        <v>0.2</v>
      </c>
    </row>
    <row r="10" spans="1:17" ht="15.75" thickBot="1" x14ac:dyDescent="0.3">
      <c r="A10" s="5">
        <v>9</v>
      </c>
      <c r="B10" s="6" t="s">
        <v>15</v>
      </c>
      <c r="C10" s="6">
        <v>1</v>
      </c>
      <c r="D10" s="6">
        <v>0.04</v>
      </c>
      <c r="E10" s="7">
        <v>101</v>
      </c>
      <c r="F10" s="8">
        <v>5</v>
      </c>
      <c r="G10" s="13">
        <f t="shared" si="0"/>
        <v>0.2</v>
      </c>
      <c r="H10" s="18">
        <v>1</v>
      </c>
      <c r="I10" s="21">
        <v>1</v>
      </c>
      <c r="J10" s="18">
        <v>0</v>
      </c>
      <c r="K10" s="18">
        <v>0</v>
      </c>
      <c r="L10" s="24">
        <v>0</v>
      </c>
      <c r="M10" s="16"/>
      <c r="N10" s="16"/>
      <c r="O10" s="32"/>
      <c r="P10" s="10">
        <v>5</v>
      </c>
      <c r="Q10" s="10">
        <f t="shared" si="1"/>
        <v>0.2</v>
      </c>
    </row>
    <row r="11" spans="1:17" ht="15.75" thickBot="1" x14ac:dyDescent="0.3">
      <c r="A11" s="5">
        <v>10</v>
      </c>
      <c r="B11" s="6" t="s">
        <v>16</v>
      </c>
      <c r="C11" s="6">
        <v>1</v>
      </c>
      <c r="D11" s="6">
        <v>0.04</v>
      </c>
      <c r="E11" s="7">
        <v>10010</v>
      </c>
      <c r="F11" s="8">
        <v>5</v>
      </c>
      <c r="G11" s="13">
        <f t="shared" si="0"/>
        <v>0.2</v>
      </c>
      <c r="H11" s="17">
        <v>1</v>
      </c>
      <c r="I11" s="15">
        <v>1</v>
      </c>
      <c r="J11" s="17">
        <v>0</v>
      </c>
      <c r="K11" s="20">
        <v>0</v>
      </c>
      <c r="L11" s="27">
        <v>1</v>
      </c>
      <c r="M11" s="16"/>
      <c r="N11" s="16"/>
      <c r="O11" s="32"/>
      <c r="P11" s="10">
        <v>5</v>
      </c>
      <c r="Q11" s="10">
        <f t="shared" si="1"/>
        <v>0.2</v>
      </c>
    </row>
    <row r="12" spans="1:17" ht="15.75" thickBot="1" x14ac:dyDescent="0.3">
      <c r="A12" s="5">
        <v>11</v>
      </c>
      <c r="B12" s="6" t="s">
        <v>17</v>
      </c>
      <c r="C12" s="6">
        <v>1</v>
      </c>
      <c r="D12" s="6">
        <v>0.04</v>
      </c>
      <c r="E12" s="7">
        <v>10011</v>
      </c>
      <c r="F12" s="8">
        <v>5</v>
      </c>
      <c r="G12" s="13">
        <f t="shared" si="0"/>
        <v>0.2</v>
      </c>
      <c r="H12" s="17">
        <v>1</v>
      </c>
      <c r="I12" s="15">
        <v>1</v>
      </c>
      <c r="J12" s="17">
        <v>0</v>
      </c>
      <c r="K12" s="21">
        <v>1</v>
      </c>
      <c r="L12" s="24">
        <v>0</v>
      </c>
      <c r="M12" s="16"/>
      <c r="N12" s="16"/>
      <c r="O12" s="32"/>
      <c r="P12" s="10">
        <v>5</v>
      </c>
      <c r="Q12" s="10">
        <f t="shared" si="1"/>
        <v>0.2</v>
      </c>
    </row>
    <row r="13" spans="1:17" ht="15.75" thickBot="1" x14ac:dyDescent="0.3">
      <c r="A13" s="5">
        <v>12</v>
      </c>
      <c r="B13" s="6" t="s">
        <v>18</v>
      </c>
      <c r="C13" s="6">
        <v>1</v>
      </c>
      <c r="D13" s="6">
        <v>0.04</v>
      </c>
      <c r="E13" s="7">
        <v>10000</v>
      </c>
      <c r="F13" s="8">
        <v>5</v>
      </c>
      <c r="G13" s="13">
        <f t="shared" si="0"/>
        <v>0.2</v>
      </c>
      <c r="H13" s="17">
        <v>1</v>
      </c>
      <c r="I13" s="15">
        <v>1</v>
      </c>
      <c r="J13" s="20">
        <v>0</v>
      </c>
      <c r="K13" s="19">
        <v>1</v>
      </c>
      <c r="L13" s="27">
        <v>1</v>
      </c>
      <c r="M13" s="16"/>
      <c r="N13" s="16"/>
      <c r="O13" s="32"/>
      <c r="P13" s="10">
        <v>5</v>
      </c>
      <c r="Q13" s="10">
        <f t="shared" si="1"/>
        <v>0.2</v>
      </c>
    </row>
    <row r="14" spans="1:17" ht="15.75" thickBot="1" x14ac:dyDescent="0.3">
      <c r="A14" s="5">
        <v>13</v>
      </c>
      <c r="B14" s="6" t="s">
        <v>19</v>
      </c>
      <c r="C14" s="6">
        <v>1</v>
      </c>
      <c r="D14" s="6">
        <v>0.04</v>
      </c>
      <c r="E14" s="7">
        <v>10001</v>
      </c>
      <c r="F14" s="8">
        <v>5</v>
      </c>
      <c r="G14" s="13">
        <f t="shared" si="0"/>
        <v>0.2</v>
      </c>
      <c r="H14" s="17">
        <v>1</v>
      </c>
      <c r="I14" s="15">
        <v>1</v>
      </c>
      <c r="J14" s="21">
        <v>1</v>
      </c>
      <c r="K14" s="24">
        <v>0</v>
      </c>
      <c r="L14" s="26"/>
      <c r="M14" s="16"/>
      <c r="N14" s="16"/>
      <c r="O14" s="32"/>
      <c r="P14" s="10">
        <v>4</v>
      </c>
      <c r="Q14" s="10">
        <f t="shared" si="1"/>
        <v>0.16</v>
      </c>
    </row>
    <row r="15" spans="1:17" ht="15.75" thickBot="1" x14ac:dyDescent="0.3">
      <c r="A15" s="5">
        <v>14</v>
      </c>
      <c r="B15" s="6" t="s">
        <v>20</v>
      </c>
      <c r="C15" s="6">
        <v>1</v>
      </c>
      <c r="D15" s="6">
        <v>0.04</v>
      </c>
      <c r="E15" s="7">
        <v>10110</v>
      </c>
      <c r="F15" s="8">
        <v>5</v>
      </c>
      <c r="G15" s="13">
        <f t="shared" si="0"/>
        <v>0.2</v>
      </c>
      <c r="H15" s="17">
        <v>1</v>
      </c>
      <c r="I15" s="15">
        <v>1</v>
      </c>
      <c r="J15" s="15">
        <v>1</v>
      </c>
      <c r="K15" s="21">
        <v>1</v>
      </c>
      <c r="L15" s="24">
        <v>0</v>
      </c>
      <c r="M15" s="16"/>
      <c r="N15" s="16"/>
      <c r="O15" s="32"/>
      <c r="P15" s="10">
        <v>5</v>
      </c>
      <c r="Q15" s="10">
        <f t="shared" si="1"/>
        <v>0.2</v>
      </c>
    </row>
    <row r="16" spans="1:17" ht="15.75" thickBot="1" x14ac:dyDescent="0.3">
      <c r="A16" s="5">
        <v>15</v>
      </c>
      <c r="B16" s="6" t="s">
        <v>21</v>
      </c>
      <c r="C16" s="6">
        <v>1</v>
      </c>
      <c r="D16" s="6">
        <v>0.04</v>
      </c>
      <c r="E16" s="7">
        <v>10111</v>
      </c>
      <c r="F16" s="9">
        <v>5</v>
      </c>
      <c r="G16" s="14">
        <f t="shared" si="0"/>
        <v>0.2</v>
      </c>
      <c r="H16" s="17">
        <v>1</v>
      </c>
      <c r="I16" s="15">
        <v>1</v>
      </c>
      <c r="J16" s="15">
        <v>1</v>
      </c>
      <c r="K16" s="15">
        <v>1</v>
      </c>
      <c r="L16" s="21">
        <v>1</v>
      </c>
      <c r="M16" s="16"/>
      <c r="N16" s="16"/>
      <c r="O16" s="32"/>
      <c r="P16" s="10">
        <v>5</v>
      </c>
      <c r="Q16" s="10">
        <f t="shared" si="1"/>
        <v>0.2</v>
      </c>
    </row>
    <row r="17" spans="6:17" x14ac:dyDescent="0.25">
      <c r="F17" s="10" t="s">
        <v>22</v>
      </c>
      <c r="G17" s="11">
        <f>SUM(G2:G16)</f>
        <v>3.8200000000000016</v>
      </c>
      <c r="P17" s="10" t="s">
        <v>24</v>
      </c>
      <c r="Q17" s="10">
        <f>SUM(Q2:Q16)</f>
        <v>3.8500000000000014</v>
      </c>
    </row>
  </sheetData>
  <mergeCells count="1">
    <mergeCell ref="H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U18" sqref="A1:U18"/>
    </sheetView>
  </sheetViews>
  <sheetFormatPr defaultRowHeight="15" x14ac:dyDescent="0.25"/>
  <cols>
    <col min="4" max="4" width="11.5703125" bestFit="1" customWidth="1"/>
    <col min="5" max="7" width="0" hidden="1" customWidth="1"/>
    <col min="8" max="15" width="3.85546875" hidden="1" customWidth="1"/>
    <col min="16" max="16" width="11" hidden="1" customWidth="1"/>
    <col min="17" max="17" width="15" hidden="1" customWidth="1"/>
    <col min="19" max="19" width="8.5703125" customWidth="1"/>
    <col min="21" max="21" width="14.7109375" customWidth="1"/>
  </cols>
  <sheetData>
    <row r="1" spans="1:22" ht="65.25" customHeight="1" thickBot="1" x14ac:dyDescent="0.3">
      <c r="A1" s="37" t="s">
        <v>0</v>
      </c>
      <c r="B1" s="38" t="s">
        <v>1</v>
      </c>
      <c r="C1" s="39" t="s">
        <v>2</v>
      </c>
      <c r="D1" s="39" t="s">
        <v>25</v>
      </c>
      <c r="E1" s="39" t="s">
        <v>4</v>
      </c>
      <c r="F1" s="39" t="s">
        <v>5</v>
      </c>
      <c r="G1" s="40" t="s">
        <v>6</v>
      </c>
      <c r="H1" s="45" t="s">
        <v>4</v>
      </c>
      <c r="I1" s="46"/>
      <c r="J1" s="46"/>
      <c r="K1" s="46"/>
      <c r="L1" s="47"/>
      <c r="M1" s="16"/>
      <c r="N1" s="16"/>
      <c r="O1" s="32"/>
      <c r="P1" s="41" t="s">
        <v>5</v>
      </c>
      <c r="Q1" s="41" t="s">
        <v>23</v>
      </c>
      <c r="R1" s="16" t="s">
        <v>26</v>
      </c>
      <c r="S1" s="41" t="s">
        <v>5</v>
      </c>
      <c r="T1" s="41" t="s">
        <v>4</v>
      </c>
      <c r="U1" s="41" t="s">
        <v>23</v>
      </c>
    </row>
    <row r="2" spans="1:22" ht="15.75" customHeight="1" thickBot="1" x14ac:dyDescent="0.3">
      <c r="A2" s="52">
        <v>0</v>
      </c>
      <c r="B2" s="48"/>
      <c r="C2" s="49"/>
      <c r="D2" s="49"/>
      <c r="E2" s="49"/>
      <c r="F2" s="49"/>
      <c r="G2" s="50"/>
      <c r="H2" s="32"/>
      <c r="I2" s="28"/>
      <c r="J2" s="51"/>
      <c r="K2" s="28"/>
      <c r="L2" s="29"/>
      <c r="M2" s="16"/>
      <c r="N2" s="16"/>
      <c r="O2" s="32"/>
      <c r="P2" s="41"/>
      <c r="Q2" s="41"/>
      <c r="R2" s="53">
        <v>0</v>
      </c>
      <c r="S2" s="41"/>
      <c r="T2" s="41"/>
      <c r="U2" s="41"/>
    </row>
    <row r="3" spans="1:22" ht="15.75" thickBot="1" x14ac:dyDescent="0.3">
      <c r="A3" s="5">
        <v>1</v>
      </c>
      <c r="B3" s="6" t="s">
        <v>7</v>
      </c>
      <c r="C3" s="6">
        <v>5</v>
      </c>
      <c r="D3" s="6">
        <f>C3/26</f>
        <v>0.19230769230769232</v>
      </c>
      <c r="E3" s="7">
        <v>1</v>
      </c>
      <c r="F3" s="8">
        <v>2</v>
      </c>
      <c r="G3" s="13">
        <f>D3*F3</f>
        <v>0.38461538461538464</v>
      </c>
      <c r="H3" s="15">
        <v>0</v>
      </c>
      <c r="I3" s="15">
        <v>0</v>
      </c>
      <c r="J3" s="19">
        <v>0</v>
      </c>
      <c r="K3" s="16"/>
      <c r="L3" s="16"/>
      <c r="M3" s="16"/>
      <c r="N3" s="16"/>
      <c r="O3" s="32"/>
      <c r="P3" s="10">
        <v>3</v>
      </c>
      <c r="Q3" s="10">
        <f>D3*P3</f>
        <v>0.57692307692307698</v>
      </c>
      <c r="R3" s="30">
        <f>SUM(D2:D3)</f>
        <v>0.19230769230769232</v>
      </c>
      <c r="S3" s="30">
        <f>CEILING(-IMLOG2(D3),1)</f>
        <v>3</v>
      </c>
      <c r="T3" s="34" t="s">
        <v>43</v>
      </c>
      <c r="U3" s="10">
        <f>D3*S3</f>
        <v>0.57692307692307698</v>
      </c>
      <c r="V3">
        <f>D3*(-IMLOG2(D3))</f>
        <v>0.45740608139494809</v>
      </c>
    </row>
    <row r="4" spans="1:22" ht="15.75" thickBot="1" x14ac:dyDescent="0.3">
      <c r="A4" s="5">
        <v>2</v>
      </c>
      <c r="B4" s="6" t="s">
        <v>8</v>
      </c>
      <c r="C4" s="6">
        <v>3</v>
      </c>
      <c r="D4" s="6">
        <f t="shared" ref="D4:D17" si="0">C4/26</f>
        <v>0.11538461538461539</v>
      </c>
      <c r="E4" s="7">
        <v>111</v>
      </c>
      <c r="F4" s="8">
        <v>3</v>
      </c>
      <c r="G4" s="13">
        <f t="shared" ref="G4:G17" si="1">D4*F4</f>
        <v>0.34615384615384615</v>
      </c>
      <c r="H4" s="15">
        <v>0</v>
      </c>
      <c r="I4" s="19">
        <v>0</v>
      </c>
      <c r="J4" s="22">
        <v>1</v>
      </c>
      <c r="K4" s="16"/>
      <c r="L4" s="16"/>
      <c r="M4" s="16"/>
      <c r="N4" s="16"/>
      <c r="O4" s="32"/>
      <c r="P4" s="10">
        <v>3</v>
      </c>
      <c r="Q4" s="10">
        <f t="shared" ref="Q4:Q17" si="2">D4*P4</f>
        <v>0.34615384615384615</v>
      </c>
      <c r="R4" s="30">
        <f>SUM(D2:D4)</f>
        <v>0.30769230769230771</v>
      </c>
      <c r="S4" s="30">
        <f t="shared" ref="S4:S17" si="3">CEILING(-IMLOG2(D4),1)</f>
        <v>4</v>
      </c>
      <c r="T4" s="34" t="s">
        <v>27</v>
      </c>
      <c r="U4" s="10">
        <f t="shared" ref="U4:U17" si="4">D4*S4</f>
        <v>0.46153846153846156</v>
      </c>
      <c r="V4">
        <f t="shared" ref="V4:V17" si="5">D4*(-IMLOG2(D4))</f>
        <v>0.35947814047153159</v>
      </c>
    </row>
    <row r="5" spans="1:22" ht="15.75" thickBot="1" x14ac:dyDescent="0.3">
      <c r="A5" s="5">
        <v>3</v>
      </c>
      <c r="B5" s="6" t="s">
        <v>9</v>
      </c>
      <c r="C5" s="6">
        <v>3</v>
      </c>
      <c r="D5" s="6">
        <f t="shared" si="0"/>
        <v>0.11538461538461539</v>
      </c>
      <c r="E5" s="7">
        <v>0</v>
      </c>
      <c r="F5" s="8">
        <v>3</v>
      </c>
      <c r="G5" s="13">
        <f t="shared" si="1"/>
        <v>0.34615384615384615</v>
      </c>
      <c r="H5" s="15">
        <v>0</v>
      </c>
      <c r="I5" s="18">
        <v>1</v>
      </c>
      <c r="J5" s="23">
        <v>0</v>
      </c>
      <c r="K5" s="16"/>
      <c r="L5" s="16"/>
      <c r="M5" s="16"/>
      <c r="N5" s="16"/>
      <c r="O5" s="32"/>
      <c r="P5" s="10">
        <v>3</v>
      </c>
      <c r="Q5" s="10">
        <f t="shared" si="2"/>
        <v>0.34615384615384615</v>
      </c>
      <c r="R5" s="30">
        <f>SUM(D2:D5)</f>
        <v>0.42307692307692313</v>
      </c>
      <c r="S5" s="30">
        <f t="shared" si="3"/>
        <v>4</v>
      </c>
      <c r="T5" s="34" t="s">
        <v>28</v>
      </c>
      <c r="U5" s="10">
        <f t="shared" si="4"/>
        <v>0.46153846153846156</v>
      </c>
      <c r="V5">
        <f t="shared" si="5"/>
        <v>0.35947814047153159</v>
      </c>
    </row>
    <row r="6" spans="1:22" ht="15.75" thickBot="1" x14ac:dyDescent="0.3">
      <c r="A6" s="5">
        <v>4</v>
      </c>
      <c r="B6" s="6" t="s">
        <v>10</v>
      </c>
      <c r="C6" s="6">
        <v>2</v>
      </c>
      <c r="D6" s="6">
        <f t="shared" si="0"/>
        <v>7.6923076923076927E-2</v>
      </c>
      <c r="E6" s="7">
        <v>1100</v>
      </c>
      <c r="F6" s="8">
        <v>4</v>
      </c>
      <c r="G6" s="13">
        <f t="shared" si="1"/>
        <v>0.30769230769230771</v>
      </c>
      <c r="H6" s="19">
        <v>0</v>
      </c>
      <c r="I6" s="20">
        <v>1</v>
      </c>
      <c r="J6" s="22">
        <v>1</v>
      </c>
      <c r="K6" s="16"/>
      <c r="L6" s="16"/>
      <c r="M6" s="16"/>
      <c r="N6" s="16"/>
      <c r="O6" s="32"/>
      <c r="P6" s="10">
        <v>3</v>
      </c>
      <c r="Q6" s="10">
        <f t="shared" si="2"/>
        <v>0.23076923076923078</v>
      </c>
      <c r="R6" s="30">
        <f>SUM(D3:D5)</f>
        <v>0.42307692307692313</v>
      </c>
      <c r="S6" s="30">
        <f t="shared" si="3"/>
        <v>4</v>
      </c>
      <c r="T6" s="34" t="s">
        <v>29</v>
      </c>
      <c r="U6" s="10">
        <f t="shared" si="4"/>
        <v>0.30769230769230771</v>
      </c>
      <c r="V6">
        <f t="shared" si="5"/>
        <v>0.28464920908777619</v>
      </c>
    </row>
    <row r="7" spans="1:22" ht="15.75" thickBot="1" x14ac:dyDescent="0.3">
      <c r="A7" s="5">
        <v>5</v>
      </c>
      <c r="B7" s="6" t="s">
        <v>11</v>
      </c>
      <c r="C7" s="6">
        <v>2</v>
      </c>
      <c r="D7" s="6">
        <f t="shared" si="0"/>
        <v>7.6923076923076927E-2</v>
      </c>
      <c r="E7" s="7">
        <v>1101</v>
      </c>
      <c r="F7" s="8">
        <v>4</v>
      </c>
      <c r="G7" s="13">
        <f t="shared" si="1"/>
        <v>0.30769230769230771</v>
      </c>
      <c r="H7" s="18">
        <v>1</v>
      </c>
      <c r="I7" s="18">
        <v>0</v>
      </c>
      <c r="J7" s="24">
        <v>0</v>
      </c>
      <c r="K7" s="25"/>
      <c r="L7" s="25"/>
      <c r="M7" s="16"/>
      <c r="N7" s="16"/>
      <c r="O7" s="32"/>
      <c r="P7" s="10">
        <v>3</v>
      </c>
      <c r="Q7" s="10">
        <f t="shared" si="2"/>
        <v>0.23076923076923078</v>
      </c>
      <c r="R7" s="30">
        <f>SUM(D3:D7)</f>
        <v>0.57692307692307687</v>
      </c>
      <c r="S7" s="30">
        <f t="shared" si="3"/>
        <v>4</v>
      </c>
      <c r="T7" s="34" t="s">
        <v>30</v>
      </c>
      <c r="U7" s="10">
        <f t="shared" si="4"/>
        <v>0.30769230769230771</v>
      </c>
      <c r="V7">
        <f t="shared" si="5"/>
        <v>0.28464920908777619</v>
      </c>
    </row>
    <row r="8" spans="1:22" ht="15.75" thickBot="1" x14ac:dyDescent="0.3">
      <c r="A8" s="5">
        <v>6</v>
      </c>
      <c r="B8" s="6" t="s">
        <v>12</v>
      </c>
      <c r="C8" s="6">
        <v>2</v>
      </c>
      <c r="D8" s="6">
        <f t="shared" si="0"/>
        <v>7.6923076923076927E-2</v>
      </c>
      <c r="E8" s="7">
        <v>1010</v>
      </c>
      <c r="F8" s="8">
        <v>4</v>
      </c>
      <c r="G8" s="13">
        <f t="shared" si="1"/>
        <v>0.30769230769230771</v>
      </c>
      <c r="H8" s="17">
        <v>1</v>
      </c>
      <c r="I8" s="17">
        <v>0</v>
      </c>
      <c r="J8" s="21">
        <v>1</v>
      </c>
      <c r="K8" s="24">
        <v>0</v>
      </c>
      <c r="L8" s="26"/>
      <c r="M8" s="16"/>
      <c r="N8" s="16"/>
      <c r="O8" s="32"/>
      <c r="P8" s="10">
        <v>4</v>
      </c>
      <c r="Q8" s="10">
        <f t="shared" si="2"/>
        <v>0.30769230769230771</v>
      </c>
      <c r="R8" s="30">
        <f>SUM(D3:D8)</f>
        <v>0.65384615384615374</v>
      </c>
      <c r="S8" s="30">
        <f t="shared" si="3"/>
        <v>4</v>
      </c>
      <c r="T8" s="34" t="s">
        <v>31</v>
      </c>
      <c r="U8" s="10">
        <f t="shared" si="4"/>
        <v>0.30769230769230771</v>
      </c>
      <c r="V8">
        <f t="shared" si="5"/>
        <v>0.28464920908777619</v>
      </c>
    </row>
    <row r="9" spans="1:22" ht="15.75" thickBot="1" x14ac:dyDescent="0.3">
      <c r="A9" s="5">
        <v>7</v>
      </c>
      <c r="B9" s="6" t="s">
        <v>13</v>
      </c>
      <c r="C9" s="6">
        <v>1</v>
      </c>
      <c r="D9" s="6">
        <f t="shared" si="0"/>
        <v>3.8461538461538464E-2</v>
      </c>
      <c r="E9" s="7">
        <v>11</v>
      </c>
      <c r="F9" s="8">
        <v>4</v>
      </c>
      <c r="G9" s="13">
        <f t="shared" si="1"/>
        <v>0.15384615384615385</v>
      </c>
      <c r="H9" s="17">
        <v>1</v>
      </c>
      <c r="I9" s="17">
        <v>0</v>
      </c>
      <c r="J9" s="15">
        <v>1</v>
      </c>
      <c r="K9" s="21">
        <v>1</v>
      </c>
      <c r="L9" s="24">
        <v>1</v>
      </c>
      <c r="M9" s="16"/>
      <c r="N9" s="16"/>
      <c r="O9" s="32"/>
      <c r="P9" s="10">
        <v>5</v>
      </c>
      <c r="Q9" s="10">
        <f t="shared" si="2"/>
        <v>0.19230769230769232</v>
      </c>
      <c r="R9" s="30">
        <f>SUM(D3:D9)</f>
        <v>0.69230769230769218</v>
      </c>
      <c r="S9" s="30">
        <f t="shared" si="3"/>
        <v>5</v>
      </c>
      <c r="T9" s="34" t="s">
        <v>32</v>
      </c>
      <c r="U9" s="10">
        <f t="shared" si="4"/>
        <v>0.19230769230769232</v>
      </c>
      <c r="V9">
        <f t="shared" si="5"/>
        <v>0.18078614300542656</v>
      </c>
    </row>
    <row r="10" spans="1:22" ht="15.75" thickBot="1" x14ac:dyDescent="0.3">
      <c r="A10" s="5">
        <v>8</v>
      </c>
      <c r="B10" s="6" t="s">
        <v>14</v>
      </c>
      <c r="C10" s="6">
        <v>1</v>
      </c>
      <c r="D10" s="6">
        <f t="shared" si="0"/>
        <v>3.8461538461538464E-2</v>
      </c>
      <c r="E10" s="7">
        <v>100</v>
      </c>
      <c r="F10" s="8">
        <v>5</v>
      </c>
      <c r="G10" s="13">
        <f t="shared" si="1"/>
        <v>0.19230769230769232</v>
      </c>
      <c r="H10" s="20">
        <v>1</v>
      </c>
      <c r="I10" s="20">
        <v>0</v>
      </c>
      <c r="J10" s="19">
        <v>1</v>
      </c>
      <c r="K10" s="27">
        <v>1</v>
      </c>
      <c r="L10" s="27">
        <v>0</v>
      </c>
      <c r="M10" s="16"/>
      <c r="N10" s="16"/>
      <c r="O10" s="32"/>
      <c r="P10" s="10">
        <v>5</v>
      </c>
      <c r="Q10" s="10">
        <f t="shared" si="2"/>
        <v>0.19230769230769232</v>
      </c>
      <c r="R10" s="30">
        <f>SUM(D3:D10)</f>
        <v>0.73076923076923062</v>
      </c>
      <c r="S10" s="30">
        <f t="shared" si="3"/>
        <v>5</v>
      </c>
      <c r="T10" s="34" t="s">
        <v>33</v>
      </c>
      <c r="U10" s="10">
        <f t="shared" si="4"/>
        <v>0.19230769230769232</v>
      </c>
      <c r="V10">
        <f t="shared" si="5"/>
        <v>0.18078614300542656</v>
      </c>
    </row>
    <row r="11" spans="1:22" ht="15.75" thickBot="1" x14ac:dyDescent="0.3">
      <c r="A11" s="5">
        <v>9</v>
      </c>
      <c r="B11" s="6" t="s">
        <v>15</v>
      </c>
      <c r="C11" s="6">
        <v>1</v>
      </c>
      <c r="D11" s="6">
        <f t="shared" si="0"/>
        <v>3.8461538461538464E-2</v>
      </c>
      <c r="E11" s="7">
        <v>101</v>
      </c>
      <c r="F11" s="8">
        <v>5</v>
      </c>
      <c r="G11" s="13">
        <f t="shared" si="1"/>
        <v>0.19230769230769232</v>
      </c>
      <c r="H11" s="18">
        <v>1</v>
      </c>
      <c r="I11" s="21">
        <v>1</v>
      </c>
      <c r="J11" s="18">
        <v>0</v>
      </c>
      <c r="K11" s="18">
        <v>0</v>
      </c>
      <c r="L11" s="24">
        <v>0</v>
      </c>
      <c r="M11" s="16"/>
      <c r="N11" s="16"/>
      <c r="O11" s="32"/>
      <c r="P11" s="10">
        <v>5</v>
      </c>
      <c r="Q11" s="10">
        <f t="shared" si="2"/>
        <v>0.19230769230769232</v>
      </c>
      <c r="R11" s="30">
        <f>SUM(D3:D11)</f>
        <v>0.76923076923076905</v>
      </c>
      <c r="S11" s="30">
        <f t="shared" si="3"/>
        <v>5</v>
      </c>
      <c r="T11" s="34" t="s">
        <v>34</v>
      </c>
      <c r="U11" s="10">
        <f t="shared" si="4"/>
        <v>0.19230769230769232</v>
      </c>
      <c r="V11">
        <f t="shared" si="5"/>
        <v>0.18078614300542656</v>
      </c>
    </row>
    <row r="12" spans="1:22" ht="15.75" thickBot="1" x14ac:dyDescent="0.3">
      <c r="A12" s="5">
        <v>10</v>
      </c>
      <c r="B12" s="6" t="s">
        <v>16</v>
      </c>
      <c r="C12" s="6">
        <v>1</v>
      </c>
      <c r="D12" s="6">
        <f t="shared" si="0"/>
        <v>3.8461538461538464E-2</v>
      </c>
      <c r="E12" s="7">
        <v>10010</v>
      </c>
      <c r="F12" s="8">
        <v>5</v>
      </c>
      <c r="G12" s="13">
        <f t="shared" si="1"/>
        <v>0.19230769230769232</v>
      </c>
      <c r="H12" s="17">
        <v>1</v>
      </c>
      <c r="I12" s="15">
        <v>1</v>
      </c>
      <c r="J12" s="17">
        <v>0</v>
      </c>
      <c r="K12" s="20">
        <v>0</v>
      </c>
      <c r="L12" s="27">
        <v>1</v>
      </c>
      <c r="M12" s="16"/>
      <c r="N12" s="16"/>
      <c r="O12" s="32"/>
      <c r="P12" s="10">
        <v>5</v>
      </c>
      <c r="Q12" s="10">
        <f t="shared" si="2"/>
        <v>0.19230769230769232</v>
      </c>
      <c r="R12" s="30">
        <f>SUM(D3:D11)</f>
        <v>0.76923076923076905</v>
      </c>
      <c r="S12" s="30">
        <f t="shared" si="3"/>
        <v>5</v>
      </c>
      <c r="T12" s="34" t="s">
        <v>35</v>
      </c>
      <c r="U12" s="10">
        <f t="shared" si="4"/>
        <v>0.19230769230769232</v>
      </c>
      <c r="V12">
        <f t="shared" si="5"/>
        <v>0.18078614300542656</v>
      </c>
    </row>
    <row r="13" spans="1:22" ht="15.75" thickBot="1" x14ac:dyDescent="0.3">
      <c r="A13" s="5">
        <v>11</v>
      </c>
      <c r="B13" s="6" t="s">
        <v>17</v>
      </c>
      <c r="C13" s="6">
        <v>1</v>
      </c>
      <c r="D13" s="6">
        <f t="shared" si="0"/>
        <v>3.8461538461538464E-2</v>
      </c>
      <c r="E13" s="7">
        <v>10011</v>
      </c>
      <c r="F13" s="8">
        <v>5</v>
      </c>
      <c r="G13" s="13">
        <f t="shared" si="1"/>
        <v>0.19230769230769232</v>
      </c>
      <c r="H13" s="17">
        <v>1</v>
      </c>
      <c r="I13" s="15">
        <v>1</v>
      </c>
      <c r="J13" s="17">
        <v>0</v>
      </c>
      <c r="K13" s="21">
        <v>1</v>
      </c>
      <c r="L13" s="24">
        <v>0</v>
      </c>
      <c r="M13" s="16"/>
      <c r="N13" s="16"/>
      <c r="O13" s="32"/>
      <c r="P13" s="10">
        <v>5</v>
      </c>
      <c r="Q13" s="10">
        <f t="shared" si="2"/>
        <v>0.19230769230769232</v>
      </c>
      <c r="R13" s="30">
        <f>SUM(D3:D13)</f>
        <v>0.84615384615384592</v>
      </c>
      <c r="S13" s="30">
        <f t="shared" si="3"/>
        <v>5</v>
      </c>
      <c r="T13" s="34" t="s">
        <v>36</v>
      </c>
      <c r="U13" s="10">
        <f t="shared" si="4"/>
        <v>0.19230769230769232</v>
      </c>
      <c r="V13">
        <f t="shared" si="5"/>
        <v>0.18078614300542656</v>
      </c>
    </row>
    <row r="14" spans="1:22" ht="15.75" thickBot="1" x14ac:dyDescent="0.3">
      <c r="A14" s="5">
        <v>12</v>
      </c>
      <c r="B14" s="6" t="s">
        <v>18</v>
      </c>
      <c r="C14" s="6">
        <v>1</v>
      </c>
      <c r="D14" s="6">
        <f t="shared" si="0"/>
        <v>3.8461538461538464E-2</v>
      </c>
      <c r="E14" s="7">
        <v>10000</v>
      </c>
      <c r="F14" s="8">
        <v>5</v>
      </c>
      <c r="G14" s="13">
        <f t="shared" si="1"/>
        <v>0.19230769230769232</v>
      </c>
      <c r="H14" s="17">
        <v>1</v>
      </c>
      <c r="I14" s="15">
        <v>1</v>
      </c>
      <c r="J14" s="20">
        <v>0</v>
      </c>
      <c r="K14" s="19">
        <v>1</v>
      </c>
      <c r="L14" s="27">
        <v>1</v>
      </c>
      <c r="M14" s="16"/>
      <c r="N14" s="16"/>
      <c r="O14" s="32"/>
      <c r="P14" s="10">
        <v>5</v>
      </c>
      <c r="Q14" s="10">
        <f t="shared" si="2"/>
        <v>0.19230769230769232</v>
      </c>
      <c r="R14" s="30">
        <f>SUM(D3:D13)</f>
        <v>0.84615384615384592</v>
      </c>
      <c r="S14" s="30">
        <f t="shared" si="3"/>
        <v>5</v>
      </c>
      <c r="T14" s="34" t="s">
        <v>37</v>
      </c>
      <c r="U14" s="10">
        <f t="shared" si="4"/>
        <v>0.19230769230769232</v>
      </c>
      <c r="V14">
        <f t="shared" si="5"/>
        <v>0.18078614300542656</v>
      </c>
    </row>
    <row r="15" spans="1:22" ht="15.75" thickBot="1" x14ac:dyDescent="0.3">
      <c r="A15" s="5">
        <v>13</v>
      </c>
      <c r="B15" s="6" t="s">
        <v>19</v>
      </c>
      <c r="C15" s="6">
        <v>1</v>
      </c>
      <c r="D15" s="6">
        <f t="shared" si="0"/>
        <v>3.8461538461538464E-2</v>
      </c>
      <c r="E15" s="7">
        <v>10001</v>
      </c>
      <c r="F15" s="8">
        <v>5</v>
      </c>
      <c r="G15" s="13">
        <f t="shared" si="1"/>
        <v>0.19230769230769232</v>
      </c>
      <c r="H15" s="17">
        <v>1</v>
      </c>
      <c r="I15" s="15">
        <v>1</v>
      </c>
      <c r="J15" s="21">
        <v>1</v>
      </c>
      <c r="K15" s="24">
        <v>0</v>
      </c>
      <c r="L15" s="26"/>
      <c r="M15" s="16"/>
      <c r="N15" s="16"/>
      <c r="O15" s="32"/>
      <c r="P15" s="10">
        <v>4</v>
      </c>
      <c r="Q15" s="10">
        <f t="shared" si="2"/>
        <v>0.15384615384615385</v>
      </c>
      <c r="R15" s="30">
        <f>SUM(D3:D15)</f>
        <v>0.9230769230769228</v>
      </c>
      <c r="S15" s="30">
        <f t="shared" si="3"/>
        <v>5</v>
      </c>
      <c r="T15" s="34" t="s">
        <v>38</v>
      </c>
      <c r="U15" s="10">
        <f t="shared" si="4"/>
        <v>0.19230769230769232</v>
      </c>
      <c r="V15">
        <f t="shared" si="5"/>
        <v>0.18078614300542656</v>
      </c>
    </row>
    <row r="16" spans="1:22" ht="15.75" thickBot="1" x14ac:dyDescent="0.3">
      <c r="A16" s="5">
        <v>14</v>
      </c>
      <c r="B16" s="6" t="s">
        <v>20</v>
      </c>
      <c r="C16" s="6">
        <v>1</v>
      </c>
      <c r="D16" s="6">
        <f t="shared" si="0"/>
        <v>3.8461538461538464E-2</v>
      </c>
      <c r="E16" s="7">
        <v>10110</v>
      </c>
      <c r="F16" s="8">
        <v>5</v>
      </c>
      <c r="G16" s="13">
        <f t="shared" si="1"/>
        <v>0.19230769230769232</v>
      </c>
      <c r="H16" s="17">
        <v>1</v>
      </c>
      <c r="I16" s="15">
        <v>1</v>
      </c>
      <c r="J16" s="15">
        <v>1</v>
      </c>
      <c r="K16" s="21">
        <v>1</v>
      </c>
      <c r="L16" s="24">
        <v>0</v>
      </c>
      <c r="M16" s="16"/>
      <c r="N16" s="16"/>
      <c r="O16" s="32"/>
      <c r="P16" s="10">
        <v>5</v>
      </c>
      <c r="Q16" s="10">
        <f t="shared" si="2"/>
        <v>0.19230769230769232</v>
      </c>
      <c r="R16" s="30">
        <f>SUM(D3:D16)</f>
        <v>0.96153846153846123</v>
      </c>
      <c r="S16" s="30">
        <f t="shared" si="3"/>
        <v>5</v>
      </c>
      <c r="T16" s="34" t="s">
        <v>39</v>
      </c>
      <c r="U16" s="10">
        <f t="shared" si="4"/>
        <v>0.19230769230769232</v>
      </c>
      <c r="V16">
        <f t="shared" si="5"/>
        <v>0.18078614300542656</v>
      </c>
    </row>
    <row r="17" spans="1:22" ht="15.75" thickBot="1" x14ac:dyDescent="0.3">
      <c r="A17" s="5">
        <v>15</v>
      </c>
      <c r="B17" s="6" t="s">
        <v>21</v>
      </c>
      <c r="C17" s="6">
        <v>1</v>
      </c>
      <c r="D17" s="6">
        <f t="shared" si="0"/>
        <v>3.8461538461538464E-2</v>
      </c>
      <c r="E17" s="7">
        <v>10111</v>
      </c>
      <c r="F17" s="9">
        <v>5</v>
      </c>
      <c r="G17" s="14">
        <f t="shared" si="1"/>
        <v>0.19230769230769232</v>
      </c>
      <c r="H17" s="17">
        <v>1</v>
      </c>
      <c r="I17" s="15">
        <v>1</v>
      </c>
      <c r="J17" s="15">
        <v>1</v>
      </c>
      <c r="K17" s="15">
        <v>1</v>
      </c>
      <c r="L17" s="21">
        <v>1</v>
      </c>
      <c r="M17" s="16"/>
      <c r="N17" s="16"/>
      <c r="O17" s="32"/>
      <c r="P17" s="10">
        <v>5</v>
      </c>
      <c r="Q17" s="10">
        <f t="shared" si="2"/>
        <v>0.19230769230769232</v>
      </c>
      <c r="R17" s="30">
        <f>SUM(D3:D17)</f>
        <v>0.99999999999999967</v>
      </c>
      <c r="S17" s="30">
        <f t="shared" si="3"/>
        <v>5</v>
      </c>
      <c r="T17" s="34" t="s">
        <v>40</v>
      </c>
      <c r="U17" s="10">
        <f t="shared" si="4"/>
        <v>0.19230769230769232</v>
      </c>
      <c r="V17">
        <f t="shared" si="5"/>
        <v>0.18078614300542656</v>
      </c>
    </row>
    <row r="18" spans="1:22" x14ac:dyDescent="0.25">
      <c r="F18" s="10" t="s">
        <v>22</v>
      </c>
      <c r="G18" s="11">
        <f>SUM(G3:G17)</f>
        <v>3.6923076923076938</v>
      </c>
      <c r="P18" s="10" t="s">
        <v>24</v>
      </c>
      <c r="Q18" s="10">
        <f>SUM(Q3:Q17)</f>
        <v>3.7307692307692322</v>
      </c>
      <c r="T18" s="35" t="s">
        <v>22</v>
      </c>
      <c r="U18" s="36">
        <f>SUM(U3:U17)</f>
        <v>4.153846153846156</v>
      </c>
      <c r="V18" s="36">
        <f>SUM(V3:V17)</f>
        <v>3.6573852766501784</v>
      </c>
    </row>
  </sheetData>
  <mergeCells count="1">
    <mergeCell ref="H1:L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sqref="A1:U18"/>
    </sheetView>
  </sheetViews>
  <sheetFormatPr defaultRowHeight="15" x14ac:dyDescent="0.25"/>
  <cols>
    <col min="4" max="4" width="11.5703125" bestFit="1" customWidth="1"/>
    <col min="5" max="7" width="0" hidden="1" customWidth="1"/>
    <col min="8" max="15" width="3.85546875" hidden="1" customWidth="1"/>
    <col min="16" max="16" width="11" hidden="1" customWidth="1"/>
    <col min="17" max="17" width="15" hidden="1" customWidth="1"/>
    <col min="19" max="19" width="8.5703125" customWidth="1"/>
    <col min="21" max="21" width="14.7109375" customWidth="1"/>
  </cols>
  <sheetData>
    <row r="1" spans="1:22" ht="65.25" customHeight="1" thickBot="1" x14ac:dyDescent="0.3">
      <c r="A1" s="37" t="s">
        <v>0</v>
      </c>
      <c r="B1" s="38" t="s">
        <v>1</v>
      </c>
      <c r="C1" s="39" t="s">
        <v>2</v>
      </c>
      <c r="D1" s="39" t="s">
        <v>25</v>
      </c>
      <c r="E1" s="39" t="s">
        <v>4</v>
      </c>
      <c r="F1" s="39" t="s">
        <v>5</v>
      </c>
      <c r="G1" s="40" t="s">
        <v>6</v>
      </c>
      <c r="H1" s="45" t="s">
        <v>4</v>
      </c>
      <c r="I1" s="46"/>
      <c r="J1" s="46"/>
      <c r="K1" s="46"/>
      <c r="L1" s="47"/>
      <c r="M1" s="16"/>
      <c r="N1" s="16"/>
      <c r="O1" s="32"/>
      <c r="P1" s="41" t="s">
        <v>5</v>
      </c>
      <c r="Q1" s="41" t="s">
        <v>23</v>
      </c>
      <c r="R1" s="16" t="s">
        <v>26</v>
      </c>
      <c r="S1" s="41" t="s">
        <v>5</v>
      </c>
      <c r="T1" s="41" t="s">
        <v>4</v>
      </c>
      <c r="U1" s="41" t="s">
        <v>23</v>
      </c>
    </row>
    <row r="2" spans="1:22" ht="15.75" customHeight="1" thickBot="1" x14ac:dyDescent="0.3">
      <c r="A2" s="52">
        <v>0</v>
      </c>
      <c r="B2" s="48"/>
      <c r="C2" s="49"/>
      <c r="D2" s="49"/>
      <c r="E2" s="49"/>
      <c r="F2" s="49"/>
      <c r="G2" s="50"/>
      <c r="H2" s="32"/>
      <c r="I2" s="28"/>
      <c r="J2" s="51"/>
      <c r="K2" s="28"/>
      <c r="L2" s="29"/>
      <c r="M2" s="16"/>
      <c r="N2" s="16"/>
      <c r="O2" s="32"/>
      <c r="P2" s="41"/>
      <c r="Q2" s="41"/>
      <c r="R2" s="53">
        <v>0</v>
      </c>
      <c r="S2" s="41"/>
      <c r="T2" s="41"/>
      <c r="U2" s="41"/>
    </row>
    <row r="3" spans="1:22" ht="15.75" thickBot="1" x14ac:dyDescent="0.3">
      <c r="A3" s="5">
        <v>1</v>
      </c>
      <c r="B3" s="6" t="s">
        <v>7</v>
      </c>
      <c r="C3" s="6">
        <v>5</v>
      </c>
      <c r="D3" s="6">
        <f>C3/26</f>
        <v>0.19230769230769232</v>
      </c>
      <c r="E3" s="7">
        <v>1</v>
      </c>
      <c r="F3" s="8">
        <v>2</v>
      </c>
      <c r="G3" s="13">
        <f>D3*F3</f>
        <v>0.38461538461538464</v>
      </c>
      <c r="H3" s="15">
        <v>0</v>
      </c>
      <c r="I3" s="15">
        <v>0</v>
      </c>
      <c r="J3" s="19">
        <v>0</v>
      </c>
      <c r="K3" s="16"/>
      <c r="L3" s="16"/>
      <c r="M3" s="16"/>
      <c r="N3" s="16"/>
      <c r="O3" s="32"/>
      <c r="P3" s="10">
        <v>3</v>
      </c>
      <c r="Q3" s="10">
        <f>D3*P3</f>
        <v>0.57692307692307698</v>
      </c>
      <c r="R3" s="30">
        <f>SUM(D2:D3)</f>
        <v>0.19230769230769232</v>
      </c>
      <c r="S3" s="30">
        <f>CEILING(-IMLOG2(D3),1)</f>
        <v>3</v>
      </c>
      <c r="T3" s="34" t="s">
        <v>43</v>
      </c>
      <c r="U3" s="10">
        <f>D3*S3</f>
        <v>0.57692307692307698</v>
      </c>
      <c r="V3">
        <f>D3*(-IMLOG2(D3))</f>
        <v>0.45740608139494809</v>
      </c>
    </row>
    <row r="4" spans="1:22" ht="15.75" thickBot="1" x14ac:dyDescent="0.3">
      <c r="A4" s="5">
        <v>2</v>
      </c>
      <c r="B4" s="6" t="s">
        <v>8</v>
      </c>
      <c r="C4" s="6">
        <v>3</v>
      </c>
      <c r="D4" s="6">
        <f t="shared" ref="D4:D17" si="0">C4/26</f>
        <v>0.11538461538461539</v>
      </c>
      <c r="E4" s="7">
        <v>111</v>
      </c>
      <c r="F4" s="8">
        <v>3</v>
      </c>
      <c r="G4" s="13">
        <f t="shared" ref="G4:G17" si="1">D4*F4</f>
        <v>0.34615384615384615</v>
      </c>
      <c r="H4" s="15">
        <v>0</v>
      </c>
      <c r="I4" s="19">
        <v>0</v>
      </c>
      <c r="J4" s="22">
        <v>1</v>
      </c>
      <c r="K4" s="16"/>
      <c r="L4" s="16"/>
      <c r="M4" s="16"/>
      <c r="N4" s="16"/>
      <c r="O4" s="32"/>
      <c r="P4" s="10">
        <v>3</v>
      </c>
      <c r="Q4" s="10">
        <f t="shared" ref="Q4:Q17" si="2">D4*P4</f>
        <v>0.34615384615384615</v>
      </c>
      <c r="R4" s="30">
        <f>SUM(D2:D4)</f>
        <v>0.30769230769230771</v>
      </c>
      <c r="S4" s="30">
        <f t="shared" ref="S4:S17" si="3">CEILING(-IMLOG2(D4),1)</f>
        <v>4</v>
      </c>
      <c r="T4" s="34" t="s">
        <v>27</v>
      </c>
      <c r="U4" s="10">
        <f t="shared" ref="U4:U17" si="4">D4*S4</f>
        <v>0.46153846153846156</v>
      </c>
      <c r="V4">
        <f t="shared" ref="V4:V17" si="5">D4*(-IMLOG2(D4))</f>
        <v>0.35947814047153159</v>
      </c>
    </row>
    <row r="5" spans="1:22" ht="15.75" thickBot="1" x14ac:dyDescent="0.3">
      <c r="A5" s="5">
        <v>3</v>
      </c>
      <c r="B5" s="6" t="s">
        <v>9</v>
      </c>
      <c r="C5" s="6">
        <v>3</v>
      </c>
      <c r="D5" s="6">
        <f t="shared" si="0"/>
        <v>0.11538461538461539</v>
      </c>
      <c r="E5" s="7">
        <v>0</v>
      </c>
      <c r="F5" s="8">
        <v>3</v>
      </c>
      <c r="G5" s="13">
        <f t="shared" si="1"/>
        <v>0.34615384615384615</v>
      </c>
      <c r="H5" s="15">
        <v>0</v>
      </c>
      <c r="I5" s="18">
        <v>1</v>
      </c>
      <c r="J5" s="23">
        <v>0</v>
      </c>
      <c r="K5" s="16"/>
      <c r="L5" s="16"/>
      <c r="M5" s="16"/>
      <c r="N5" s="16"/>
      <c r="O5" s="32"/>
      <c r="P5" s="10">
        <v>3</v>
      </c>
      <c r="Q5" s="10">
        <f t="shared" si="2"/>
        <v>0.34615384615384615</v>
      </c>
      <c r="R5" s="30">
        <f>SUM(D2:D5)</f>
        <v>0.42307692307692313</v>
      </c>
      <c r="S5" s="30">
        <f t="shared" si="3"/>
        <v>4</v>
      </c>
      <c r="T5" s="34" t="s">
        <v>28</v>
      </c>
      <c r="U5" s="10">
        <f t="shared" si="4"/>
        <v>0.46153846153846156</v>
      </c>
      <c r="V5">
        <f t="shared" si="5"/>
        <v>0.35947814047153159</v>
      </c>
    </row>
    <row r="6" spans="1:22" ht="15.75" thickBot="1" x14ac:dyDescent="0.3">
      <c r="A6" s="5">
        <v>4</v>
      </c>
      <c r="B6" s="6" t="s">
        <v>10</v>
      </c>
      <c r="C6" s="6">
        <v>2</v>
      </c>
      <c r="D6" s="6">
        <f t="shared" si="0"/>
        <v>7.6923076923076927E-2</v>
      </c>
      <c r="E6" s="7">
        <v>1100</v>
      </c>
      <c r="F6" s="8">
        <v>4</v>
      </c>
      <c r="G6" s="13">
        <f t="shared" si="1"/>
        <v>0.30769230769230771</v>
      </c>
      <c r="H6" s="19">
        <v>0</v>
      </c>
      <c r="I6" s="20">
        <v>1</v>
      </c>
      <c r="J6" s="22">
        <v>1</v>
      </c>
      <c r="K6" s="16"/>
      <c r="L6" s="16"/>
      <c r="M6" s="16"/>
      <c r="N6" s="16"/>
      <c r="O6" s="32"/>
      <c r="P6" s="10">
        <v>3</v>
      </c>
      <c r="Q6" s="10">
        <f t="shared" si="2"/>
        <v>0.23076923076923078</v>
      </c>
      <c r="R6" s="30">
        <f>SUM(D3:D5)</f>
        <v>0.42307692307692313</v>
      </c>
      <c r="S6" s="30">
        <f t="shared" si="3"/>
        <v>4</v>
      </c>
      <c r="T6" s="34" t="s">
        <v>29</v>
      </c>
      <c r="U6" s="10">
        <f t="shared" si="4"/>
        <v>0.30769230769230771</v>
      </c>
      <c r="V6">
        <f t="shared" si="5"/>
        <v>0.28464920908777619</v>
      </c>
    </row>
    <row r="7" spans="1:22" ht="15.75" thickBot="1" x14ac:dyDescent="0.3">
      <c r="A7" s="5">
        <v>5</v>
      </c>
      <c r="B7" s="6" t="s">
        <v>11</v>
      </c>
      <c r="C7" s="6">
        <v>2</v>
      </c>
      <c r="D7" s="6">
        <f t="shared" si="0"/>
        <v>7.6923076923076927E-2</v>
      </c>
      <c r="E7" s="7">
        <v>1101</v>
      </c>
      <c r="F7" s="8">
        <v>4</v>
      </c>
      <c r="G7" s="13">
        <f t="shared" si="1"/>
        <v>0.30769230769230771</v>
      </c>
      <c r="H7" s="18">
        <v>1</v>
      </c>
      <c r="I7" s="18">
        <v>0</v>
      </c>
      <c r="J7" s="24">
        <v>0</v>
      </c>
      <c r="K7" s="25"/>
      <c r="L7" s="25"/>
      <c r="M7" s="16"/>
      <c r="N7" s="16"/>
      <c r="O7" s="32"/>
      <c r="P7" s="10">
        <v>3</v>
      </c>
      <c r="Q7" s="10">
        <f t="shared" si="2"/>
        <v>0.23076923076923078</v>
      </c>
      <c r="R7" s="30">
        <f>SUM(D3:D7)</f>
        <v>0.57692307692307687</v>
      </c>
      <c r="S7" s="30">
        <f t="shared" si="3"/>
        <v>4</v>
      </c>
      <c r="T7" s="34" t="s">
        <v>30</v>
      </c>
      <c r="U7" s="10">
        <f t="shared" si="4"/>
        <v>0.30769230769230771</v>
      </c>
      <c r="V7">
        <f t="shared" si="5"/>
        <v>0.28464920908777619</v>
      </c>
    </row>
    <row r="8" spans="1:22" ht="15.75" thickBot="1" x14ac:dyDescent="0.3">
      <c r="A8" s="5">
        <v>6</v>
      </c>
      <c r="B8" s="6" t="s">
        <v>12</v>
      </c>
      <c r="C8" s="6">
        <v>2</v>
      </c>
      <c r="D8" s="6">
        <f t="shared" si="0"/>
        <v>7.6923076923076927E-2</v>
      </c>
      <c r="E8" s="7">
        <v>1010</v>
      </c>
      <c r="F8" s="8">
        <v>4</v>
      </c>
      <c r="G8" s="13">
        <f t="shared" si="1"/>
        <v>0.30769230769230771</v>
      </c>
      <c r="H8" s="17">
        <v>1</v>
      </c>
      <c r="I8" s="17">
        <v>0</v>
      </c>
      <c r="J8" s="21">
        <v>1</v>
      </c>
      <c r="K8" s="24">
        <v>0</v>
      </c>
      <c r="L8" s="26"/>
      <c r="M8" s="16"/>
      <c r="N8" s="16"/>
      <c r="O8" s="32"/>
      <c r="P8" s="10">
        <v>4</v>
      </c>
      <c r="Q8" s="10">
        <f t="shared" si="2"/>
        <v>0.30769230769230771</v>
      </c>
      <c r="R8" s="30">
        <f>SUM(D3:D8)</f>
        <v>0.65384615384615374</v>
      </c>
      <c r="S8" s="30">
        <f t="shared" si="3"/>
        <v>4</v>
      </c>
      <c r="T8" s="34" t="s">
        <v>31</v>
      </c>
      <c r="U8" s="10">
        <f t="shared" si="4"/>
        <v>0.30769230769230771</v>
      </c>
      <c r="V8">
        <f t="shared" si="5"/>
        <v>0.28464920908777619</v>
      </c>
    </row>
    <row r="9" spans="1:22" ht="15.75" thickBot="1" x14ac:dyDescent="0.3">
      <c r="A9" s="5">
        <v>7</v>
      </c>
      <c r="B9" s="6" t="s">
        <v>13</v>
      </c>
      <c r="C9" s="6">
        <v>1</v>
      </c>
      <c r="D9" s="6">
        <f t="shared" si="0"/>
        <v>3.8461538461538464E-2</v>
      </c>
      <c r="E9" s="7">
        <v>11</v>
      </c>
      <c r="F9" s="8">
        <v>4</v>
      </c>
      <c r="G9" s="13">
        <f t="shared" si="1"/>
        <v>0.15384615384615385</v>
      </c>
      <c r="H9" s="17">
        <v>1</v>
      </c>
      <c r="I9" s="17">
        <v>0</v>
      </c>
      <c r="J9" s="15">
        <v>1</v>
      </c>
      <c r="K9" s="21">
        <v>1</v>
      </c>
      <c r="L9" s="24">
        <v>1</v>
      </c>
      <c r="M9" s="16"/>
      <c r="N9" s="16"/>
      <c r="O9" s="32"/>
      <c r="P9" s="10">
        <v>5</v>
      </c>
      <c r="Q9" s="10">
        <f t="shared" si="2"/>
        <v>0.19230769230769232</v>
      </c>
      <c r="R9" s="30">
        <f>SUM(D3:D9)</f>
        <v>0.69230769230769218</v>
      </c>
      <c r="S9" s="30">
        <f t="shared" si="3"/>
        <v>5</v>
      </c>
      <c r="T9" s="34" t="s">
        <v>32</v>
      </c>
      <c r="U9" s="10">
        <f t="shared" si="4"/>
        <v>0.19230769230769232</v>
      </c>
      <c r="V9">
        <f t="shared" si="5"/>
        <v>0.18078614300542656</v>
      </c>
    </row>
    <row r="10" spans="1:22" ht="15.75" thickBot="1" x14ac:dyDescent="0.3">
      <c r="A10" s="5">
        <v>8</v>
      </c>
      <c r="B10" s="6" t="s">
        <v>14</v>
      </c>
      <c r="C10" s="6">
        <v>1</v>
      </c>
      <c r="D10" s="6">
        <f t="shared" si="0"/>
        <v>3.8461538461538464E-2</v>
      </c>
      <c r="E10" s="7">
        <v>100</v>
      </c>
      <c r="F10" s="8">
        <v>5</v>
      </c>
      <c r="G10" s="13">
        <f t="shared" si="1"/>
        <v>0.19230769230769232</v>
      </c>
      <c r="H10" s="20">
        <v>1</v>
      </c>
      <c r="I10" s="20">
        <v>0</v>
      </c>
      <c r="J10" s="19">
        <v>1</v>
      </c>
      <c r="K10" s="27">
        <v>1</v>
      </c>
      <c r="L10" s="27">
        <v>0</v>
      </c>
      <c r="M10" s="16"/>
      <c r="N10" s="16"/>
      <c r="O10" s="32"/>
      <c r="P10" s="10">
        <v>5</v>
      </c>
      <c r="Q10" s="10">
        <f t="shared" si="2"/>
        <v>0.19230769230769232</v>
      </c>
      <c r="R10" s="30">
        <f>SUM(D3:D10)</f>
        <v>0.73076923076923062</v>
      </c>
      <c r="S10" s="30">
        <f t="shared" si="3"/>
        <v>5</v>
      </c>
      <c r="T10" s="34" t="s">
        <v>33</v>
      </c>
      <c r="U10" s="10">
        <f t="shared" si="4"/>
        <v>0.19230769230769232</v>
      </c>
      <c r="V10">
        <f t="shared" si="5"/>
        <v>0.18078614300542656</v>
      </c>
    </row>
    <row r="11" spans="1:22" ht="15.75" thickBot="1" x14ac:dyDescent="0.3">
      <c r="A11" s="5">
        <v>9</v>
      </c>
      <c r="B11" s="6" t="s">
        <v>15</v>
      </c>
      <c r="C11" s="6">
        <v>1</v>
      </c>
      <c r="D11" s="6">
        <f t="shared" si="0"/>
        <v>3.8461538461538464E-2</v>
      </c>
      <c r="E11" s="7">
        <v>101</v>
      </c>
      <c r="F11" s="8">
        <v>5</v>
      </c>
      <c r="G11" s="13">
        <f t="shared" si="1"/>
        <v>0.19230769230769232</v>
      </c>
      <c r="H11" s="18">
        <v>1</v>
      </c>
      <c r="I11" s="21">
        <v>1</v>
      </c>
      <c r="J11" s="18">
        <v>0</v>
      </c>
      <c r="K11" s="18">
        <v>0</v>
      </c>
      <c r="L11" s="24">
        <v>0</v>
      </c>
      <c r="M11" s="16"/>
      <c r="N11" s="16"/>
      <c r="O11" s="32"/>
      <c r="P11" s="10">
        <v>5</v>
      </c>
      <c r="Q11" s="10">
        <f t="shared" si="2"/>
        <v>0.19230769230769232</v>
      </c>
      <c r="R11" s="30">
        <f>SUM(D3:D11)</f>
        <v>0.76923076923076905</v>
      </c>
      <c r="S11" s="30">
        <f t="shared" si="3"/>
        <v>5</v>
      </c>
      <c r="T11" s="34" t="s">
        <v>34</v>
      </c>
      <c r="U11" s="10">
        <f t="shared" si="4"/>
        <v>0.19230769230769232</v>
      </c>
      <c r="V11">
        <f t="shared" si="5"/>
        <v>0.18078614300542656</v>
      </c>
    </row>
    <row r="12" spans="1:22" ht="15.75" thickBot="1" x14ac:dyDescent="0.3">
      <c r="A12" s="5">
        <v>10</v>
      </c>
      <c r="B12" s="6" t="s">
        <v>16</v>
      </c>
      <c r="C12" s="6">
        <v>1</v>
      </c>
      <c r="D12" s="6">
        <f t="shared" si="0"/>
        <v>3.8461538461538464E-2</v>
      </c>
      <c r="E12" s="7">
        <v>10010</v>
      </c>
      <c r="F12" s="8">
        <v>5</v>
      </c>
      <c r="G12" s="13">
        <f t="shared" si="1"/>
        <v>0.19230769230769232</v>
      </c>
      <c r="H12" s="17">
        <v>1</v>
      </c>
      <c r="I12" s="15">
        <v>1</v>
      </c>
      <c r="J12" s="17">
        <v>0</v>
      </c>
      <c r="K12" s="20">
        <v>0</v>
      </c>
      <c r="L12" s="27">
        <v>1</v>
      </c>
      <c r="M12" s="16"/>
      <c r="N12" s="16"/>
      <c r="O12" s="32"/>
      <c r="P12" s="10">
        <v>5</v>
      </c>
      <c r="Q12" s="10">
        <f t="shared" si="2"/>
        <v>0.19230769230769232</v>
      </c>
      <c r="R12" s="30">
        <f>SUM(D3:D11)</f>
        <v>0.76923076923076905</v>
      </c>
      <c r="S12" s="30">
        <f t="shared" si="3"/>
        <v>5</v>
      </c>
      <c r="T12" s="34" t="s">
        <v>35</v>
      </c>
      <c r="U12" s="10">
        <f t="shared" si="4"/>
        <v>0.19230769230769232</v>
      </c>
      <c r="V12">
        <f t="shared" si="5"/>
        <v>0.18078614300542656</v>
      </c>
    </row>
    <row r="13" spans="1:22" ht="15.75" thickBot="1" x14ac:dyDescent="0.3">
      <c r="A13" s="5">
        <v>11</v>
      </c>
      <c r="B13" s="6" t="s">
        <v>17</v>
      </c>
      <c r="C13" s="6">
        <v>1</v>
      </c>
      <c r="D13" s="6">
        <f t="shared" si="0"/>
        <v>3.8461538461538464E-2</v>
      </c>
      <c r="E13" s="7">
        <v>10011</v>
      </c>
      <c r="F13" s="8">
        <v>5</v>
      </c>
      <c r="G13" s="13">
        <f t="shared" si="1"/>
        <v>0.19230769230769232</v>
      </c>
      <c r="H13" s="17">
        <v>1</v>
      </c>
      <c r="I13" s="15">
        <v>1</v>
      </c>
      <c r="J13" s="17">
        <v>0</v>
      </c>
      <c r="K13" s="21">
        <v>1</v>
      </c>
      <c r="L13" s="24">
        <v>0</v>
      </c>
      <c r="M13" s="16"/>
      <c r="N13" s="16"/>
      <c r="O13" s="32"/>
      <c r="P13" s="10">
        <v>5</v>
      </c>
      <c r="Q13" s="10">
        <f t="shared" si="2"/>
        <v>0.19230769230769232</v>
      </c>
      <c r="R13" s="30">
        <f>SUM(D3:D13)</f>
        <v>0.84615384615384592</v>
      </c>
      <c r="S13" s="30">
        <f t="shared" si="3"/>
        <v>5</v>
      </c>
      <c r="T13" s="34" t="s">
        <v>36</v>
      </c>
      <c r="U13" s="10">
        <f t="shared" si="4"/>
        <v>0.19230769230769232</v>
      </c>
      <c r="V13">
        <f t="shared" si="5"/>
        <v>0.18078614300542656</v>
      </c>
    </row>
    <row r="14" spans="1:22" ht="15.75" thickBot="1" x14ac:dyDescent="0.3">
      <c r="A14" s="5">
        <v>12</v>
      </c>
      <c r="B14" s="6" t="s">
        <v>18</v>
      </c>
      <c r="C14" s="6">
        <v>1</v>
      </c>
      <c r="D14" s="6">
        <f t="shared" si="0"/>
        <v>3.8461538461538464E-2</v>
      </c>
      <c r="E14" s="7">
        <v>10000</v>
      </c>
      <c r="F14" s="8">
        <v>5</v>
      </c>
      <c r="G14" s="13">
        <f t="shared" si="1"/>
        <v>0.19230769230769232</v>
      </c>
      <c r="H14" s="17">
        <v>1</v>
      </c>
      <c r="I14" s="15">
        <v>1</v>
      </c>
      <c r="J14" s="20">
        <v>0</v>
      </c>
      <c r="K14" s="19">
        <v>1</v>
      </c>
      <c r="L14" s="27">
        <v>1</v>
      </c>
      <c r="M14" s="16"/>
      <c r="N14" s="16"/>
      <c r="O14" s="32"/>
      <c r="P14" s="10">
        <v>5</v>
      </c>
      <c r="Q14" s="10">
        <f t="shared" si="2"/>
        <v>0.19230769230769232</v>
      </c>
      <c r="R14" s="30">
        <f>SUM(D3:D13)</f>
        <v>0.84615384615384592</v>
      </c>
      <c r="S14" s="30">
        <f t="shared" si="3"/>
        <v>5</v>
      </c>
      <c r="T14" s="34" t="s">
        <v>37</v>
      </c>
      <c r="U14" s="10">
        <f t="shared" si="4"/>
        <v>0.19230769230769232</v>
      </c>
      <c r="V14">
        <f t="shared" si="5"/>
        <v>0.18078614300542656</v>
      </c>
    </row>
    <row r="15" spans="1:22" ht="15.75" thickBot="1" x14ac:dyDescent="0.3">
      <c r="A15" s="5">
        <v>13</v>
      </c>
      <c r="B15" s="6" t="s">
        <v>19</v>
      </c>
      <c r="C15" s="6">
        <v>1</v>
      </c>
      <c r="D15" s="6">
        <f t="shared" si="0"/>
        <v>3.8461538461538464E-2</v>
      </c>
      <c r="E15" s="7">
        <v>10001</v>
      </c>
      <c r="F15" s="8">
        <v>5</v>
      </c>
      <c r="G15" s="13">
        <f t="shared" si="1"/>
        <v>0.19230769230769232</v>
      </c>
      <c r="H15" s="17">
        <v>1</v>
      </c>
      <c r="I15" s="15">
        <v>1</v>
      </c>
      <c r="J15" s="21">
        <v>1</v>
      </c>
      <c r="K15" s="24">
        <v>0</v>
      </c>
      <c r="L15" s="26"/>
      <c r="M15" s="16"/>
      <c r="N15" s="16"/>
      <c r="O15" s="32"/>
      <c r="P15" s="10">
        <v>4</v>
      </c>
      <c r="Q15" s="10">
        <f t="shared" si="2"/>
        <v>0.15384615384615385</v>
      </c>
      <c r="R15" s="30">
        <f>SUM(D3:D15)</f>
        <v>0.9230769230769228</v>
      </c>
      <c r="S15" s="30">
        <f t="shared" si="3"/>
        <v>5</v>
      </c>
      <c r="T15" s="34" t="s">
        <v>38</v>
      </c>
      <c r="U15" s="10">
        <f t="shared" si="4"/>
        <v>0.19230769230769232</v>
      </c>
      <c r="V15">
        <f t="shared" si="5"/>
        <v>0.18078614300542656</v>
      </c>
    </row>
    <row r="16" spans="1:22" ht="15.75" thickBot="1" x14ac:dyDescent="0.3">
      <c r="A16" s="5">
        <v>14</v>
      </c>
      <c r="B16" s="6" t="s">
        <v>20</v>
      </c>
      <c r="C16" s="6">
        <v>1</v>
      </c>
      <c r="D16" s="6">
        <f t="shared" si="0"/>
        <v>3.8461538461538464E-2</v>
      </c>
      <c r="E16" s="7">
        <v>10110</v>
      </c>
      <c r="F16" s="8">
        <v>5</v>
      </c>
      <c r="G16" s="13">
        <f t="shared" si="1"/>
        <v>0.19230769230769232</v>
      </c>
      <c r="H16" s="17">
        <v>1</v>
      </c>
      <c r="I16" s="15">
        <v>1</v>
      </c>
      <c r="J16" s="15">
        <v>1</v>
      </c>
      <c r="K16" s="21">
        <v>1</v>
      </c>
      <c r="L16" s="24">
        <v>0</v>
      </c>
      <c r="M16" s="16"/>
      <c r="N16" s="16"/>
      <c r="O16" s="32"/>
      <c r="P16" s="10">
        <v>5</v>
      </c>
      <c r="Q16" s="10">
        <f t="shared" si="2"/>
        <v>0.19230769230769232</v>
      </c>
      <c r="R16" s="30">
        <f>SUM(D3:D16)</f>
        <v>0.96153846153846123</v>
      </c>
      <c r="S16" s="30">
        <f t="shared" si="3"/>
        <v>5</v>
      </c>
      <c r="T16" s="34" t="s">
        <v>39</v>
      </c>
      <c r="U16" s="10">
        <f t="shared" si="4"/>
        <v>0.19230769230769232</v>
      </c>
      <c r="V16">
        <f t="shared" si="5"/>
        <v>0.18078614300542656</v>
      </c>
    </row>
    <row r="17" spans="1:22" ht="15.75" thickBot="1" x14ac:dyDescent="0.3">
      <c r="A17" s="5">
        <v>15</v>
      </c>
      <c r="B17" s="6" t="s">
        <v>21</v>
      </c>
      <c r="C17" s="6">
        <v>1</v>
      </c>
      <c r="D17" s="6">
        <f t="shared" si="0"/>
        <v>3.8461538461538464E-2</v>
      </c>
      <c r="E17" s="7">
        <v>10111</v>
      </c>
      <c r="F17" s="9">
        <v>5</v>
      </c>
      <c r="G17" s="14">
        <f t="shared" si="1"/>
        <v>0.19230769230769232</v>
      </c>
      <c r="H17" s="17">
        <v>1</v>
      </c>
      <c r="I17" s="15">
        <v>1</v>
      </c>
      <c r="J17" s="15">
        <v>1</v>
      </c>
      <c r="K17" s="15">
        <v>1</v>
      </c>
      <c r="L17" s="21">
        <v>1</v>
      </c>
      <c r="M17" s="16"/>
      <c r="N17" s="16"/>
      <c r="O17" s="32"/>
      <c r="P17" s="10">
        <v>5</v>
      </c>
      <c r="Q17" s="10">
        <f t="shared" si="2"/>
        <v>0.19230769230769232</v>
      </c>
      <c r="R17" s="30">
        <f>SUM(D3:D17)</f>
        <v>0.99999999999999967</v>
      </c>
      <c r="S17" s="30">
        <f t="shared" si="3"/>
        <v>5</v>
      </c>
      <c r="T17" s="34" t="s">
        <v>40</v>
      </c>
      <c r="U17" s="10">
        <f t="shared" si="4"/>
        <v>0.19230769230769232</v>
      </c>
      <c r="V17">
        <f t="shared" si="5"/>
        <v>0.18078614300542656</v>
      </c>
    </row>
    <row r="18" spans="1:22" x14ac:dyDescent="0.25">
      <c r="F18" s="10" t="s">
        <v>22</v>
      </c>
      <c r="G18" s="11">
        <f>SUM(G3:G17)</f>
        <v>3.6923076923076938</v>
      </c>
      <c r="P18" s="10" t="s">
        <v>24</v>
      </c>
      <c r="Q18" s="10">
        <f>SUM(Q3:Q17)</f>
        <v>3.7307692307692322</v>
      </c>
      <c r="T18" s="35" t="s">
        <v>22</v>
      </c>
      <c r="U18" s="36">
        <f>SUM(U3:U17)</f>
        <v>4.153846153846156</v>
      </c>
      <c r="V18" s="36">
        <f>SUM(V3:V17)</f>
        <v>3.6573852766501784</v>
      </c>
    </row>
  </sheetData>
  <mergeCells count="1">
    <mergeCell ref="H1:L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tabSelected="1" topLeftCell="A70" zoomScale="70" zoomScaleNormal="70" workbookViewId="0">
      <selection activeCell="R98" sqref="A1:R98"/>
    </sheetView>
  </sheetViews>
  <sheetFormatPr defaultRowHeight="15" x14ac:dyDescent="0.25"/>
  <cols>
    <col min="1" max="9" width="3.85546875" style="10" customWidth="1"/>
    <col min="10" max="10" width="3.85546875" style="58" customWidth="1"/>
    <col min="11" max="12" width="3.85546875" style="54" customWidth="1"/>
    <col min="13" max="13" width="9" style="54" customWidth="1"/>
    <col min="14" max="14" width="11.7109375" style="54" customWidth="1"/>
    <col min="15" max="17" width="5" style="54" customWidth="1"/>
    <col min="18" max="18" width="13.42578125" style="54" customWidth="1"/>
    <col min="19" max="19" width="8.5703125" style="59" customWidth="1"/>
    <col min="20" max="20" width="9.140625" style="10"/>
    <col min="21" max="21" width="14.7109375" style="10" customWidth="1"/>
    <col min="22" max="16384" width="9.140625" style="10"/>
  </cols>
  <sheetData>
    <row r="1" spans="1:21" ht="18" customHeight="1" x14ac:dyDescent="0.25">
      <c r="A1" s="64" t="s">
        <v>45</v>
      </c>
      <c r="B1" s="77" t="s">
        <v>7</v>
      </c>
      <c r="C1" s="78" t="s">
        <v>17</v>
      </c>
      <c r="D1" s="78" t="s">
        <v>7</v>
      </c>
      <c r="E1" s="78" t="s">
        <v>9</v>
      </c>
      <c r="F1" s="78" t="s">
        <v>9</v>
      </c>
      <c r="G1" s="78" t="s">
        <v>13</v>
      </c>
      <c r="H1" s="16" t="s">
        <v>7</v>
      </c>
      <c r="I1" s="16" t="s">
        <v>8</v>
      </c>
      <c r="J1" s="16" t="s">
        <v>14</v>
      </c>
      <c r="K1" s="55"/>
      <c r="L1" s="55"/>
      <c r="M1" s="16"/>
      <c r="N1" s="16"/>
      <c r="O1" s="16"/>
      <c r="P1" s="41"/>
      <c r="Q1" s="41"/>
      <c r="R1" s="16"/>
      <c r="S1" s="41"/>
      <c r="T1" s="41"/>
      <c r="U1" s="41"/>
    </row>
    <row r="2" spans="1:21" ht="15.75" customHeight="1" x14ac:dyDescent="0.25">
      <c r="A2" s="57" t="s">
        <v>13</v>
      </c>
      <c r="B2" s="77" t="s">
        <v>7</v>
      </c>
      <c r="C2" s="77" t="s">
        <v>8</v>
      </c>
      <c r="D2" s="78" t="s">
        <v>9</v>
      </c>
      <c r="E2" s="78" t="s">
        <v>17</v>
      </c>
      <c r="F2" s="78" t="s">
        <v>14</v>
      </c>
      <c r="G2" s="78"/>
      <c r="H2" s="57"/>
      <c r="I2" s="57"/>
      <c r="J2" s="57"/>
      <c r="K2" s="60"/>
      <c r="L2" s="60"/>
      <c r="M2" s="57" t="s">
        <v>1</v>
      </c>
      <c r="N2" s="16" t="s">
        <v>47</v>
      </c>
      <c r="O2" s="45" t="s">
        <v>55</v>
      </c>
      <c r="P2" s="46"/>
      <c r="Q2" s="47"/>
      <c r="R2" s="16" t="s">
        <v>56</v>
      </c>
      <c r="S2" s="41"/>
      <c r="T2" s="41"/>
      <c r="U2" s="41"/>
    </row>
    <row r="3" spans="1:21" x14ac:dyDescent="0.25">
      <c r="A3" s="83" t="s">
        <v>59</v>
      </c>
      <c r="B3" s="83"/>
      <c r="C3" s="83"/>
      <c r="D3" s="83"/>
      <c r="E3" s="83"/>
      <c r="F3" s="83"/>
      <c r="G3" s="83"/>
      <c r="H3" s="83"/>
      <c r="I3" s="83"/>
      <c r="J3" s="83"/>
      <c r="K3" s="60"/>
      <c r="L3" s="60"/>
      <c r="M3" s="56" t="s">
        <v>13</v>
      </c>
      <c r="N3" s="62" t="s">
        <v>46</v>
      </c>
      <c r="O3" s="65" t="s">
        <v>67</v>
      </c>
      <c r="P3" s="66"/>
      <c r="Q3" s="67"/>
      <c r="R3" s="75" t="s">
        <v>49</v>
      </c>
      <c r="S3" s="30"/>
      <c r="T3" s="34"/>
    </row>
    <row r="4" spans="1:21" x14ac:dyDescent="0.25">
      <c r="A4" s="83"/>
      <c r="B4" s="83"/>
      <c r="C4" s="83"/>
      <c r="D4" s="83"/>
      <c r="E4" s="83"/>
      <c r="F4" s="83"/>
      <c r="G4" s="83"/>
      <c r="H4" s="83"/>
      <c r="I4" s="83"/>
      <c r="J4" s="83"/>
      <c r="K4" s="60"/>
      <c r="L4" s="60"/>
      <c r="M4" s="56" t="s">
        <v>7</v>
      </c>
      <c r="N4" s="62" t="s">
        <v>46</v>
      </c>
      <c r="O4" s="68"/>
      <c r="P4" s="69"/>
      <c r="Q4" s="70"/>
      <c r="R4" s="62" t="s">
        <v>50</v>
      </c>
      <c r="S4" s="30"/>
      <c r="T4" s="34"/>
    </row>
    <row r="5" spans="1:21" x14ac:dyDescent="0.25">
      <c r="A5" s="83"/>
      <c r="B5" s="83"/>
      <c r="C5" s="83"/>
      <c r="D5" s="83"/>
      <c r="E5" s="83"/>
      <c r="F5" s="83"/>
      <c r="G5" s="83"/>
      <c r="H5" s="83"/>
      <c r="I5" s="83"/>
      <c r="J5" s="83"/>
      <c r="K5" s="60"/>
      <c r="L5" s="60"/>
      <c r="M5" s="56" t="s">
        <v>8</v>
      </c>
      <c r="N5" s="62" t="s">
        <v>46</v>
      </c>
      <c r="O5" s="68"/>
      <c r="P5" s="69"/>
      <c r="Q5" s="70"/>
      <c r="R5" s="62" t="s">
        <v>51</v>
      </c>
      <c r="S5" s="30"/>
      <c r="T5" s="34"/>
    </row>
    <row r="6" spans="1:21" x14ac:dyDescent="0.25">
      <c r="A6" s="83"/>
      <c r="B6" s="83"/>
      <c r="C6" s="83"/>
      <c r="D6" s="83"/>
      <c r="E6" s="83"/>
      <c r="F6" s="83"/>
      <c r="G6" s="83"/>
      <c r="H6" s="83"/>
      <c r="I6" s="83"/>
      <c r="J6" s="83"/>
      <c r="K6" s="60"/>
      <c r="L6" s="60"/>
      <c r="M6" s="56" t="s">
        <v>9</v>
      </c>
      <c r="N6" s="62" t="s">
        <v>46</v>
      </c>
      <c r="O6" s="68"/>
      <c r="P6" s="69"/>
      <c r="Q6" s="70"/>
      <c r="R6" s="62" t="s">
        <v>52</v>
      </c>
      <c r="S6" s="30"/>
      <c r="T6" s="34"/>
    </row>
    <row r="7" spans="1:21" x14ac:dyDescent="0.25">
      <c r="A7" s="83"/>
      <c r="B7" s="83"/>
      <c r="C7" s="83"/>
      <c r="D7" s="83"/>
      <c r="E7" s="83"/>
      <c r="F7" s="83"/>
      <c r="G7" s="83"/>
      <c r="H7" s="83"/>
      <c r="I7" s="83"/>
      <c r="J7" s="83"/>
      <c r="K7" s="60"/>
      <c r="L7" s="60"/>
      <c r="M7" s="56" t="s">
        <v>17</v>
      </c>
      <c r="N7" s="62" t="s">
        <v>46</v>
      </c>
      <c r="O7" s="68"/>
      <c r="P7" s="69"/>
      <c r="Q7" s="70"/>
      <c r="R7" s="62" t="s">
        <v>53</v>
      </c>
      <c r="S7" s="30"/>
      <c r="T7" s="34"/>
    </row>
    <row r="8" spans="1:21" x14ac:dyDescent="0.25">
      <c r="A8" s="83"/>
      <c r="B8" s="83"/>
      <c r="C8" s="83"/>
      <c r="D8" s="83"/>
      <c r="E8" s="83"/>
      <c r="F8" s="83"/>
      <c r="G8" s="83"/>
      <c r="H8" s="83"/>
      <c r="I8" s="83"/>
      <c r="J8" s="83"/>
      <c r="K8" s="60"/>
      <c r="L8" s="60"/>
      <c r="M8" s="56" t="s">
        <v>14</v>
      </c>
      <c r="N8" s="62" t="s">
        <v>46</v>
      </c>
      <c r="O8" s="71"/>
      <c r="P8" s="72"/>
      <c r="Q8" s="73"/>
      <c r="R8" s="62" t="s">
        <v>54</v>
      </c>
      <c r="S8" s="30"/>
      <c r="T8" s="34"/>
    </row>
    <row r="9" spans="1:21" x14ac:dyDescent="0.25">
      <c r="A9" s="77"/>
      <c r="B9" s="79"/>
      <c r="C9" s="79"/>
      <c r="D9" s="79"/>
      <c r="E9" s="80"/>
      <c r="F9" s="81"/>
      <c r="G9" s="81"/>
      <c r="H9" s="57"/>
      <c r="I9" s="57"/>
      <c r="J9" s="57"/>
      <c r="K9" s="60"/>
      <c r="L9" s="60"/>
      <c r="M9" s="57"/>
      <c r="N9" s="16"/>
      <c r="O9" s="16"/>
      <c r="P9" s="10"/>
      <c r="Q9" s="10"/>
      <c r="R9" s="30"/>
      <c r="S9" s="30"/>
      <c r="T9" s="34"/>
    </row>
    <row r="10" spans="1:21" x14ac:dyDescent="0.25">
      <c r="A10" s="77" t="s">
        <v>45</v>
      </c>
      <c r="B10" s="64" t="s">
        <v>7</v>
      </c>
      <c r="C10" s="78" t="s">
        <v>17</v>
      </c>
      <c r="D10" s="78" t="s">
        <v>7</v>
      </c>
      <c r="E10" s="78" t="s">
        <v>9</v>
      </c>
      <c r="F10" s="78" t="s">
        <v>9</v>
      </c>
      <c r="G10" s="78" t="s">
        <v>44</v>
      </c>
      <c r="H10" s="16" t="s">
        <v>7</v>
      </c>
      <c r="I10" s="16" t="s">
        <v>8</v>
      </c>
      <c r="J10" s="16" t="s">
        <v>14</v>
      </c>
      <c r="K10" s="60"/>
      <c r="L10" s="60"/>
      <c r="M10" s="57"/>
      <c r="N10" s="16"/>
      <c r="O10" s="16"/>
      <c r="P10" s="10"/>
      <c r="Q10" s="10"/>
      <c r="R10" s="30"/>
      <c r="S10" s="30"/>
      <c r="T10" s="34"/>
    </row>
    <row r="11" spans="1:21" x14ac:dyDescent="0.25">
      <c r="A11" s="77" t="s">
        <v>7</v>
      </c>
      <c r="B11" s="77" t="s">
        <v>8</v>
      </c>
      <c r="C11" s="78" t="s">
        <v>9</v>
      </c>
      <c r="D11" s="78" t="s">
        <v>17</v>
      </c>
      <c r="E11" s="78" t="s">
        <v>14</v>
      </c>
      <c r="F11" s="78" t="s">
        <v>8</v>
      </c>
      <c r="G11" s="78"/>
      <c r="H11" s="57"/>
      <c r="I11" s="57"/>
      <c r="J11" s="57"/>
      <c r="K11" s="60"/>
      <c r="L11" s="60"/>
      <c r="M11" s="57"/>
      <c r="N11" s="16"/>
      <c r="O11" s="16"/>
      <c r="P11" s="10"/>
      <c r="Q11" s="10"/>
      <c r="R11" s="30"/>
      <c r="S11" s="30"/>
      <c r="T11" s="34"/>
    </row>
    <row r="12" spans="1:21" x14ac:dyDescent="0.25">
      <c r="A12" s="83" t="s">
        <v>64</v>
      </c>
      <c r="B12" s="83"/>
      <c r="C12" s="83"/>
      <c r="D12" s="83"/>
      <c r="E12" s="83"/>
      <c r="F12" s="83"/>
      <c r="G12" s="83"/>
      <c r="H12" s="83"/>
      <c r="I12" s="83"/>
      <c r="J12" s="83"/>
      <c r="K12" s="60"/>
      <c r="L12" s="60"/>
      <c r="M12" s="57" t="s">
        <v>1</v>
      </c>
      <c r="N12" s="16" t="s">
        <v>47</v>
      </c>
      <c r="O12" s="45" t="s">
        <v>55</v>
      </c>
      <c r="P12" s="46"/>
      <c r="Q12" s="47"/>
      <c r="R12" s="16" t="s">
        <v>56</v>
      </c>
      <c r="S12" s="30"/>
      <c r="T12" s="34"/>
    </row>
    <row r="13" spans="1:21" x14ac:dyDescent="0.25">
      <c r="A13" s="83"/>
      <c r="B13" s="83"/>
      <c r="C13" s="83"/>
      <c r="D13" s="83"/>
      <c r="E13" s="83"/>
      <c r="F13" s="83"/>
      <c r="G13" s="83"/>
      <c r="H13" s="83"/>
      <c r="I13" s="83"/>
      <c r="J13" s="83"/>
      <c r="K13" s="60"/>
      <c r="L13" s="60"/>
      <c r="M13" s="56" t="s">
        <v>8</v>
      </c>
      <c r="N13" s="62" t="s">
        <v>48</v>
      </c>
      <c r="O13" s="65" t="s">
        <v>68</v>
      </c>
      <c r="P13" s="66"/>
      <c r="Q13" s="67"/>
      <c r="R13" s="75" t="s">
        <v>57</v>
      </c>
      <c r="S13" s="30"/>
      <c r="T13" s="34"/>
    </row>
    <row r="14" spans="1:21" x14ac:dyDescent="0.25">
      <c r="A14" s="83"/>
      <c r="B14" s="83"/>
      <c r="C14" s="83"/>
      <c r="D14" s="83"/>
      <c r="E14" s="83"/>
      <c r="F14" s="83"/>
      <c r="G14" s="83"/>
      <c r="H14" s="83"/>
      <c r="I14" s="83"/>
      <c r="J14" s="83"/>
      <c r="K14" s="60"/>
      <c r="L14" s="60"/>
      <c r="M14" s="56" t="s">
        <v>7</v>
      </c>
      <c r="N14" s="62" t="s">
        <v>46</v>
      </c>
      <c r="O14" s="68"/>
      <c r="P14" s="69"/>
      <c r="Q14" s="70"/>
      <c r="R14" s="62" t="s">
        <v>51</v>
      </c>
      <c r="S14" s="30"/>
      <c r="T14" s="34"/>
    </row>
    <row r="15" spans="1:21" x14ac:dyDescent="0.25">
      <c r="A15" s="83"/>
      <c r="B15" s="83"/>
      <c r="C15" s="83"/>
      <c r="D15" s="83"/>
      <c r="E15" s="83"/>
      <c r="F15" s="83"/>
      <c r="G15" s="83"/>
      <c r="H15" s="83"/>
      <c r="I15" s="83"/>
      <c r="J15" s="83"/>
      <c r="K15" s="60"/>
      <c r="L15" s="60"/>
      <c r="M15" s="56" t="s">
        <v>9</v>
      </c>
      <c r="N15" s="62" t="s">
        <v>46</v>
      </c>
      <c r="O15" s="68"/>
      <c r="P15" s="69"/>
      <c r="Q15" s="70"/>
      <c r="R15" s="62" t="s">
        <v>52</v>
      </c>
      <c r="S15" s="30"/>
      <c r="T15" s="34"/>
    </row>
    <row r="16" spans="1:21" x14ac:dyDescent="0.25">
      <c r="A16" s="83"/>
      <c r="B16" s="83"/>
      <c r="C16" s="83"/>
      <c r="D16" s="83"/>
      <c r="E16" s="83"/>
      <c r="F16" s="83"/>
      <c r="G16" s="83"/>
      <c r="H16" s="83"/>
      <c r="I16" s="83"/>
      <c r="J16" s="83"/>
      <c r="K16" s="60"/>
      <c r="L16" s="60"/>
      <c r="M16" s="56" t="s">
        <v>17</v>
      </c>
      <c r="N16" s="62" t="s">
        <v>46</v>
      </c>
      <c r="O16" s="68"/>
      <c r="P16" s="69"/>
      <c r="Q16" s="70"/>
      <c r="R16" s="62" t="s">
        <v>53</v>
      </c>
      <c r="S16" s="30"/>
      <c r="T16" s="34"/>
    </row>
    <row r="17" spans="1:22" x14ac:dyDescent="0.25">
      <c r="A17" s="83"/>
      <c r="B17" s="83"/>
      <c r="C17" s="83"/>
      <c r="D17" s="83"/>
      <c r="E17" s="83"/>
      <c r="F17" s="83"/>
      <c r="G17" s="83"/>
      <c r="H17" s="83"/>
      <c r="I17" s="83"/>
      <c r="J17" s="83"/>
      <c r="K17" s="60"/>
      <c r="L17" s="60"/>
      <c r="M17" s="56" t="s">
        <v>14</v>
      </c>
      <c r="N17" s="62" t="s">
        <v>46</v>
      </c>
      <c r="O17" s="68"/>
      <c r="P17" s="69"/>
      <c r="Q17" s="70"/>
      <c r="R17" s="62" t="s">
        <v>54</v>
      </c>
      <c r="S17" s="30"/>
      <c r="T17" s="34"/>
    </row>
    <row r="18" spans="1:22" x14ac:dyDescent="0.25">
      <c r="A18" s="83"/>
      <c r="B18" s="83"/>
      <c r="C18" s="83"/>
      <c r="D18" s="83"/>
      <c r="E18" s="83"/>
      <c r="F18" s="83"/>
      <c r="G18" s="83"/>
      <c r="H18" s="83"/>
      <c r="I18" s="83"/>
      <c r="J18" s="83"/>
      <c r="M18" s="56" t="s">
        <v>13</v>
      </c>
      <c r="N18" s="62" t="s">
        <v>57</v>
      </c>
      <c r="O18" s="71"/>
      <c r="P18" s="72"/>
      <c r="Q18" s="73"/>
      <c r="R18" s="62" t="s">
        <v>63</v>
      </c>
      <c r="S18" s="10"/>
      <c r="T18" s="35"/>
      <c r="U18" s="36"/>
      <c r="V18" s="36"/>
    </row>
    <row r="19" spans="1:22" x14ac:dyDescent="0.25">
      <c r="A19" s="82"/>
      <c r="B19" s="82"/>
      <c r="C19" s="82"/>
      <c r="D19" s="82"/>
      <c r="E19" s="82"/>
      <c r="F19" s="82"/>
      <c r="G19" s="82"/>
      <c r="J19" s="10"/>
      <c r="O19" s="10"/>
      <c r="P19" s="10"/>
      <c r="Q19" s="10"/>
      <c r="R19" s="10"/>
      <c r="S19" s="10"/>
    </row>
    <row r="20" spans="1:22" x14ac:dyDescent="0.25">
      <c r="A20" s="77" t="s">
        <v>45</v>
      </c>
      <c r="B20" s="77" t="s">
        <v>7</v>
      </c>
      <c r="C20" s="74" t="s">
        <v>17</v>
      </c>
      <c r="D20" s="78" t="s">
        <v>7</v>
      </c>
      <c r="E20" s="78" t="s">
        <v>9</v>
      </c>
      <c r="F20" s="78" t="s">
        <v>9</v>
      </c>
      <c r="G20" s="78" t="s">
        <v>44</v>
      </c>
      <c r="H20" s="16" t="s">
        <v>7</v>
      </c>
      <c r="I20" s="16" t="s">
        <v>8</v>
      </c>
      <c r="J20" s="16" t="s">
        <v>14</v>
      </c>
      <c r="M20" s="10"/>
      <c r="N20" s="10"/>
      <c r="O20" s="10"/>
      <c r="P20" s="10"/>
      <c r="Q20" s="10"/>
      <c r="R20" s="10"/>
      <c r="S20" s="10"/>
    </row>
    <row r="21" spans="1:22" x14ac:dyDescent="0.25">
      <c r="A21" s="77" t="s">
        <v>8</v>
      </c>
      <c r="B21" s="78" t="s">
        <v>9</v>
      </c>
      <c r="C21" s="78" t="s">
        <v>17</v>
      </c>
      <c r="D21" s="78" t="s">
        <v>14</v>
      </c>
      <c r="E21" s="78" t="s">
        <v>8</v>
      </c>
      <c r="F21" s="78" t="s">
        <v>17</v>
      </c>
      <c r="G21" s="82"/>
      <c r="H21" s="57"/>
      <c r="I21" s="57"/>
      <c r="J21" s="57"/>
      <c r="M21" s="10"/>
      <c r="N21" s="10"/>
      <c r="O21" s="10"/>
      <c r="P21" s="10"/>
      <c r="Q21" s="10"/>
      <c r="R21" s="10"/>
      <c r="S21" s="10"/>
    </row>
    <row r="22" spans="1:22" x14ac:dyDescent="0.25">
      <c r="A22" s="83" t="s">
        <v>60</v>
      </c>
      <c r="B22" s="83"/>
      <c r="C22" s="83"/>
      <c r="D22" s="83"/>
      <c r="E22" s="83"/>
      <c r="F22" s="83"/>
      <c r="G22" s="83"/>
      <c r="H22" s="83"/>
      <c r="I22" s="83"/>
      <c r="J22" s="83"/>
      <c r="M22" s="57" t="s">
        <v>1</v>
      </c>
      <c r="N22" s="16" t="s">
        <v>47</v>
      </c>
      <c r="O22" s="45" t="s">
        <v>55</v>
      </c>
      <c r="P22" s="46"/>
      <c r="Q22" s="47"/>
      <c r="R22" s="16" t="s">
        <v>56</v>
      </c>
      <c r="S22" s="10"/>
    </row>
    <row r="23" spans="1:22" x14ac:dyDescent="0.25">
      <c r="A23" s="83"/>
      <c r="B23" s="83"/>
      <c r="C23" s="83"/>
      <c r="D23" s="83"/>
      <c r="E23" s="83"/>
      <c r="F23" s="83"/>
      <c r="G23" s="83"/>
      <c r="H23" s="83"/>
      <c r="I23" s="83"/>
      <c r="J23" s="83"/>
      <c r="M23" s="56" t="s">
        <v>8</v>
      </c>
      <c r="N23" s="62" t="s">
        <v>48</v>
      </c>
      <c r="O23" s="65" t="s">
        <v>69</v>
      </c>
      <c r="P23" s="66"/>
      <c r="Q23" s="67"/>
      <c r="R23" s="75" t="s">
        <v>57</v>
      </c>
      <c r="S23" s="10"/>
    </row>
    <row r="24" spans="1:22" x14ac:dyDescent="0.25">
      <c r="A24" s="83"/>
      <c r="B24" s="83"/>
      <c r="C24" s="83"/>
      <c r="D24" s="83"/>
      <c r="E24" s="83"/>
      <c r="F24" s="83"/>
      <c r="G24" s="83"/>
      <c r="H24" s="83"/>
      <c r="I24" s="83"/>
      <c r="J24" s="83"/>
      <c r="M24" s="56" t="s">
        <v>17</v>
      </c>
      <c r="N24" s="62" t="s">
        <v>48</v>
      </c>
      <c r="O24" s="68"/>
      <c r="P24" s="69"/>
      <c r="Q24" s="70"/>
      <c r="R24" s="62" t="s">
        <v>58</v>
      </c>
      <c r="S24" s="10"/>
    </row>
    <row r="25" spans="1:22" x14ac:dyDescent="0.25">
      <c r="A25" s="83"/>
      <c r="B25" s="83"/>
      <c r="C25" s="83"/>
      <c r="D25" s="83"/>
      <c r="E25" s="83"/>
      <c r="F25" s="83"/>
      <c r="G25" s="83"/>
      <c r="H25" s="83"/>
      <c r="I25" s="83"/>
      <c r="J25" s="83"/>
      <c r="M25" s="56" t="s">
        <v>9</v>
      </c>
      <c r="N25" s="62" t="s">
        <v>46</v>
      </c>
      <c r="O25" s="68"/>
      <c r="P25" s="69"/>
      <c r="Q25" s="70"/>
      <c r="R25" s="62" t="s">
        <v>53</v>
      </c>
      <c r="S25" s="10"/>
    </row>
    <row r="26" spans="1:22" x14ac:dyDescent="0.25">
      <c r="A26" s="83"/>
      <c r="B26" s="83"/>
      <c r="C26" s="83"/>
      <c r="D26" s="83"/>
      <c r="E26" s="83"/>
      <c r="F26" s="83"/>
      <c r="G26" s="83"/>
      <c r="H26" s="83"/>
      <c r="I26" s="83"/>
      <c r="J26" s="83"/>
      <c r="M26" s="56" t="s">
        <v>14</v>
      </c>
      <c r="N26" s="62" t="s">
        <v>46</v>
      </c>
      <c r="O26" s="68"/>
      <c r="P26" s="69"/>
      <c r="Q26" s="70"/>
      <c r="R26" s="62" t="s">
        <v>54</v>
      </c>
      <c r="S26" s="10"/>
    </row>
    <row r="27" spans="1:22" x14ac:dyDescent="0.25">
      <c r="A27" s="83"/>
      <c r="B27" s="83"/>
      <c r="C27" s="83"/>
      <c r="D27" s="83"/>
      <c r="E27" s="83"/>
      <c r="F27" s="83"/>
      <c r="G27" s="83"/>
      <c r="H27" s="83"/>
      <c r="I27" s="83"/>
      <c r="J27" s="83"/>
      <c r="M27" s="56" t="s">
        <v>13</v>
      </c>
      <c r="N27" s="62" t="s">
        <v>57</v>
      </c>
      <c r="O27" s="68"/>
      <c r="P27" s="69"/>
      <c r="Q27" s="70"/>
      <c r="R27" s="62" t="s">
        <v>63</v>
      </c>
      <c r="S27" s="10"/>
    </row>
    <row r="28" spans="1:22" x14ac:dyDescent="0.25">
      <c r="A28" s="83"/>
      <c r="B28" s="83"/>
      <c r="C28" s="83"/>
      <c r="D28" s="83"/>
      <c r="E28" s="83"/>
      <c r="F28" s="83"/>
      <c r="G28" s="83"/>
      <c r="H28" s="83"/>
      <c r="I28" s="83"/>
      <c r="J28" s="83"/>
      <c r="M28" s="56" t="s">
        <v>7</v>
      </c>
      <c r="N28" s="62" t="s">
        <v>57</v>
      </c>
      <c r="O28" s="71"/>
      <c r="P28" s="72"/>
      <c r="Q28" s="73"/>
      <c r="R28" s="62" t="s">
        <v>63</v>
      </c>
      <c r="S28" s="61"/>
      <c r="T28" s="42"/>
    </row>
    <row r="29" spans="1:22" x14ac:dyDescent="0.25">
      <c r="A29" s="82"/>
      <c r="B29" s="82"/>
      <c r="C29" s="82"/>
      <c r="D29" s="82"/>
      <c r="E29" s="82"/>
      <c r="F29" s="82"/>
      <c r="G29" s="82"/>
      <c r="J29" s="10"/>
    </row>
    <row r="30" spans="1:22" x14ac:dyDescent="0.25">
      <c r="A30" s="77" t="s">
        <v>45</v>
      </c>
      <c r="B30" s="77" t="s">
        <v>7</v>
      </c>
      <c r="C30" s="78" t="s">
        <v>17</v>
      </c>
      <c r="D30" s="74" t="s">
        <v>7</v>
      </c>
      <c r="E30" s="78" t="s">
        <v>9</v>
      </c>
      <c r="F30" s="78" t="s">
        <v>9</v>
      </c>
      <c r="G30" s="78" t="s">
        <v>44</v>
      </c>
      <c r="H30" s="16" t="s">
        <v>7</v>
      </c>
      <c r="I30" s="16" t="s">
        <v>8</v>
      </c>
      <c r="J30" s="16" t="s">
        <v>14</v>
      </c>
    </row>
    <row r="31" spans="1:22" x14ac:dyDescent="0.25">
      <c r="A31" s="78" t="s">
        <v>9</v>
      </c>
      <c r="B31" s="78" t="s">
        <v>17</v>
      </c>
      <c r="C31" s="78" t="s">
        <v>14</v>
      </c>
      <c r="D31" s="78" t="s">
        <v>8</v>
      </c>
      <c r="E31" s="78" t="s">
        <v>17</v>
      </c>
      <c r="F31" s="78" t="s">
        <v>7</v>
      </c>
      <c r="G31" s="82"/>
      <c r="H31" s="57"/>
      <c r="I31" s="57"/>
      <c r="J31" s="57"/>
    </row>
    <row r="32" spans="1:22" x14ac:dyDescent="0.25">
      <c r="A32" s="83" t="s">
        <v>61</v>
      </c>
      <c r="B32" s="83"/>
      <c r="C32" s="83"/>
      <c r="D32" s="83"/>
      <c r="E32" s="83"/>
      <c r="F32" s="83"/>
      <c r="G32" s="83"/>
      <c r="H32" s="83"/>
      <c r="I32" s="83"/>
      <c r="J32" s="83"/>
      <c r="M32" s="57" t="s">
        <v>1</v>
      </c>
      <c r="N32" s="16" t="s">
        <v>47</v>
      </c>
      <c r="O32" s="45" t="s">
        <v>55</v>
      </c>
      <c r="P32" s="46"/>
      <c r="Q32" s="47"/>
      <c r="R32" s="16" t="s">
        <v>56</v>
      </c>
    </row>
    <row r="33" spans="1:18" x14ac:dyDescent="0.25">
      <c r="A33" s="83"/>
      <c r="B33" s="83"/>
      <c r="C33" s="83"/>
      <c r="D33" s="83"/>
      <c r="E33" s="83"/>
      <c r="F33" s="83"/>
      <c r="G33" s="83"/>
      <c r="H33" s="83"/>
      <c r="I33" s="83"/>
      <c r="J33" s="83"/>
      <c r="M33" s="56" t="s">
        <v>17</v>
      </c>
      <c r="N33" s="62" t="s">
        <v>48</v>
      </c>
      <c r="O33" s="65" t="s">
        <v>68</v>
      </c>
      <c r="P33" s="66"/>
      <c r="Q33" s="67"/>
      <c r="R33" s="75" t="s">
        <v>49</v>
      </c>
    </row>
    <row r="34" spans="1:18" x14ac:dyDescent="0.25">
      <c r="A34" s="83"/>
      <c r="B34" s="83"/>
      <c r="C34" s="83"/>
      <c r="D34" s="83"/>
      <c r="E34" s="83"/>
      <c r="F34" s="83"/>
      <c r="G34" s="83"/>
      <c r="H34" s="83"/>
      <c r="I34" s="83"/>
      <c r="J34" s="83"/>
      <c r="M34" s="56" t="s">
        <v>9</v>
      </c>
      <c r="N34" s="62" t="s">
        <v>46</v>
      </c>
      <c r="O34" s="68"/>
      <c r="P34" s="69"/>
      <c r="Q34" s="70"/>
      <c r="R34" s="62" t="s">
        <v>50</v>
      </c>
    </row>
    <row r="35" spans="1:18" x14ac:dyDescent="0.25">
      <c r="A35" s="83"/>
      <c r="B35" s="83"/>
      <c r="C35" s="83"/>
      <c r="D35" s="83"/>
      <c r="E35" s="83"/>
      <c r="F35" s="83"/>
      <c r="G35" s="83"/>
      <c r="H35" s="83"/>
      <c r="I35" s="83"/>
      <c r="J35" s="83"/>
      <c r="M35" s="56" t="s">
        <v>14</v>
      </c>
      <c r="N35" s="62" t="s">
        <v>46</v>
      </c>
      <c r="O35" s="68"/>
      <c r="P35" s="69"/>
      <c r="Q35" s="70"/>
      <c r="R35" s="62" t="s">
        <v>51</v>
      </c>
    </row>
    <row r="36" spans="1:18" x14ac:dyDescent="0.25">
      <c r="A36" s="83"/>
      <c r="B36" s="83"/>
      <c r="C36" s="83"/>
      <c r="D36" s="83"/>
      <c r="E36" s="83"/>
      <c r="F36" s="83"/>
      <c r="G36" s="83"/>
      <c r="H36" s="83"/>
      <c r="I36" s="83"/>
      <c r="J36" s="83"/>
      <c r="M36" s="56" t="s">
        <v>8</v>
      </c>
      <c r="N36" s="62" t="s">
        <v>46</v>
      </c>
      <c r="O36" s="68"/>
      <c r="P36" s="69"/>
      <c r="Q36" s="70"/>
      <c r="R36" s="62" t="s">
        <v>52</v>
      </c>
    </row>
    <row r="37" spans="1:18" x14ac:dyDescent="0.25">
      <c r="A37" s="83"/>
      <c r="B37" s="83"/>
      <c r="C37" s="83"/>
      <c r="D37" s="83"/>
      <c r="E37" s="83"/>
      <c r="F37" s="83"/>
      <c r="G37" s="83"/>
      <c r="H37" s="83"/>
      <c r="I37" s="83"/>
      <c r="J37" s="83"/>
      <c r="M37" s="56" t="s">
        <v>7</v>
      </c>
      <c r="N37" s="62" t="s">
        <v>46</v>
      </c>
      <c r="O37" s="68"/>
      <c r="P37" s="69"/>
      <c r="Q37" s="70"/>
      <c r="R37" s="62" t="s">
        <v>53</v>
      </c>
    </row>
    <row r="38" spans="1:18" x14ac:dyDescent="0.25">
      <c r="A38" s="83"/>
      <c r="B38" s="83"/>
      <c r="C38" s="83"/>
      <c r="D38" s="83"/>
      <c r="E38" s="83"/>
      <c r="F38" s="83"/>
      <c r="G38" s="83"/>
      <c r="H38" s="83"/>
      <c r="I38" s="83"/>
      <c r="J38" s="83"/>
      <c r="M38" s="56" t="s">
        <v>13</v>
      </c>
      <c r="N38" s="62" t="s">
        <v>57</v>
      </c>
      <c r="O38" s="71"/>
      <c r="P38" s="72"/>
      <c r="Q38" s="73"/>
      <c r="R38" s="62" t="s">
        <v>54</v>
      </c>
    </row>
    <row r="39" spans="1:18" x14ac:dyDescent="0.25">
      <c r="A39" s="82"/>
      <c r="B39" s="82"/>
      <c r="C39" s="82"/>
      <c r="D39" s="82"/>
      <c r="E39" s="82"/>
      <c r="F39" s="82"/>
      <c r="G39" s="82"/>
      <c r="J39" s="10"/>
    </row>
    <row r="40" spans="1:18" x14ac:dyDescent="0.25">
      <c r="A40" s="77" t="s">
        <v>45</v>
      </c>
      <c r="B40" s="77" t="s">
        <v>7</v>
      </c>
      <c r="C40" s="78" t="s">
        <v>17</v>
      </c>
      <c r="D40" s="78" t="s">
        <v>7</v>
      </c>
      <c r="E40" s="74" t="s">
        <v>9</v>
      </c>
      <c r="F40" s="78" t="s">
        <v>9</v>
      </c>
      <c r="G40" s="78" t="s">
        <v>44</v>
      </c>
      <c r="H40" s="16" t="s">
        <v>7</v>
      </c>
      <c r="I40" s="16" t="s">
        <v>8</v>
      </c>
      <c r="J40" s="16" t="s">
        <v>14</v>
      </c>
    </row>
    <row r="41" spans="1:18" x14ac:dyDescent="0.25">
      <c r="A41" s="78" t="s">
        <v>17</v>
      </c>
      <c r="B41" s="78" t="s">
        <v>14</v>
      </c>
      <c r="C41" s="78" t="s">
        <v>8</v>
      </c>
      <c r="D41" s="78" t="s">
        <v>17</v>
      </c>
      <c r="E41" s="78" t="s">
        <v>7</v>
      </c>
      <c r="F41" s="82" t="s">
        <v>9</v>
      </c>
      <c r="G41" s="82"/>
      <c r="H41" s="57"/>
      <c r="I41" s="57"/>
      <c r="J41" s="57"/>
    </row>
    <row r="42" spans="1:18" x14ac:dyDescent="0.25">
      <c r="A42" s="83" t="s">
        <v>64</v>
      </c>
      <c r="B42" s="83"/>
      <c r="C42" s="83"/>
      <c r="D42" s="83"/>
      <c r="E42" s="83"/>
      <c r="F42" s="83"/>
      <c r="G42" s="83"/>
      <c r="H42" s="83"/>
      <c r="I42" s="83"/>
      <c r="J42" s="83"/>
      <c r="M42" s="57" t="s">
        <v>1</v>
      </c>
      <c r="N42" s="16" t="s">
        <v>47</v>
      </c>
      <c r="O42" s="45" t="s">
        <v>55</v>
      </c>
      <c r="P42" s="46"/>
      <c r="Q42" s="47"/>
      <c r="R42" s="16" t="s">
        <v>56</v>
      </c>
    </row>
    <row r="43" spans="1:18" x14ac:dyDescent="0.25">
      <c r="A43" s="83"/>
      <c r="B43" s="83"/>
      <c r="C43" s="83"/>
      <c r="D43" s="83"/>
      <c r="E43" s="83"/>
      <c r="F43" s="83"/>
      <c r="G43" s="83"/>
      <c r="H43" s="83"/>
      <c r="I43" s="83"/>
      <c r="J43" s="83"/>
      <c r="M43" s="56" t="s">
        <v>17</v>
      </c>
      <c r="N43" s="62" t="s">
        <v>48</v>
      </c>
      <c r="O43" s="65" t="s">
        <v>68</v>
      </c>
      <c r="P43" s="66"/>
      <c r="Q43" s="67"/>
      <c r="R43" s="75" t="s">
        <v>57</v>
      </c>
    </row>
    <row r="44" spans="1:18" x14ac:dyDescent="0.25">
      <c r="A44" s="83"/>
      <c r="B44" s="83"/>
      <c r="C44" s="83"/>
      <c r="D44" s="83"/>
      <c r="E44" s="83"/>
      <c r="F44" s="83"/>
      <c r="G44" s="83"/>
      <c r="H44" s="83"/>
      <c r="I44" s="83"/>
      <c r="J44" s="83"/>
      <c r="M44" s="56" t="s">
        <v>9</v>
      </c>
      <c r="N44" s="62" t="s">
        <v>46</v>
      </c>
      <c r="O44" s="68"/>
      <c r="P44" s="69"/>
      <c r="Q44" s="70"/>
      <c r="R44" s="62" t="s">
        <v>51</v>
      </c>
    </row>
    <row r="45" spans="1:18" x14ac:dyDescent="0.25">
      <c r="A45" s="83"/>
      <c r="B45" s="83"/>
      <c r="C45" s="83"/>
      <c r="D45" s="83"/>
      <c r="E45" s="83"/>
      <c r="F45" s="83"/>
      <c r="G45" s="83"/>
      <c r="H45" s="83"/>
      <c r="I45" s="83"/>
      <c r="J45" s="83"/>
      <c r="M45" s="56" t="s">
        <v>14</v>
      </c>
      <c r="N45" s="62" t="s">
        <v>46</v>
      </c>
      <c r="O45" s="68"/>
      <c r="P45" s="69"/>
      <c r="Q45" s="70"/>
      <c r="R45" s="62" t="s">
        <v>52</v>
      </c>
    </row>
    <row r="46" spans="1:18" x14ac:dyDescent="0.25">
      <c r="A46" s="83"/>
      <c r="B46" s="83"/>
      <c r="C46" s="83"/>
      <c r="D46" s="83"/>
      <c r="E46" s="83"/>
      <c r="F46" s="83"/>
      <c r="G46" s="83"/>
      <c r="H46" s="83"/>
      <c r="I46" s="83"/>
      <c r="J46" s="83"/>
      <c r="M46" s="56" t="s">
        <v>8</v>
      </c>
      <c r="N46" s="62" t="s">
        <v>46</v>
      </c>
      <c r="O46" s="68"/>
      <c r="P46" s="69"/>
      <c r="Q46" s="70"/>
      <c r="R46" s="62" t="s">
        <v>53</v>
      </c>
    </row>
    <row r="47" spans="1:18" x14ac:dyDescent="0.25">
      <c r="A47" s="83"/>
      <c r="B47" s="83"/>
      <c r="C47" s="83"/>
      <c r="D47" s="83"/>
      <c r="E47" s="83"/>
      <c r="F47" s="83"/>
      <c r="G47" s="83"/>
      <c r="H47" s="83"/>
      <c r="I47" s="83"/>
      <c r="J47" s="83"/>
      <c r="M47" s="56" t="s">
        <v>7</v>
      </c>
      <c r="N47" s="62" t="s">
        <v>46</v>
      </c>
      <c r="O47" s="68"/>
      <c r="P47" s="69"/>
      <c r="Q47" s="70"/>
      <c r="R47" s="62" t="s">
        <v>54</v>
      </c>
    </row>
    <row r="48" spans="1:18" x14ac:dyDescent="0.25">
      <c r="A48" s="83"/>
      <c r="B48" s="83"/>
      <c r="C48" s="83"/>
      <c r="D48" s="83"/>
      <c r="E48" s="83"/>
      <c r="F48" s="83"/>
      <c r="G48" s="83"/>
      <c r="H48" s="83"/>
      <c r="I48" s="83"/>
      <c r="J48" s="83"/>
      <c r="M48" s="56" t="s">
        <v>13</v>
      </c>
      <c r="N48" s="62" t="s">
        <v>57</v>
      </c>
      <c r="O48" s="71"/>
      <c r="P48" s="72"/>
      <c r="Q48" s="73"/>
      <c r="R48" s="62" t="s">
        <v>63</v>
      </c>
    </row>
    <row r="49" spans="1:18" x14ac:dyDescent="0.25">
      <c r="A49" s="82"/>
      <c r="B49" s="82"/>
      <c r="C49" s="82"/>
      <c r="D49" s="82"/>
      <c r="E49" s="82"/>
      <c r="F49" s="82"/>
      <c r="G49" s="82"/>
      <c r="J49" s="10"/>
    </row>
    <row r="50" spans="1:18" x14ac:dyDescent="0.25">
      <c r="A50" s="77" t="s">
        <v>45</v>
      </c>
      <c r="B50" s="77" t="s">
        <v>7</v>
      </c>
      <c r="C50" s="78" t="s">
        <v>17</v>
      </c>
      <c r="D50" s="78" t="s">
        <v>7</v>
      </c>
      <c r="E50" s="78" t="s">
        <v>9</v>
      </c>
      <c r="F50" s="74" t="s">
        <v>9</v>
      </c>
      <c r="G50" s="78" t="s">
        <v>44</v>
      </c>
      <c r="H50" s="16" t="s">
        <v>7</v>
      </c>
      <c r="I50" s="16" t="s">
        <v>8</v>
      </c>
      <c r="J50" s="16" t="s">
        <v>14</v>
      </c>
    </row>
    <row r="51" spans="1:18" x14ac:dyDescent="0.25">
      <c r="A51" s="78" t="s">
        <v>14</v>
      </c>
      <c r="B51" s="78" t="s">
        <v>8</v>
      </c>
      <c r="C51" s="78" t="s">
        <v>17</v>
      </c>
      <c r="D51" s="78" t="s">
        <v>7</v>
      </c>
      <c r="E51" s="82" t="s">
        <v>9</v>
      </c>
      <c r="F51" s="82" t="s">
        <v>9</v>
      </c>
      <c r="G51" s="82"/>
      <c r="H51" s="57"/>
      <c r="I51" s="57"/>
      <c r="J51" s="57"/>
    </row>
    <row r="52" spans="1:18" x14ac:dyDescent="0.25">
      <c r="A52" s="83" t="s">
        <v>65</v>
      </c>
      <c r="B52" s="83"/>
      <c r="C52" s="83"/>
      <c r="D52" s="83"/>
      <c r="E52" s="83"/>
      <c r="F52" s="83"/>
      <c r="G52" s="83"/>
      <c r="H52" s="83"/>
      <c r="I52" s="83"/>
      <c r="J52" s="83"/>
      <c r="M52" s="57" t="s">
        <v>1</v>
      </c>
      <c r="N52" s="16" t="s">
        <v>47</v>
      </c>
      <c r="O52" s="45" t="s">
        <v>55</v>
      </c>
      <c r="P52" s="46"/>
      <c r="Q52" s="47"/>
      <c r="R52" s="16" t="s">
        <v>56</v>
      </c>
    </row>
    <row r="53" spans="1:18" x14ac:dyDescent="0.25">
      <c r="A53" s="83"/>
      <c r="B53" s="83"/>
      <c r="C53" s="83"/>
      <c r="D53" s="83"/>
      <c r="E53" s="83"/>
      <c r="F53" s="83"/>
      <c r="G53" s="83"/>
      <c r="H53" s="83"/>
      <c r="I53" s="83"/>
      <c r="J53" s="83"/>
      <c r="M53" s="56" t="s">
        <v>9</v>
      </c>
      <c r="N53" s="62" t="s">
        <v>48</v>
      </c>
      <c r="O53" s="65" t="s">
        <v>68</v>
      </c>
      <c r="P53" s="66"/>
      <c r="Q53" s="67"/>
      <c r="R53" s="75" t="s">
        <v>57</v>
      </c>
    </row>
    <row r="54" spans="1:18" x14ac:dyDescent="0.25">
      <c r="A54" s="83"/>
      <c r="B54" s="83"/>
      <c r="C54" s="83"/>
      <c r="D54" s="83"/>
      <c r="E54" s="83"/>
      <c r="F54" s="83"/>
      <c r="G54" s="83"/>
      <c r="H54" s="83"/>
      <c r="I54" s="83"/>
      <c r="J54" s="83"/>
      <c r="M54" s="56" t="s">
        <v>17</v>
      </c>
      <c r="N54" s="62" t="s">
        <v>46</v>
      </c>
      <c r="O54" s="68"/>
      <c r="P54" s="69"/>
      <c r="Q54" s="70"/>
      <c r="R54" s="62" t="s">
        <v>51</v>
      </c>
    </row>
    <row r="55" spans="1:18" x14ac:dyDescent="0.25">
      <c r="A55" s="83"/>
      <c r="B55" s="83"/>
      <c r="C55" s="83"/>
      <c r="D55" s="83"/>
      <c r="E55" s="83"/>
      <c r="F55" s="83"/>
      <c r="G55" s="83"/>
      <c r="H55" s="83"/>
      <c r="I55" s="83"/>
      <c r="J55" s="83"/>
      <c r="M55" s="56" t="s">
        <v>14</v>
      </c>
      <c r="N55" s="62" t="s">
        <v>46</v>
      </c>
      <c r="O55" s="68"/>
      <c r="P55" s="69"/>
      <c r="Q55" s="70"/>
      <c r="R55" s="62" t="s">
        <v>52</v>
      </c>
    </row>
    <row r="56" spans="1:18" x14ac:dyDescent="0.25">
      <c r="A56" s="83"/>
      <c r="B56" s="83"/>
      <c r="C56" s="83"/>
      <c r="D56" s="83"/>
      <c r="E56" s="83"/>
      <c r="F56" s="83"/>
      <c r="G56" s="83"/>
      <c r="H56" s="83"/>
      <c r="I56" s="83"/>
      <c r="J56" s="83"/>
      <c r="M56" s="56" t="s">
        <v>8</v>
      </c>
      <c r="N56" s="62" t="s">
        <v>46</v>
      </c>
      <c r="O56" s="68"/>
      <c r="P56" s="69"/>
      <c r="Q56" s="70"/>
      <c r="R56" s="62" t="s">
        <v>53</v>
      </c>
    </row>
    <row r="57" spans="1:18" x14ac:dyDescent="0.25">
      <c r="A57" s="83"/>
      <c r="B57" s="83"/>
      <c r="C57" s="83"/>
      <c r="D57" s="83"/>
      <c r="E57" s="83"/>
      <c r="F57" s="83"/>
      <c r="G57" s="83"/>
      <c r="H57" s="83"/>
      <c r="I57" s="83"/>
      <c r="J57" s="83"/>
      <c r="M57" s="56" t="s">
        <v>7</v>
      </c>
      <c r="N57" s="62" t="s">
        <v>46</v>
      </c>
      <c r="O57" s="68"/>
      <c r="P57" s="69"/>
      <c r="Q57" s="70"/>
      <c r="R57" s="62" t="s">
        <v>54</v>
      </c>
    </row>
    <row r="58" spans="1:18" x14ac:dyDescent="0.25">
      <c r="A58" s="83"/>
      <c r="B58" s="83"/>
      <c r="C58" s="83"/>
      <c r="D58" s="83"/>
      <c r="E58" s="83"/>
      <c r="F58" s="83"/>
      <c r="G58" s="83"/>
      <c r="H58" s="83"/>
      <c r="I58" s="83"/>
      <c r="J58" s="83"/>
      <c r="M58" s="56" t="s">
        <v>13</v>
      </c>
      <c r="N58" s="62" t="s">
        <v>57</v>
      </c>
      <c r="O58" s="71"/>
      <c r="P58" s="72"/>
      <c r="Q58" s="73"/>
      <c r="R58" s="62" t="s">
        <v>63</v>
      </c>
    </row>
    <row r="59" spans="1:18" x14ac:dyDescent="0.25">
      <c r="A59" s="82"/>
      <c r="B59" s="82"/>
      <c r="C59" s="82"/>
      <c r="D59" s="82"/>
      <c r="E59" s="82"/>
      <c r="F59" s="82"/>
      <c r="G59" s="82"/>
      <c r="J59" s="10"/>
    </row>
    <row r="60" spans="1:18" x14ac:dyDescent="0.25">
      <c r="A60" s="77" t="s">
        <v>45</v>
      </c>
      <c r="B60" s="77" t="s">
        <v>7</v>
      </c>
      <c r="C60" s="78" t="s">
        <v>17</v>
      </c>
      <c r="D60" s="78" t="s">
        <v>7</v>
      </c>
      <c r="E60" s="78" t="s">
        <v>9</v>
      </c>
      <c r="F60" s="78" t="s">
        <v>9</v>
      </c>
      <c r="G60" s="74" t="s">
        <v>44</v>
      </c>
      <c r="H60" s="16" t="s">
        <v>7</v>
      </c>
      <c r="I60" s="16" t="s">
        <v>8</v>
      </c>
      <c r="J60" s="16" t="s">
        <v>14</v>
      </c>
    </row>
    <row r="61" spans="1:18" x14ac:dyDescent="0.25">
      <c r="A61" s="78" t="s">
        <v>8</v>
      </c>
      <c r="B61" s="78" t="s">
        <v>17</v>
      </c>
      <c r="C61" s="78" t="s">
        <v>7</v>
      </c>
      <c r="D61" s="82" t="s">
        <v>9</v>
      </c>
      <c r="E61" s="82" t="s">
        <v>9</v>
      </c>
      <c r="F61" s="82" t="s">
        <v>44</v>
      </c>
      <c r="G61" s="82"/>
      <c r="H61" s="57"/>
      <c r="I61" s="57"/>
      <c r="J61" s="57"/>
    </row>
    <row r="62" spans="1:18" x14ac:dyDescent="0.25">
      <c r="A62" s="83" t="s">
        <v>61</v>
      </c>
      <c r="B62" s="83"/>
      <c r="C62" s="83"/>
      <c r="D62" s="83"/>
      <c r="E62" s="83"/>
      <c r="F62" s="83"/>
      <c r="G62" s="83"/>
      <c r="H62" s="83"/>
      <c r="I62" s="83"/>
      <c r="J62" s="83"/>
      <c r="M62" s="57" t="s">
        <v>1</v>
      </c>
      <c r="N62" s="16" t="s">
        <v>47</v>
      </c>
      <c r="O62" s="45" t="s">
        <v>55</v>
      </c>
      <c r="P62" s="46"/>
      <c r="Q62" s="47"/>
      <c r="R62" s="16" t="s">
        <v>56</v>
      </c>
    </row>
    <row r="63" spans="1:18" x14ac:dyDescent="0.25">
      <c r="A63" s="83"/>
      <c r="B63" s="83"/>
      <c r="C63" s="83"/>
      <c r="D63" s="83"/>
      <c r="E63" s="83"/>
      <c r="F63" s="83"/>
      <c r="G63" s="83"/>
      <c r="H63" s="83"/>
      <c r="I63" s="83"/>
      <c r="J63" s="83"/>
      <c r="M63" s="56" t="s">
        <v>9</v>
      </c>
      <c r="N63" s="62" t="s">
        <v>48</v>
      </c>
      <c r="O63" s="65" t="s">
        <v>68</v>
      </c>
      <c r="P63" s="66"/>
      <c r="Q63" s="67"/>
      <c r="R63" s="75" t="s">
        <v>57</v>
      </c>
    </row>
    <row r="64" spans="1:18" x14ac:dyDescent="0.25">
      <c r="A64" s="83"/>
      <c r="B64" s="83"/>
      <c r="C64" s="83"/>
      <c r="D64" s="83"/>
      <c r="E64" s="83"/>
      <c r="F64" s="83"/>
      <c r="G64" s="83"/>
      <c r="H64" s="83"/>
      <c r="I64" s="83"/>
      <c r="J64" s="83"/>
      <c r="M64" s="56" t="s">
        <v>17</v>
      </c>
      <c r="N64" s="62" t="s">
        <v>46</v>
      </c>
      <c r="O64" s="68"/>
      <c r="P64" s="69"/>
      <c r="Q64" s="70"/>
      <c r="R64" s="62" t="s">
        <v>51</v>
      </c>
    </row>
    <row r="65" spans="1:18" x14ac:dyDescent="0.25">
      <c r="A65" s="83"/>
      <c r="B65" s="83"/>
      <c r="C65" s="83"/>
      <c r="D65" s="83"/>
      <c r="E65" s="83"/>
      <c r="F65" s="83"/>
      <c r="G65" s="83"/>
      <c r="H65" s="83"/>
      <c r="I65" s="83"/>
      <c r="J65" s="83"/>
      <c r="M65" s="56" t="s">
        <v>8</v>
      </c>
      <c r="N65" s="62" t="s">
        <v>46</v>
      </c>
      <c r="O65" s="68"/>
      <c r="P65" s="69"/>
      <c r="Q65" s="70"/>
      <c r="R65" s="62" t="s">
        <v>52</v>
      </c>
    </row>
    <row r="66" spans="1:18" x14ac:dyDescent="0.25">
      <c r="A66" s="83"/>
      <c r="B66" s="83"/>
      <c r="C66" s="83"/>
      <c r="D66" s="83"/>
      <c r="E66" s="83"/>
      <c r="F66" s="83"/>
      <c r="G66" s="83"/>
      <c r="H66" s="83"/>
      <c r="I66" s="83"/>
      <c r="J66" s="83"/>
      <c r="M66" s="56" t="s">
        <v>7</v>
      </c>
      <c r="N66" s="62" t="s">
        <v>46</v>
      </c>
      <c r="O66" s="68"/>
      <c r="P66" s="69"/>
      <c r="Q66" s="70"/>
      <c r="R66" s="62" t="s">
        <v>53</v>
      </c>
    </row>
    <row r="67" spans="1:18" x14ac:dyDescent="0.25">
      <c r="A67" s="83"/>
      <c r="B67" s="83"/>
      <c r="C67" s="83"/>
      <c r="D67" s="83"/>
      <c r="E67" s="83"/>
      <c r="F67" s="83"/>
      <c r="G67" s="83"/>
      <c r="H67" s="83"/>
      <c r="I67" s="83"/>
      <c r="J67" s="83"/>
      <c r="M67" s="56" t="s">
        <v>13</v>
      </c>
      <c r="N67" s="62" t="s">
        <v>46</v>
      </c>
      <c r="O67" s="68"/>
      <c r="P67" s="69"/>
      <c r="Q67" s="70"/>
      <c r="R67" s="62" t="s">
        <v>54</v>
      </c>
    </row>
    <row r="68" spans="1:18" x14ac:dyDescent="0.25">
      <c r="A68" s="83"/>
      <c r="B68" s="83"/>
      <c r="C68" s="83"/>
      <c r="D68" s="83"/>
      <c r="E68" s="83"/>
      <c r="F68" s="83"/>
      <c r="G68" s="83"/>
      <c r="H68" s="83"/>
      <c r="I68" s="83"/>
      <c r="J68" s="83"/>
      <c r="M68" s="56" t="s">
        <v>14</v>
      </c>
      <c r="N68" s="62" t="s">
        <v>57</v>
      </c>
      <c r="O68" s="71"/>
      <c r="P68" s="72"/>
      <c r="Q68" s="73"/>
      <c r="R68" s="62" t="s">
        <v>63</v>
      </c>
    </row>
    <row r="69" spans="1:18" x14ac:dyDescent="0.25">
      <c r="A69" s="82"/>
      <c r="B69" s="82"/>
      <c r="C69" s="82"/>
      <c r="D69" s="82"/>
      <c r="E69" s="82"/>
      <c r="F69" s="82"/>
      <c r="G69" s="82"/>
      <c r="J69" s="10"/>
    </row>
    <row r="70" spans="1:18" x14ac:dyDescent="0.25">
      <c r="A70" s="77" t="s">
        <v>45</v>
      </c>
      <c r="B70" s="77" t="s">
        <v>7</v>
      </c>
      <c r="C70" s="78" t="s">
        <v>17</v>
      </c>
      <c r="D70" s="78" t="s">
        <v>7</v>
      </c>
      <c r="E70" s="78" t="s">
        <v>9</v>
      </c>
      <c r="F70" s="78" t="s">
        <v>9</v>
      </c>
      <c r="G70" s="78" t="s">
        <v>44</v>
      </c>
      <c r="H70" s="85" t="s">
        <v>7</v>
      </c>
      <c r="I70" s="16" t="s">
        <v>8</v>
      </c>
      <c r="J70" s="16" t="s">
        <v>14</v>
      </c>
    </row>
    <row r="71" spans="1:18" x14ac:dyDescent="0.25">
      <c r="A71" s="78" t="s">
        <v>17</v>
      </c>
      <c r="B71" s="78" t="s">
        <v>7</v>
      </c>
      <c r="C71" s="82" t="s">
        <v>9</v>
      </c>
      <c r="D71" s="82" t="s">
        <v>9</v>
      </c>
      <c r="E71" s="82" t="s">
        <v>44</v>
      </c>
      <c r="F71" s="57" t="s">
        <v>7</v>
      </c>
      <c r="G71" s="82"/>
      <c r="H71" s="57"/>
      <c r="I71" s="57"/>
      <c r="J71" s="57"/>
    </row>
    <row r="72" spans="1:18" x14ac:dyDescent="0.25">
      <c r="A72" s="83" t="s">
        <v>60</v>
      </c>
      <c r="B72" s="83"/>
      <c r="C72" s="83"/>
      <c r="D72" s="83"/>
      <c r="E72" s="83"/>
      <c r="F72" s="83"/>
      <c r="G72" s="83"/>
      <c r="H72" s="83"/>
      <c r="I72" s="83"/>
      <c r="J72" s="83"/>
      <c r="M72" s="57" t="s">
        <v>1</v>
      </c>
      <c r="N72" s="16" t="s">
        <v>47</v>
      </c>
      <c r="O72" s="45" t="s">
        <v>55</v>
      </c>
      <c r="P72" s="46"/>
      <c r="Q72" s="47"/>
      <c r="R72" s="16" t="s">
        <v>56</v>
      </c>
    </row>
    <row r="73" spans="1:18" x14ac:dyDescent="0.25">
      <c r="A73" s="83"/>
      <c r="B73" s="83"/>
      <c r="C73" s="83"/>
      <c r="D73" s="83"/>
      <c r="E73" s="83"/>
      <c r="F73" s="83"/>
      <c r="G73" s="83"/>
      <c r="H73" s="83"/>
      <c r="I73" s="83"/>
      <c r="J73" s="83"/>
      <c r="M73" s="56" t="s">
        <v>9</v>
      </c>
      <c r="N73" s="62" t="s">
        <v>48</v>
      </c>
      <c r="O73" s="65" t="s">
        <v>69</v>
      </c>
      <c r="P73" s="66"/>
      <c r="Q73" s="67"/>
      <c r="R73" s="75" t="s">
        <v>57</v>
      </c>
    </row>
    <row r="74" spans="1:18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M74" s="56" t="s">
        <v>7</v>
      </c>
      <c r="N74" s="62" t="s">
        <v>48</v>
      </c>
      <c r="O74" s="68"/>
      <c r="P74" s="69"/>
      <c r="Q74" s="70"/>
      <c r="R74" s="62" t="s">
        <v>58</v>
      </c>
    </row>
    <row r="75" spans="1:18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M75" s="56" t="s">
        <v>17</v>
      </c>
      <c r="N75" s="62" t="s">
        <v>46</v>
      </c>
      <c r="O75" s="68"/>
      <c r="P75" s="69"/>
      <c r="Q75" s="70"/>
      <c r="R75" s="62" t="s">
        <v>53</v>
      </c>
    </row>
    <row r="76" spans="1:18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M76" s="56" t="s">
        <v>13</v>
      </c>
      <c r="N76" s="62" t="s">
        <v>46</v>
      </c>
      <c r="O76" s="68"/>
      <c r="P76" s="69"/>
      <c r="Q76" s="70"/>
      <c r="R76" s="62" t="s">
        <v>54</v>
      </c>
    </row>
    <row r="77" spans="1:18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M77" s="56" t="s">
        <v>14</v>
      </c>
      <c r="N77" s="62" t="s">
        <v>57</v>
      </c>
      <c r="O77" s="68"/>
      <c r="P77" s="69"/>
      <c r="Q77" s="70"/>
      <c r="R77" s="62" t="s">
        <v>63</v>
      </c>
    </row>
    <row r="78" spans="1:18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M78" s="56" t="s">
        <v>8</v>
      </c>
      <c r="N78" s="62" t="s">
        <v>57</v>
      </c>
      <c r="O78" s="71"/>
      <c r="P78" s="72"/>
      <c r="Q78" s="73"/>
      <c r="R78" s="62" t="s">
        <v>63</v>
      </c>
    </row>
    <row r="79" spans="1:18" x14ac:dyDescent="0.25">
      <c r="A79" s="82"/>
      <c r="B79" s="82"/>
      <c r="C79" s="82"/>
      <c r="D79" s="82"/>
      <c r="E79" s="82"/>
      <c r="F79" s="82"/>
      <c r="G79" s="82"/>
      <c r="J79" s="10"/>
    </row>
    <row r="80" spans="1:18" x14ac:dyDescent="0.25">
      <c r="A80" s="77" t="s">
        <v>45</v>
      </c>
      <c r="B80" s="77" t="s">
        <v>7</v>
      </c>
      <c r="C80" s="78" t="s">
        <v>17</v>
      </c>
      <c r="D80" s="78" t="s">
        <v>7</v>
      </c>
      <c r="E80" s="78" t="s">
        <v>9</v>
      </c>
      <c r="F80" s="78" t="s">
        <v>9</v>
      </c>
      <c r="G80" s="78" t="s">
        <v>44</v>
      </c>
      <c r="H80" s="76" t="s">
        <v>7</v>
      </c>
      <c r="I80" s="85" t="s">
        <v>8</v>
      </c>
      <c r="J80" s="16" t="s">
        <v>14</v>
      </c>
    </row>
    <row r="81" spans="1:18" x14ac:dyDescent="0.25">
      <c r="A81" s="78" t="s">
        <v>7</v>
      </c>
      <c r="B81" s="63" t="s">
        <v>9</v>
      </c>
      <c r="C81" s="63" t="s">
        <v>9</v>
      </c>
      <c r="D81" s="63" t="s">
        <v>44</v>
      </c>
      <c r="E81" s="57" t="s">
        <v>7</v>
      </c>
      <c r="F81" s="57" t="s">
        <v>8</v>
      </c>
      <c r="G81" s="82"/>
      <c r="H81" s="57"/>
      <c r="I81" s="57"/>
      <c r="J81" s="57"/>
    </row>
    <row r="82" spans="1:18" x14ac:dyDescent="0.25">
      <c r="A82" s="83" t="s">
        <v>61</v>
      </c>
      <c r="B82" s="83"/>
      <c r="C82" s="83"/>
      <c r="D82" s="83"/>
      <c r="E82" s="83"/>
      <c r="F82" s="83"/>
      <c r="G82" s="83"/>
      <c r="H82" s="83"/>
      <c r="I82" s="83"/>
      <c r="J82" s="83"/>
      <c r="M82" s="57" t="s">
        <v>1</v>
      </c>
      <c r="N82" s="16" t="s">
        <v>47</v>
      </c>
      <c r="O82" s="45" t="s">
        <v>55</v>
      </c>
      <c r="P82" s="46"/>
      <c r="Q82" s="47"/>
      <c r="R82" s="16" t="s">
        <v>56</v>
      </c>
    </row>
    <row r="83" spans="1:18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M83" s="56" t="s">
        <v>9</v>
      </c>
      <c r="N83" s="62" t="s">
        <v>48</v>
      </c>
      <c r="O83" s="65" t="s">
        <v>69</v>
      </c>
      <c r="P83" s="66"/>
      <c r="Q83" s="67"/>
      <c r="R83" s="75" t="s">
        <v>57</v>
      </c>
    </row>
    <row r="84" spans="1:18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M84" s="56" t="s">
        <v>7</v>
      </c>
      <c r="N84" s="62" t="s">
        <v>48</v>
      </c>
      <c r="O84" s="68"/>
      <c r="P84" s="69"/>
      <c r="Q84" s="70"/>
      <c r="R84" s="62" t="s">
        <v>58</v>
      </c>
    </row>
    <row r="85" spans="1:18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M85" s="56" t="s">
        <v>8</v>
      </c>
      <c r="N85" s="62" t="s">
        <v>46</v>
      </c>
      <c r="O85" s="68"/>
      <c r="P85" s="69"/>
      <c r="Q85" s="70"/>
      <c r="R85" s="62" t="s">
        <v>53</v>
      </c>
    </row>
    <row r="86" spans="1:18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M86" s="56" t="s">
        <v>13</v>
      </c>
      <c r="N86" s="62" t="s">
        <v>46</v>
      </c>
      <c r="O86" s="68"/>
      <c r="P86" s="69"/>
      <c r="Q86" s="70"/>
      <c r="R86" s="62" t="s">
        <v>54</v>
      </c>
    </row>
    <row r="87" spans="1:18" x14ac:dyDescent="0.25">
      <c r="A87" s="83"/>
      <c r="B87" s="83"/>
      <c r="C87" s="83"/>
      <c r="D87" s="83"/>
      <c r="E87" s="83"/>
      <c r="F87" s="83"/>
      <c r="G87" s="83"/>
      <c r="H87" s="83"/>
      <c r="I87" s="83"/>
      <c r="J87" s="83"/>
      <c r="M87" s="56" t="s">
        <v>14</v>
      </c>
      <c r="N87" s="62" t="s">
        <v>57</v>
      </c>
      <c r="O87" s="68"/>
      <c r="P87" s="69"/>
      <c r="Q87" s="70"/>
      <c r="R87" s="62" t="s">
        <v>63</v>
      </c>
    </row>
    <row r="88" spans="1:18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M88" s="56" t="s">
        <v>17</v>
      </c>
      <c r="N88" s="62" t="s">
        <v>57</v>
      </c>
      <c r="O88" s="71"/>
      <c r="P88" s="72"/>
      <c r="Q88" s="73"/>
      <c r="R88" s="62" t="s">
        <v>63</v>
      </c>
    </row>
    <row r="89" spans="1:18" x14ac:dyDescent="0.25">
      <c r="A89" s="82"/>
      <c r="B89" s="82"/>
      <c r="C89" s="82"/>
      <c r="D89" s="82"/>
      <c r="E89" s="82"/>
      <c r="F89" s="82"/>
      <c r="G89" s="82"/>
      <c r="J89" s="10"/>
    </row>
    <row r="90" spans="1:18" x14ac:dyDescent="0.25">
      <c r="A90" s="77" t="s">
        <v>45</v>
      </c>
      <c r="B90" s="77" t="s">
        <v>7</v>
      </c>
      <c r="C90" s="78" t="s">
        <v>17</v>
      </c>
      <c r="D90" s="78" t="s">
        <v>7</v>
      </c>
      <c r="E90" s="78" t="s">
        <v>9</v>
      </c>
      <c r="F90" s="78" t="s">
        <v>9</v>
      </c>
      <c r="G90" s="78" t="s">
        <v>44</v>
      </c>
      <c r="H90" s="76" t="s">
        <v>7</v>
      </c>
      <c r="I90" s="76" t="s">
        <v>8</v>
      </c>
      <c r="J90" s="85" t="s">
        <v>14</v>
      </c>
    </row>
    <row r="91" spans="1:18" x14ac:dyDescent="0.25">
      <c r="A91" s="63" t="s">
        <v>9</v>
      </c>
      <c r="B91" s="63" t="s">
        <v>9</v>
      </c>
      <c r="C91" s="63" t="s">
        <v>44</v>
      </c>
      <c r="D91" s="57" t="s">
        <v>7</v>
      </c>
      <c r="E91" s="57" t="s">
        <v>8</v>
      </c>
      <c r="F91" s="57" t="s">
        <v>14</v>
      </c>
      <c r="G91" s="82"/>
      <c r="H91" s="57"/>
      <c r="I91" s="57"/>
      <c r="J91" s="57"/>
    </row>
    <row r="92" spans="1:18" x14ac:dyDescent="0.25">
      <c r="A92" s="82"/>
      <c r="B92" s="82"/>
      <c r="C92" s="82"/>
      <c r="D92" s="82"/>
      <c r="E92" s="82"/>
      <c r="F92" s="82"/>
      <c r="G92" s="82"/>
      <c r="J92" s="10"/>
      <c r="M92" s="57" t="s">
        <v>1</v>
      </c>
      <c r="N92" s="16" t="s">
        <v>47</v>
      </c>
      <c r="O92" s="45" t="s">
        <v>55</v>
      </c>
      <c r="P92" s="46"/>
      <c r="Q92" s="47"/>
      <c r="R92" s="16" t="s">
        <v>56</v>
      </c>
    </row>
    <row r="93" spans="1:18" x14ac:dyDescent="0.25">
      <c r="A93" s="84" t="s">
        <v>66</v>
      </c>
      <c r="B93" s="84"/>
      <c r="C93" s="84"/>
      <c r="D93" s="84"/>
      <c r="E93" s="84"/>
      <c r="F93" s="84"/>
      <c r="G93" s="84"/>
      <c r="H93" s="84"/>
      <c r="I93" s="84"/>
      <c r="J93" s="84"/>
      <c r="M93" s="56" t="s">
        <v>9</v>
      </c>
      <c r="N93" s="62" t="s">
        <v>48</v>
      </c>
      <c r="O93" s="65" t="s">
        <v>68</v>
      </c>
      <c r="P93" s="66"/>
      <c r="Q93" s="67"/>
      <c r="R93" s="75" t="s">
        <v>57</v>
      </c>
    </row>
    <row r="94" spans="1:18" x14ac:dyDescent="0.25">
      <c r="A94" s="84"/>
      <c r="B94" s="84"/>
      <c r="C94" s="84"/>
      <c r="D94" s="84"/>
      <c r="E94" s="84"/>
      <c r="F94" s="84"/>
      <c r="G94" s="84"/>
      <c r="H94" s="84"/>
      <c r="I94" s="84"/>
      <c r="J94" s="84"/>
      <c r="M94" s="56" t="s">
        <v>7</v>
      </c>
      <c r="N94" s="62" t="s">
        <v>46</v>
      </c>
      <c r="O94" s="68"/>
      <c r="P94" s="69"/>
      <c r="Q94" s="70"/>
      <c r="R94" s="62" t="s">
        <v>51</v>
      </c>
    </row>
    <row r="95" spans="1:18" x14ac:dyDescent="0.25">
      <c r="A95" s="84"/>
      <c r="B95" s="84"/>
      <c r="C95" s="84"/>
      <c r="D95" s="84"/>
      <c r="E95" s="84"/>
      <c r="F95" s="84"/>
      <c r="G95" s="84"/>
      <c r="H95" s="84"/>
      <c r="I95" s="84"/>
      <c r="J95" s="84"/>
      <c r="M95" s="56" t="s">
        <v>8</v>
      </c>
      <c r="N95" s="62" t="s">
        <v>46</v>
      </c>
      <c r="O95" s="68"/>
      <c r="P95" s="69"/>
      <c r="Q95" s="70"/>
      <c r="R95" s="62" t="s">
        <v>52</v>
      </c>
    </row>
    <row r="96" spans="1:18" x14ac:dyDescent="0.25">
      <c r="A96" s="84"/>
      <c r="B96" s="84"/>
      <c r="C96" s="84"/>
      <c r="D96" s="84"/>
      <c r="E96" s="84"/>
      <c r="F96" s="84"/>
      <c r="G96" s="84"/>
      <c r="H96" s="84"/>
      <c r="I96" s="84"/>
      <c r="J96" s="84"/>
      <c r="M96" s="56" t="s">
        <v>13</v>
      </c>
      <c r="N96" s="62" t="s">
        <v>46</v>
      </c>
      <c r="O96" s="68"/>
      <c r="P96" s="69"/>
      <c r="Q96" s="70"/>
      <c r="R96" s="62" t="s">
        <v>53</v>
      </c>
    </row>
    <row r="97" spans="1:18" x14ac:dyDescent="0.25">
      <c r="A97" s="84"/>
      <c r="B97" s="84"/>
      <c r="C97" s="84"/>
      <c r="D97" s="84"/>
      <c r="E97" s="84"/>
      <c r="F97" s="84"/>
      <c r="G97" s="84"/>
      <c r="H97" s="84"/>
      <c r="I97" s="84"/>
      <c r="J97" s="84"/>
      <c r="M97" s="56" t="s">
        <v>14</v>
      </c>
      <c r="N97" s="62" t="s">
        <v>46</v>
      </c>
      <c r="O97" s="68"/>
      <c r="P97" s="69"/>
      <c r="Q97" s="70"/>
      <c r="R97" s="62" t="s">
        <v>54</v>
      </c>
    </row>
    <row r="98" spans="1:18" x14ac:dyDescent="0.25">
      <c r="A98" s="84"/>
      <c r="B98" s="84"/>
      <c r="C98" s="84"/>
      <c r="D98" s="84"/>
      <c r="E98" s="84"/>
      <c r="F98" s="84"/>
      <c r="G98" s="84"/>
      <c r="H98" s="84"/>
      <c r="I98" s="84"/>
      <c r="J98" s="84"/>
      <c r="M98" s="56" t="s">
        <v>17</v>
      </c>
      <c r="N98" s="62" t="s">
        <v>57</v>
      </c>
      <c r="O98" s="71"/>
      <c r="P98" s="72"/>
      <c r="Q98" s="73"/>
      <c r="R98" s="62" t="s">
        <v>63</v>
      </c>
    </row>
    <row r="99" spans="1:18" x14ac:dyDescent="0.25">
      <c r="A99" s="10" t="s">
        <v>62</v>
      </c>
    </row>
  </sheetData>
  <mergeCells count="30">
    <mergeCell ref="A62:J68"/>
    <mergeCell ref="A72:J78"/>
    <mergeCell ref="A82:J88"/>
    <mergeCell ref="A93:J98"/>
    <mergeCell ref="O3:Q8"/>
    <mergeCell ref="O92:Q92"/>
    <mergeCell ref="O93:Q98"/>
    <mergeCell ref="A3:J8"/>
    <mergeCell ref="A22:J28"/>
    <mergeCell ref="A12:J18"/>
    <mergeCell ref="A32:J38"/>
    <mergeCell ref="A42:J48"/>
    <mergeCell ref="A52:J58"/>
    <mergeCell ref="O62:Q62"/>
    <mergeCell ref="O63:Q68"/>
    <mergeCell ref="O72:Q72"/>
    <mergeCell ref="O73:Q78"/>
    <mergeCell ref="O82:Q82"/>
    <mergeCell ref="O83:Q88"/>
    <mergeCell ref="O32:Q32"/>
    <mergeCell ref="O33:Q38"/>
    <mergeCell ref="O42:Q42"/>
    <mergeCell ref="O43:Q48"/>
    <mergeCell ref="O52:Q52"/>
    <mergeCell ref="O53:Q58"/>
    <mergeCell ref="O22:Q22"/>
    <mergeCell ref="O23:Q28"/>
    <mergeCell ref="O12:Q12"/>
    <mergeCell ref="O13:Q18"/>
    <mergeCell ref="O2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Таблица частот</vt:lpstr>
      <vt:lpstr>Хаффмана</vt:lpstr>
      <vt:lpstr>ФАНО</vt:lpstr>
      <vt:lpstr>Шеннон</vt:lpstr>
      <vt:lpstr>Арифметический код</vt:lpstr>
      <vt:lpstr>Адаптивный Хаффмана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2014-11-08T06:08:49Z</dcterms:modified>
</cp:coreProperties>
</file>