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Analytik\Excel Challenges\"/>
    </mc:Choice>
  </mc:AlternateContent>
  <xr:revisionPtr revIDLastSave="0" documentId="13_ncr:1_{586FDAF1-7F67-4403-B1B2-11049E1635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allenge" sheetId="1" r:id="rId1"/>
    <sheet name="Draft" sheetId="3" r:id="rId2"/>
  </sheets>
  <definedNames>
    <definedName name="resIDs">Challenge!$G$4:$G$9</definedName>
    <definedName name="resRates">Challenge!$I$4:$I$9</definedName>
    <definedName name="resTypes">Challenge!$H$4:$H$9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" l="1" a="1"/>
  <c r="C7" i="1"/>
  <c r="C8" i="1" a="1"/>
  <c r="C8" i="1"/>
  <c r="C9" i="1" a="1"/>
  <c r="C9" i="1"/>
  <c r="C10" i="1" a="1"/>
  <c r="C10" i="1"/>
  <c r="C11" i="1" a="1"/>
  <c r="C11" i="1"/>
  <c r="C12" i="1" a="1"/>
  <c r="C12" i="1"/>
  <c r="C13" i="1" a="1"/>
  <c r="C13" i="1"/>
  <c r="C14" i="1" a="1"/>
  <c r="C14" i="1"/>
  <c r="C15" i="1" a="1"/>
  <c r="C15" i="1"/>
  <c r="C16" i="1" a="1"/>
  <c r="C16" i="1"/>
  <c r="C17" i="1" a="1"/>
  <c r="C17" i="1"/>
  <c r="C18" i="1" a="1"/>
  <c r="C18" i="1"/>
  <c r="C19" i="1" a="1"/>
  <c r="C19" i="1"/>
  <c r="C20" i="1" a="1"/>
  <c r="C20" i="1"/>
  <c r="C21" i="1" a="1"/>
  <c r="C21" i="1"/>
  <c r="C22" i="1" a="1"/>
  <c r="C22" i="1"/>
  <c r="C23" i="1" a="1"/>
  <c r="C23" i="1"/>
  <c r="C24" i="1" a="1"/>
  <c r="C24" i="1" s="1"/>
  <c r="C25" i="1" a="1"/>
  <c r="C25" i="1" s="1"/>
  <c r="C26" i="1" a="1"/>
  <c r="C26" i="1"/>
  <c r="C27" i="1" a="1"/>
  <c r="C27" i="1"/>
  <c r="C28" i="1" a="1"/>
  <c r="C28" i="1"/>
  <c r="C29" i="1" a="1"/>
  <c r="C29" i="1"/>
  <c r="C30" i="1" a="1"/>
  <c r="C30" i="1"/>
  <c r="C31" i="1" a="1"/>
  <c r="C31" i="1"/>
  <c r="C32" i="1" a="1"/>
  <c r="C32" i="1" s="1"/>
  <c r="C33" i="1" a="1"/>
  <c r="C33" i="1"/>
  <c r="C6" i="1" a="1"/>
  <c r="C6" i="1" s="1"/>
  <c r="C5" i="1" a="1"/>
  <c r="C5" i="1" s="1"/>
  <c r="C4" i="1" a="1"/>
  <c r="C4" i="1" s="1"/>
  <c r="H2" i="3" a="1"/>
  <c r="H2" i="3" s="1"/>
  <c r="G2" i="3" a="1"/>
  <c r="G2" i="3" s="1"/>
  <c r="F2" i="3" a="1"/>
  <c r="F2" i="3" s="1"/>
  <c r="E2" i="3" a="1"/>
  <c r="E2" i="3" s="1"/>
  <c r="D2" i="3" a="1"/>
  <c r="D2" i="3" s="1"/>
  <c r="C2" i="3" a="1"/>
  <c r="C2" i="3" s="1"/>
  <c r="B2" i="3" a="1"/>
  <c r="B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<sst xmlns="http://schemas.openxmlformats.org/spreadsheetml/2006/main" count="68" uniqueCount="60">
  <si>
    <t>Can you find that pattern? - Excel Homework</t>
  </si>
  <si>
    <t>Resource Description</t>
  </si>
  <si>
    <t>Billing Rate</t>
  </si>
  <si>
    <t>Correct Answers</t>
  </si>
  <si>
    <t>ID</t>
  </si>
  <si>
    <t>Resource Type</t>
  </si>
  <si>
    <t>Billing rate</t>
  </si>
  <si>
    <t>Nothing CM xxxx4607</t>
  </si>
  <si>
    <t>AM</t>
  </si>
  <si>
    <t>Few things CXO xxxx5633</t>
  </si>
  <si>
    <t>PM</t>
  </si>
  <si>
    <t>Lots of things RM xxxxxx6378</t>
  </si>
  <si>
    <t>FM</t>
  </si>
  <si>
    <t>Something AM xxxx9132</t>
  </si>
  <si>
    <t>CM</t>
  </si>
  <si>
    <t>One thing AM xxx5299</t>
  </si>
  <si>
    <t>RM</t>
  </si>
  <si>
    <t>Few things PM xxxxx5502</t>
  </si>
  <si>
    <t>CXO</t>
  </si>
  <si>
    <t>Nothing AM xxxx6096</t>
  </si>
  <si>
    <t>Another thing RM xxx7837</t>
  </si>
  <si>
    <t>Something AM xxxxx6719</t>
  </si>
  <si>
    <t>One thing FM xxx1817</t>
  </si>
  <si>
    <t>Clues &amp; Hints!</t>
  </si>
  <si>
    <t>One thing CXO xxxxx2823</t>
  </si>
  <si>
    <t>Nothing AM xxx5155</t>
  </si>
  <si>
    <t>Using Wildcards with Countif</t>
  </si>
  <si>
    <t>Another thing FM xxxx3012</t>
  </si>
  <si>
    <t>Using wildcards with VLOOKUP</t>
  </si>
  <si>
    <t>Something AM xxx2124</t>
  </si>
  <si>
    <t>Nothing CM xxxx9363</t>
  </si>
  <si>
    <t>More homework &amp; challenges</t>
  </si>
  <si>
    <t>Excel Formula homework</t>
  </si>
  <si>
    <t>Excel Challenges</t>
  </si>
  <si>
    <t>Formula Forensics</t>
  </si>
  <si>
    <t>Learn more…</t>
  </si>
  <si>
    <t>Visit Chandoo.org</t>
  </si>
  <si>
    <t>Join our FREE Newsletter</t>
  </si>
  <si>
    <t>=SEARCH(K1:K6, A1)</t>
  </si>
  <si>
    <t>=AGGREGATE(15, 6, SEARCH(K1:K6, A1), 1)</t>
  </si>
  <si>
    <t>=ROW(K1:K6)</t>
  </si>
  <si>
    <t>=ISNUMBER(SEARCH(K2:K7,A2))</t>
  </si>
  <si>
    <t>=MATCH(TRUE, ISNUMBER(SEARCH(K2:K7, A2)))</t>
  </si>
  <si>
    <t>=INDEX(K2:K7,MATCH(TRUE,ISNUMBER(SEARCH(K2:K7,A2))))</t>
  </si>
  <si>
    <t>=VLOOKUP(INDEX(K2:K7, MATCH(TRUE, ISNUMBER(SEARCH(K2:K7, A2)))), K2:L7, 2, FALSE)</t>
  </si>
  <si>
    <t>Nothing CM xxxx9364</t>
  </si>
  <si>
    <t>Nothing CM xxxx9365</t>
  </si>
  <si>
    <t>Nothing CM xxxx9366</t>
  </si>
  <si>
    <t>Nothing CM xxxx9367</t>
  </si>
  <si>
    <t>Nothing CM xxxx9368</t>
  </si>
  <si>
    <t>Nothing CM xxxx9369</t>
  </si>
  <si>
    <t>Nothing CM xxxx9370</t>
  </si>
  <si>
    <t>Nothing CM xxxx9371</t>
  </si>
  <si>
    <t>Nothing CM xxxx9372</t>
  </si>
  <si>
    <t>Nothing CM xxxx9373</t>
  </si>
  <si>
    <t>Nothing CM xxxx9374</t>
  </si>
  <si>
    <t>Nothing CM xxxx9375</t>
  </si>
  <si>
    <t>Nothing CM xxxx9376</t>
  </si>
  <si>
    <t>Nothing CM xxxx9377</t>
  </si>
  <si>
    <t>Nothing CM xxxx9378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</si>
</sst>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rgb="FF0070C0"/>
      <name val="Calibri"/>
      <family val="2"/>
      <scheme val="minor"/>
    </font>
    <font>
      <b/>
      <sz val="22"/>
      <color rgb="FF0070C0"/>
      <name val="Calibri"/>
      <family val="2"/>
      <scheme val="minor"/>
    </font>
    <font>
      <u/>
      <sz val="10"/>
      <color theme="9" tint="-0.249977111117893"/>
      <name val="Calibri"/>
      <family val="2"/>
      <scheme val="minor"/>
    </font>
    <font>
      <sz val="10"/>
      <color theme="1"/>
      <name val="Var(--font-mono)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8" fillId="0" borderId="0" xfId="0" applyFont="1" applyAlignment="1">
      <alignment horizontal="left" vertical="center"/>
    </xf>
    <xf numFmtId="0" fontId="0" fillId="4" borderId="0" xfId="0" applyFill="1"/>
    <xf numFmtId="0" fontId="9" fillId="0" borderId="5" xfId="0" quotePrefix="1" applyFont="1" applyBorder="1"/>
    <xf numFmtId="0" fontId="0" fillId="0" borderId="5" xfId="0" applyBorder="1"/>
    <xf numFmtId="0" fontId="0" fillId="0" borderId="2" xfId="0" applyBorder="1"/>
    <xf numFmtId="0" fontId="9" fillId="0" borderId="6" xfId="0" quotePrefix="1" applyFont="1" applyBorder="1"/>
    <xf numFmtId="0" fontId="0" fillId="0" borderId="6" xfId="0" applyBorder="1"/>
    <xf numFmtId="0" fontId="9" fillId="0" borderId="7" xfId="0" applyFont="1" applyBorder="1"/>
    <xf numFmtId="0" fontId="9" fillId="0" borderId="5" xfId="0" applyFont="1" applyBorder="1"/>
    <xf numFmtId="0" fontId="5" fillId="0" borderId="0" xfId="1" applyFont="1" applyAlignment="1">
      <alignment horizontal="left" vertical="center" indent="1"/>
    </xf>
    <xf numFmtId="0" fontId="7" fillId="0" borderId="0" xfId="1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1847849</xdr:colOff>
      <xdr:row>1</xdr:row>
      <xdr:rowOff>133349</xdr:rowOff>
    </xdr:from>
    <xdr:to>
      <xdr:col>3</xdr:col>
      <xdr:colOff>647700</xdr:colOff>
      <xdr:row>1</xdr:row>
      <xdr:rowOff>885824</xdr:rowOff>
    </xdr:to>
    <xdr:sp macro="" textlink="">
      <xdr:nvSpPr>
        <xdr:cNvPr id="2" name="Rounded Rectangular Callou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047874" y="876299"/>
          <a:ext cx="1971676" cy="752475"/>
        </a:xfrm>
        <a:prstGeom prst="wedgeRoundRectCallout">
          <a:avLst>
            <a:gd name="adj1" fmla="val -21491"/>
            <a:gd name="adj2" fmla="val 65860"/>
            <a:gd name="adj3" fmla="val 16667"/>
          </a:avLst>
        </a:prstGeom>
        <a:solidFill>
          <a:schemeClr val="bg2"/>
        </a:solidFill>
        <a:ln w="19050">
          <a:solidFill>
            <a:schemeClr val="bg2">
              <a:lumMod val="50000"/>
            </a:schemeClr>
          </a:solidFill>
        </a:ln>
        <a:effectLst>
          <a:innerShdw blurRad="63500" dist="50800" dir="16200000">
            <a:schemeClr val="tx1">
              <a:lumMod val="50000"/>
              <a:lumOff val="50000"/>
              <a:alpha val="50000"/>
            </a:scheme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1000">
              <a:solidFill>
                <a:schemeClr val="tx1"/>
              </a:solidFill>
            </a:rPr>
            <a:t>Calculate the billing rate by looking by the pattern in</a:t>
          </a:r>
          <a:r>
            <a:rPr lang="en-US" sz="1000" baseline="0">
              <a:solidFill>
                <a:schemeClr val="tx1"/>
              </a:solidFill>
            </a:rPr>
            <a:t> Resource Type column in adjacent table</a:t>
          </a:r>
          <a:endParaRPr 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11</xdr:row>
      <xdr:rowOff>114301</xdr:rowOff>
    </xdr:from>
    <xdr:to>
      <xdr:col>9</xdr:col>
      <xdr:colOff>0</xdr:colOff>
      <xdr:row>27</xdr:row>
      <xdr:rowOff>104774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019675" y="3571876"/>
          <a:ext cx="2247900" cy="3038473"/>
        </a:xfrm>
        <a:prstGeom prst="roundRect">
          <a:avLst>
            <a:gd name="adj" fmla="val 1989"/>
          </a:avLst>
        </a:prstGeom>
        <a:noFill/>
        <a:ln>
          <a:solidFill>
            <a:schemeClr val="bg2">
              <a:lumMod val="50000"/>
            </a:schemeClr>
          </a:solidFill>
        </a:ln>
        <a:effectLst>
          <a:outerShdw blurRad="63500" sx="101000" sy="101000" algn="ctr" rotWithShape="0">
            <a:schemeClr val="tx1">
              <a:lumMod val="50000"/>
              <a:lumOff val="50000"/>
              <a:alpha val="4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647700</xdr:colOff>
      <xdr:row>1</xdr:row>
      <xdr:rowOff>509587</xdr:rowOff>
    </xdr:from>
    <xdr:to>
      <xdr:col>6</xdr:col>
      <xdr:colOff>0</xdr:colOff>
      <xdr:row>2</xdr:row>
      <xdr:rowOff>95250</xdr:rowOff>
    </xdr:to>
    <xdr:cxnSp macro="">
      <xdr:nvCxnSpPr>
        <xdr:cNvPr id="15" name="Elbow Connector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>
          <a:stCxn id="2" idx="3"/>
        </xdr:cNvCxnSpPr>
      </xdr:nvCxnSpPr>
      <xdr:spPr>
        <a:xfrm>
          <a:off x="4019550" y="1252537"/>
          <a:ext cx="1000125" cy="585788"/>
        </a:xfrm>
        <a:prstGeom prst="bentConnector3">
          <a:avLst>
            <a:gd name="adj1" fmla="val 75714"/>
          </a:avLst>
        </a:prstGeom>
        <a:ln w="19050">
          <a:solidFill>
            <a:schemeClr val="bg2">
              <a:lumMod val="50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chandoo.org/wp/tag/homework/" TargetMode="External"/><Relationship Id="rId7" Type="http://schemas.openxmlformats.org/officeDocument/2006/relationships/hyperlink" Target="http://chandoo.org/wp/subscribe/" TargetMode="External"/><Relationship Id="rId2" Type="http://schemas.openxmlformats.org/officeDocument/2006/relationships/hyperlink" Target="http://chandoo.org/wp/2010/11/01/using-wildcards-with-vlookup/" TargetMode="External"/><Relationship Id="rId1" Type="http://schemas.openxmlformats.org/officeDocument/2006/relationships/hyperlink" Target="http://chandoo.org/wp/2008/11/12/using-countif-sumif-excel-help/" TargetMode="External"/><Relationship Id="rId6" Type="http://schemas.openxmlformats.org/officeDocument/2006/relationships/hyperlink" Target="http://chandoo.org/wp/" TargetMode="External"/><Relationship Id="rId5" Type="http://schemas.openxmlformats.org/officeDocument/2006/relationships/hyperlink" Target="http://chandoo.org/wp/category/formula-forensics/" TargetMode="External"/><Relationship Id="rId4" Type="http://schemas.openxmlformats.org/officeDocument/2006/relationships/hyperlink" Target="http://chandoo.org/wp/category/excel-challenges/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4"/>
  <sheetViews>
    <sheetView showGridLines="0" tabSelected="1" topLeftCell="A2" zoomScaleNormal="100" workbookViewId="0">
      <selection activeCell="C4" sqref="C4"/>
    </sheetView>
  </sheetViews>
  <sheetFormatPr defaultRowHeight="14.4"/>
  <cols>
    <col min="1" max="1" width="3" customWidth="1"/>
    <col min="2" max="2" width="30.5546875" customWidth="1"/>
    <col min="3" max="3" width="17" customWidth="1"/>
    <col min="4" max="4" width="17.5546875" customWidth="1"/>
    <col min="5" max="6" width="3.5546875" customWidth="1"/>
    <col min="8" max="8" width="14" bestFit="1" customWidth="1"/>
    <col min="9" max="9" width="10.5546875" bestFit="1" customWidth="1"/>
  </cols>
  <sheetData>
    <row r="1" spans="2:11" ht="58.5" customHeight="1">
      <c r="B1" s="20" t="s">
        <v>0</v>
      </c>
      <c r="C1" s="21"/>
      <c r="D1" s="21"/>
      <c r="E1" s="21"/>
      <c r="F1" s="21"/>
      <c r="G1" s="21"/>
      <c r="H1" s="21"/>
      <c r="I1" s="22"/>
    </row>
    <row r="2" spans="2:11" ht="78.75" customHeight="1"/>
    <row r="3" spans="2:11">
      <c r="B3" s="2" t="s">
        <v>1</v>
      </c>
      <c r="C3" s="4" t="s">
        <v>2</v>
      </c>
      <c r="D3" s="4" t="s">
        <v>3</v>
      </c>
      <c r="G3" s="4" t="s">
        <v>4</v>
      </c>
      <c r="H3" s="2" t="s">
        <v>5</v>
      </c>
      <c r="I3" s="2" t="s">
        <v>6</v>
      </c>
      <c r="K3" s="8"/>
    </row>
    <row r="4" spans="2:11">
      <c r="B4" s="1" t="s">
        <v>7</v>
      </c>
      <c r="C4" s="3" cm="1">
        <f t="array" ref="C4">VLOOKUP(MATCH(TRUE, ISNUMBER(SEARCH(resTypes, B4)), 0), $G$4:$I$9, 3, FALSE )</f>
        <v>120</v>
      </c>
      <c r="D4" s="5">
        <v>120</v>
      </c>
      <c r="G4" s="5">
        <v>1</v>
      </c>
      <c r="H4" s="1" t="s">
        <v>8</v>
      </c>
      <c r="I4" s="1">
        <v>50</v>
      </c>
    </row>
    <row r="5" spans="2:11">
      <c r="B5" s="1" t="s">
        <v>9</v>
      </c>
      <c r="C5" s="3" cm="1">
        <f t="array" ref="C5">VLOOKUP(MATCH(TRUE, ISNUMBER(SEARCH(resTypes, B5)), 0), $G$4:$I$9, 3, FALSE )</f>
        <v>250</v>
      </c>
      <c r="D5" s="5">
        <v>250</v>
      </c>
      <c r="G5" s="5">
        <v>2</v>
      </c>
      <c r="H5" s="1" t="s">
        <v>10</v>
      </c>
      <c r="I5" s="1">
        <v>60</v>
      </c>
    </row>
    <row r="6" spans="2:11">
      <c r="B6" s="1" t="s">
        <v>11</v>
      </c>
      <c r="C6" s="3" cm="1">
        <f t="array" ref="C6">VLOOKUP(MATCH(TRUE, ISNUMBER(SEARCH(resTypes, B6)), 0), $G$4:$I$9, 3, FALSE )</f>
        <v>150</v>
      </c>
      <c r="D6" s="5">
        <v>150</v>
      </c>
      <c r="G6" s="5">
        <v>3</v>
      </c>
      <c r="H6" s="1" t="s">
        <v>12</v>
      </c>
      <c r="I6" s="1">
        <v>75</v>
      </c>
    </row>
    <row r="7" spans="2:11">
      <c r="B7" s="1" t="s">
        <v>13</v>
      </c>
      <c r="C7" s="3" cm="1">
        <f t="array" ref="C7">VLOOKUP(MATCH(TRUE, ISNUMBER(SEARCH(resTypes, B7)), 0), $G$4:$I$9, 3, FALSE )</f>
        <v>50</v>
      </c>
      <c r="D7" s="5">
        <v>50</v>
      </c>
      <c r="G7" s="5">
        <v>4</v>
      </c>
      <c r="H7" s="1" t="s">
        <v>14</v>
      </c>
      <c r="I7" s="1">
        <v>120</v>
      </c>
    </row>
    <row r="8" spans="2:11">
      <c r="B8" s="1" t="s">
        <v>15</v>
      </c>
      <c r="C8" s="3" cm="1">
        <f t="array" ref="C8">VLOOKUP(MATCH(TRUE, ISNUMBER(SEARCH(resTypes, B8)), 0), $G$4:$I$9, 3, FALSE )</f>
        <v>50</v>
      </c>
      <c r="D8" s="5">
        <v>50</v>
      </c>
      <c r="G8" s="5">
        <v>5</v>
      </c>
      <c r="H8" s="1" t="s">
        <v>16</v>
      </c>
      <c r="I8" s="1">
        <v>150</v>
      </c>
    </row>
    <row r="9" spans="2:11">
      <c r="B9" s="1" t="s">
        <v>17</v>
      </c>
      <c r="C9" s="3" cm="1">
        <f t="array" ref="C9">VLOOKUP(MATCH(TRUE, ISNUMBER(SEARCH(resTypes, B9)), 0), $G$4:$I$9, 3, FALSE )</f>
        <v>60</v>
      </c>
      <c r="D9" s="5">
        <v>60</v>
      </c>
      <c r="G9" s="5">
        <v>6</v>
      </c>
      <c r="H9" s="1" t="s">
        <v>18</v>
      </c>
      <c r="I9" s="1">
        <v>250</v>
      </c>
    </row>
    <row r="10" spans="2:11">
      <c r="B10" s="1" t="s">
        <v>19</v>
      </c>
      <c r="C10" s="3" cm="1">
        <f t="array" ref="C10">VLOOKUP(MATCH(TRUE, ISNUMBER(SEARCH(resTypes, B10)), 0), $G$4:$I$9, 3, FALSE )</f>
        <v>50</v>
      </c>
      <c r="D10" s="5">
        <v>50</v>
      </c>
    </row>
    <row r="11" spans="2:11">
      <c r="B11" s="1" t="s">
        <v>20</v>
      </c>
      <c r="C11" s="3" cm="1">
        <f t="array" ref="C11">VLOOKUP(MATCH(TRUE, ISNUMBER(SEARCH(resTypes, B11)), 0), $G$4:$I$9, 3, FALSE )</f>
        <v>150</v>
      </c>
      <c r="D11" s="5">
        <v>150</v>
      </c>
    </row>
    <row r="12" spans="2:11">
      <c r="B12" s="1" t="s">
        <v>21</v>
      </c>
      <c r="C12" s="3" cm="1">
        <f t="array" ref="C12">VLOOKUP(MATCH(TRUE, ISNUMBER(SEARCH(resTypes, B12)), 0), $G$4:$I$9, 3, FALSE )</f>
        <v>50</v>
      </c>
      <c r="D12" s="5">
        <v>50</v>
      </c>
    </row>
    <row r="13" spans="2:11">
      <c r="B13" s="1" t="s">
        <v>22</v>
      </c>
      <c r="C13" s="3" cm="1">
        <f t="array" ref="C13">VLOOKUP(MATCH(TRUE, ISNUMBER(SEARCH(resTypes, B13)), 0), $G$4:$I$9, 3, FALSE )</f>
        <v>75</v>
      </c>
      <c r="D13" s="5">
        <v>75</v>
      </c>
      <c r="G13" s="7" t="s">
        <v>23</v>
      </c>
      <c r="H13" s="6"/>
      <c r="I13" s="6"/>
    </row>
    <row r="14" spans="2:11">
      <c r="B14" s="1" t="s">
        <v>24</v>
      </c>
      <c r="C14" s="3" cm="1">
        <f t="array" ref="C14">VLOOKUP(MATCH(TRUE, ISNUMBER(SEARCH(resTypes, B14)), 0), $G$4:$I$9, 3, FALSE )</f>
        <v>250</v>
      </c>
      <c r="D14" s="5">
        <v>250</v>
      </c>
      <c r="G14" s="6"/>
      <c r="H14" s="6"/>
      <c r="I14" s="6"/>
    </row>
    <row r="15" spans="2:11">
      <c r="B15" s="1" t="s">
        <v>25</v>
      </c>
      <c r="C15" s="3" cm="1">
        <f t="array" ref="C15">VLOOKUP(MATCH(TRUE, ISNUMBER(SEARCH(resTypes, B15)), 0), $G$4:$I$9, 3, FALSE )</f>
        <v>50</v>
      </c>
      <c r="D15" s="5">
        <v>50</v>
      </c>
      <c r="G15" s="17" t="s">
        <v>26</v>
      </c>
      <c r="H15" s="17"/>
      <c r="I15" s="17"/>
    </row>
    <row r="16" spans="2:11">
      <c r="B16" s="1" t="s">
        <v>27</v>
      </c>
      <c r="C16" s="3" cm="1">
        <f t="array" ref="C16">VLOOKUP(MATCH(TRUE, ISNUMBER(SEARCH(resTypes, B16)), 0), $G$4:$I$9, 3, FALSE )</f>
        <v>75</v>
      </c>
      <c r="D16" s="5">
        <v>75</v>
      </c>
      <c r="G16" s="17" t="s">
        <v>28</v>
      </c>
      <c r="H16" s="17"/>
      <c r="I16" s="17"/>
    </row>
    <row r="17" spans="2:9">
      <c r="B17" s="1" t="s">
        <v>29</v>
      </c>
      <c r="C17" s="3" cm="1">
        <f t="array" ref="C17">VLOOKUP(MATCH(TRUE, ISNUMBER(SEARCH(resTypes, B17)), 0), $G$4:$I$9, 3, FALSE )</f>
        <v>50</v>
      </c>
      <c r="D17" s="5">
        <v>50</v>
      </c>
      <c r="G17" s="19"/>
      <c r="H17" s="19"/>
      <c r="I17" s="19"/>
    </row>
    <row r="18" spans="2:9">
      <c r="B18" s="1" t="s">
        <v>30</v>
      </c>
      <c r="C18" s="3" cm="1">
        <f t="array" ref="C18">VLOOKUP(MATCH(TRUE, ISNUMBER(SEARCH(resTypes, B18)), 0), $G$4:$I$9, 3, FALSE )</f>
        <v>120</v>
      </c>
      <c r="D18" s="5">
        <v>120</v>
      </c>
      <c r="G18" s="23" t="s">
        <v>31</v>
      </c>
      <c r="H18" s="23"/>
      <c r="I18" s="23"/>
    </row>
    <row r="19" spans="2:9">
      <c r="B19" s="1" t="s">
        <v>45</v>
      </c>
      <c r="C19" s="3" cm="1">
        <f t="array" ref="C19">VLOOKUP(MATCH(TRUE, ISNUMBER(SEARCH(resTypes, B19)), 0), $G$4:$I$9, 3, FALSE )</f>
        <v>120</v>
      </c>
      <c r="D19" s="5">
        <v>120</v>
      </c>
      <c r="G19" s="19"/>
      <c r="H19" s="19"/>
      <c r="I19" s="19"/>
    </row>
    <row r="20" spans="2:9">
      <c r="B20" s="1" t="s">
        <v>46</v>
      </c>
      <c r="C20" s="3" cm="1">
        <f t="array" ref="C20">VLOOKUP(MATCH(TRUE, ISNUMBER(SEARCH(resTypes, B20)), 0), $G$4:$I$9, 3, FALSE )</f>
        <v>120</v>
      </c>
      <c r="D20" s="5">
        <v>75</v>
      </c>
      <c r="G20" s="17" t="s">
        <v>32</v>
      </c>
      <c r="H20" s="17"/>
      <c r="I20" s="17"/>
    </row>
    <row r="21" spans="2:9">
      <c r="B21" s="1" t="s">
        <v>47</v>
      </c>
      <c r="C21" s="3" cm="1">
        <f t="array" ref="C21">VLOOKUP(MATCH(TRUE, ISNUMBER(SEARCH(resTypes, B21)), 0), $G$4:$I$9, 3, FALSE )</f>
        <v>120</v>
      </c>
      <c r="D21" s="5">
        <v>60</v>
      </c>
      <c r="G21" s="17" t="s">
        <v>33</v>
      </c>
      <c r="H21" s="17"/>
      <c r="I21" s="17"/>
    </row>
    <row r="22" spans="2:9">
      <c r="B22" s="1" t="s">
        <v>48</v>
      </c>
      <c r="C22" s="3" cm="1">
        <f t="array" ref="C22">VLOOKUP(MATCH(TRUE, ISNUMBER(SEARCH(resTypes, B22)), 0), $G$4:$I$9, 3, FALSE )</f>
        <v>120</v>
      </c>
      <c r="D22" s="5">
        <v>60</v>
      </c>
      <c r="G22" s="17" t="s">
        <v>34</v>
      </c>
      <c r="H22" s="17"/>
      <c r="I22" s="17"/>
    </row>
    <row r="23" spans="2:9">
      <c r="B23" s="1" t="s">
        <v>49</v>
      </c>
      <c r="C23" s="3" cm="1">
        <f t="array" ref="C23">VLOOKUP(MATCH(TRUE, ISNUMBER(SEARCH(resTypes, B23)), 0), $G$4:$I$9, 3, FALSE )</f>
        <v>120</v>
      </c>
      <c r="D23" s="5">
        <v>60</v>
      </c>
      <c r="G23" s="6"/>
      <c r="H23" s="6"/>
      <c r="I23" s="6"/>
    </row>
    <row r="24" spans="2:9">
      <c r="B24" s="1" t="s">
        <v>50</v>
      </c>
      <c r="C24" s="3" cm="1">
        <f t="array" ref="C24">VLOOKUP(MATCH(TRUE, ISNUMBER(SEARCH(resTypes, B24)), 0), $G$4:$I$9, 3, FALSE )</f>
        <v>120</v>
      </c>
      <c r="D24" s="5">
        <v>150</v>
      </c>
      <c r="G24" s="7" t="s">
        <v>35</v>
      </c>
    </row>
    <row r="25" spans="2:9">
      <c r="B25" s="1" t="s">
        <v>51</v>
      </c>
      <c r="C25" s="3" cm="1">
        <f t="array" ref="C25">VLOOKUP(MATCH(TRUE, ISNUMBER(SEARCH(resTypes, B25)), 0), $G$4:$I$9, 3, FALSE )</f>
        <v>120</v>
      </c>
      <c r="D25" s="5">
        <v>150</v>
      </c>
    </row>
    <row r="26" spans="2:9">
      <c r="B26" s="1" t="s">
        <v>52</v>
      </c>
      <c r="C26" s="3" cm="1">
        <f t="array" ref="C26">VLOOKUP(MATCH(TRUE, ISNUMBER(SEARCH(resTypes, B26)), 0), $G$4:$I$9, 3, FALSE )</f>
        <v>120</v>
      </c>
      <c r="D26" s="5">
        <v>120</v>
      </c>
      <c r="G26" s="18" t="s">
        <v>36</v>
      </c>
      <c r="H26" s="18"/>
      <c r="I26" s="18"/>
    </row>
    <row r="27" spans="2:9">
      <c r="B27" s="1" t="s">
        <v>53</v>
      </c>
      <c r="C27" s="3" cm="1">
        <f t="array" ref="C27">VLOOKUP(MATCH(TRUE, ISNUMBER(SEARCH(resTypes, B27)), 0), $G$4:$I$9, 3, FALSE )</f>
        <v>120</v>
      </c>
      <c r="D27" s="5">
        <v>250</v>
      </c>
      <c r="G27" s="18" t="s">
        <v>37</v>
      </c>
      <c r="H27" s="18"/>
      <c r="I27" s="18"/>
    </row>
    <row r="28" spans="2:9">
      <c r="B28" s="1" t="s">
        <v>54</v>
      </c>
      <c r="C28" s="3" cm="1">
        <f t="array" ref="C28">VLOOKUP(MATCH(TRUE, ISNUMBER(SEARCH(resTypes, B28)), 0), $G$4:$I$9, 3, FALSE )</f>
        <v>120</v>
      </c>
      <c r="D28" s="5">
        <v>60</v>
      </c>
    </row>
    <row r="29" spans="2:9">
      <c r="B29" s="1" t="s">
        <v>55</v>
      </c>
      <c r="C29" s="3" cm="1">
        <f t="array" ref="C29">VLOOKUP(MATCH(TRUE, ISNUMBER(SEARCH(resTypes, B29)), 0), $G$4:$I$9, 3, FALSE )</f>
        <v>120</v>
      </c>
      <c r="D29" s="5">
        <v>150</v>
      </c>
    </row>
    <row r="30" spans="2:9">
      <c r="B30" s="1" t="s">
        <v>56</v>
      </c>
      <c r="C30" s="3" cm="1">
        <f t="array" ref="C30">VLOOKUP(MATCH(TRUE, ISNUMBER(SEARCH(resTypes, B30)), 0), $G$4:$I$9, 3, FALSE )</f>
        <v>120</v>
      </c>
      <c r="D30" s="5">
        <v>60</v>
      </c>
    </row>
    <row r="31" spans="2:9">
      <c r="B31" s="1" t="s">
        <v>57</v>
      </c>
      <c r="C31" s="3" cm="1">
        <f t="array" ref="C31">VLOOKUP(MATCH(TRUE, ISNUMBER(SEARCH(resTypes, B31)), 0), $G$4:$I$9, 3, FALSE )</f>
        <v>120</v>
      </c>
      <c r="D31" s="5">
        <v>250</v>
      </c>
    </row>
    <row r="32" spans="2:9">
      <c r="B32" s="1" t="s">
        <v>58</v>
      </c>
      <c r="C32" s="3" cm="1">
        <f t="array" ref="C32">VLOOKUP(MATCH(TRUE, ISNUMBER(SEARCH(resTypes, B32)), 0), $G$4:$I$9, 3, FALSE )</f>
        <v>120</v>
      </c>
      <c r="D32" s="5">
        <v>150</v>
      </c>
    </row>
    <row r="33" spans="2:4">
      <c r="B33" s="1" t="s">
        <v>59</v>
      </c>
      <c r="C33" s="3" cm="1">
        <f t="array" ref="C33">VLOOKUP(MATCH(TRUE, ISNUMBER(SEARCH(resTypes, B33)), 0), $G$4:$I$9, 3, FALSE )</f>
        <v>120</v>
      </c>
      <c r="D33" s="5">
        <v>150</v>
      </c>
    </row>
    <row r="34" spans="2:4">
      <c r="C34" s="3"/>
    </row>
  </sheetData>
  <mergeCells count="11">
    <mergeCell ref="G19:I19"/>
    <mergeCell ref="B1:I1"/>
    <mergeCell ref="G15:I15"/>
    <mergeCell ref="G16:I16"/>
    <mergeCell ref="G17:I17"/>
    <mergeCell ref="G18:I18"/>
    <mergeCell ref="G20:I20"/>
    <mergeCell ref="G21:I21"/>
    <mergeCell ref="G22:I22"/>
    <mergeCell ref="G26:I26"/>
    <mergeCell ref="G27:I27"/>
  </mergeCells>
  <phoneticPr fontId="10" type="noConversion"/>
  <hyperlinks>
    <hyperlink ref="G15:I15" r:id="rId1" display="Using Wildcards with Countif" xr:uid="{00000000-0004-0000-0000-000000000000}"/>
    <hyperlink ref="G16:I16" r:id="rId2" display="Using wildcards with VLOOKUP" xr:uid="{00000000-0004-0000-0000-000001000000}"/>
    <hyperlink ref="G20:I20" r:id="rId3" display="Excel Formula homework" xr:uid="{00000000-0004-0000-0000-000002000000}"/>
    <hyperlink ref="G21:I21" r:id="rId4" display="Excel Challenges" xr:uid="{00000000-0004-0000-0000-000003000000}"/>
    <hyperlink ref="G22:I22" r:id="rId5" display="Formula Forensics" xr:uid="{00000000-0004-0000-0000-000004000000}"/>
    <hyperlink ref="G26:I26" r:id="rId6" display="Visit Chandoo.org" xr:uid="{00000000-0004-0000-0000-000005000000}"/>
    <hyperlink ref="G27" r:id="rId7" xr:uid="{00000000-0004-0000-0000-000006000000}"/>
  </hyperlinks>
  <pageMargins left="0.7" right="0.7" top="0.75" bottom="0.75" header="0.3" footer="0.3"/>
  <pageSetup orientation="portrait" r:id="rId8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F9B82-5333-4E37-94B5-F27976CE341D}">
  <dimension ref="A1:L7"/>
  <sheetViews>
    <sheetView zoomScale="110" workbookViewId="0">
      <selection activeCell="E9" sqref="E9"/>
    </sheetView>
  </sheetViews>
  <sheetFormatPr defaultRowHeight="14.4"/>
  <cols>
    <col min="1" max="1" width="22.6640625" bestFit="1" customWidth="1"/>
    <col min="2" max="2" width="17.33203125" style="14" bestFit="1" customWidth="1"/>
    <col min="3" max="3" width="36.77734375" style="11" bestFit="1" customWidth="1"/>
    <col min="4" max="4" width="11.88671875" style="11" bestFit="1" customWidth="1"/>
    <col min="5" max="5" width="28.5546875" style="11" bestFit="1" customWidth="1"/>
    <col min="6" max="6" width="41.33203125" style="11" bestFit="1" customWidth="1"/>
    <col min="7" max="7" width="53.77734375" style="11" bestFit="1" customWidth="1"/>
    <col min="8" max="8" width="76.33203125" style="11" bestFit="1" customWidth="1"/>
    <col min="9" max="9" width="8.88671875" style="9"/>
  </cols>
  <sheetData>
    <row r="1" spans="1:12">
      <c r="A1" s="12" t="s">
        <v>9</v>
      </c>
      <c r="B1" s="13" t="s">
        <v>38</v>
      </c>
      <c r="C1" s="10" t="s">
        <v>39</v>
      </c>
      <c r="D1" s="10" t="s">
        <v>40</v>
      </c>
      <c r="E1" s="10" t="s">
        <v>41</v>
      </c>
      <c r="F1" s="10" t="s">
        <v>42</v>
      </c>
      <c r="G1" s="10" t="s">
        <v>43</v>
      </c>
      <c r="H1" s="10" t="s">
        <v>44</v>
      </c>
    </row>
    <row r="2" spans="1:12">
      <c r="A2" s="12" t="s">
        <v>9</v>
      </c>
      <c r="B2" s="14" t="e" cm="1">
        <f t="array" ref="B2:B7">SEARCH(K2:K7, A2)</f>
        <v>#VALUE!</v>
      </c>
      <c r="C2" s="11" cm="1">
        <f t="array" ref="C2">_xlfn.AGGREGATE(15, 6, SEARCH(K2:K7, A2), 1)</f>
        <v>12</v>
      </c>
      <c r="D2" s="11" cm="1">
        <f t="array" ref="D2:D7">ROW(K2:K7)</f>
        <v>2</v>
      </c>
      <c r="E2" s="11" t="b" cm="1">
        <f t="array" ref="E2:E7">ISNUMBER(SEARCH(K2:K7,A2))</f>
        <v>0</v>
      </c>
      <c r="F2" s="11" cm="1">
        <f t="array" ref="F2">MATCH(TRUE, ISNUMBER(SEARCH(K2:K7, A2)))</f>
        <v>6</v>
      </c>
      <c r="G2" s="11" t="str" cm="1">
        <f t="array" ref="G2">INDEX(K2:K7,MATCH(TRUE,ISNUMBER(SEARCH(K2:K7,A2))))</f>
        <v>CXO</v>
      </c>
      <c r="H2" s="16" cm="1">
        <f t="array" ref="H2">VLOOKUP(INDEX(K2:K7, MATCH(TRUE, ISNUMBER(SEARCH(K2:K7, A2)))), K2:L7, 2, FALSE)</f>
        <v>600</v>
      </c>
      <c r="K2" s="15" t="s">
        <v>8</v>
      </c>
      <c r="L2" s="15">
        <v>100</v>
      </c>
    </row>
    <row r="3" spans="1:12">
      <c r="B3" s="14" t="e">
        <v>#VALUE!</v>
      </c>
      <c r="D3" s="11">
        <v>3</v>
      </c>
      <c r="E3" s="11" t="b">
        <v>0</v>
      </c>
      <c r="K3" s="15" t="s">
        <v>10</v>
      </c>
      <c r="L3" s="15">
        <v>200</v>
      </c>
    </row>
    <row r="4" spans="1:12">
      <c r="B4" s="14" t="e">
        <v>#VALUE!</v>
      </c>
      <c r="D4" s="11">
        <v>4</v>
      </c>
      <c r="E4" s="11" t="b">
        <v>0</v>
      </c>
      <c r="K4" s="15" t="s">
        <v>12</v>
      </c>
      <c r="L4" s="15">
        <v>300</v>
      </c>
    </row>
    <row r="5" spans="1:12">
      <c r="B5" s="14" t="e">
        <v>#VALUE!</v>
      </c>
      <c r="D5" s="11">
        <v>5</v>
      </c>
      <c r="E5" s="11" t="b">
        <v>0</v>
      </c>
      <c r="K5" s="15" t="s">
        <v>14</v>
      </c>
      <c r="L5" s="15">
        <v>400</v>
      </c>
    </row>
    <row r="6" spans="1:12">
      <c r="B6" s="14" t="e">
        <v>#VALUE!</v>
      </c>
      <c r="D6" s="11">
        <v>6</v>
      </c>
      <c r="E6" s="11" t="b">
        <v>0</v>
      </c>
      <c r="K6" s="15" t="s">
        <v>16</v>
      </c>
      <c r="L6" s="15">
        <v>500</v>
      </c>
    </row>
    <row r="7" spans="1:12">
      <c r="B7" s="14">
        <v>12</v>
      </c>
      <c r="D7" s="11">
        <v>7</v>
      </c>
      <c r="E7" s="11" t="b">
        <v>1</v>
      </c>
      <c r="K7" s="15" t="s">
        <v>18</v>
      </c>
      <c r="L7" s="15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Challenge</vt:lpstr>
      <vt:lpstr>Draft</vt:lpstr>
      <vt:lpstr>resIDs</vt:lpstr>
      <vt:lpstr>resRates</vt:lpstr>
      <vt:lpstr>resTypes</vt:lpstr>
    </vt:vector>
  </TitlesOfParts>
  <Manager/>
  <Company>Chandoo.org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Purnachandra Rao Duggirala</dc:creator>
  <cp:keywords/>
  <dc:description/>
  <cp:lastModifiedBy>Tigran Badalyan</cp:lastModifiedBy>
  <cp:revision/>
  <dcterms:created xsi:type="dcterms:W3CDTF">2012-12-14T05:37:45Z</dcterms:created>
  <dcterms:modified xsi:type="dcterms:W3CDTF">2024-03-30T14:10:43Z</dcterms:modified>
  <cp:category/>
  <cp:contentStatus/>
</cp:coreProperties>
</file>