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6E176617-76C4-4461-9935-D50145ECD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 schedule homework" sheetId="1" r:id="rId1"/>
    <sheet name="ANSWER STEPS" sheetId="3" r:id="rId2"/>
    <sheet name="Sheet1" sheetId="2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2" l="1"/>
  <c r="H8" i="2" l="1" a="1"/>
  <c r="H8" i="2" s="1"/>
  <c r="J4" i="2"/>
  <c r="E3" i="2"/>
  <c r="B8" i="2" a="1"/>
  <c r="B8" i="2" s="1"/>
  <c r="C14" i="2"/>
  <c r="D6" i="1" a="1"/>
  <c r="D6" i="1" l="1"/>
  <c r="D7" i="1" a="1"/>
  <c r="D7" i="1" l="1"/>
  <c r="D8" i="1" a="1"/>
  <c r="D8" i="1" l="1"/>
  <c r="D9" i="1" a="1"/>
  <c r="D9" i="1" l="1"/>
  <c r="D10" i="1" a="1"/>
  <c r="D10" i="1" l="1"/>
  <c r="D11" i="1" a="1"/>
  <c r="D11" i="1" l="1"/>
  <c r="D12" i="1" a="1"/>
  <c r="D12" i="1" l="1"/>
  <c r="D13" i="1" a="1"/>
  <c r="D13" i="1" l="1"/>
  <c r="D14" i="1" a="1"/>
  <c r="D14" i="1" l="1"/>
  <c r="D15" i="1" a="1"/>
  <c r="D15" i="1" l="1"/>
  <c r="D16" i="1" a="1"/>
  <c r="D16" i="1" l="1"/>
  <c r="D17" i="1" a="1"/>
  <c r="D17" i="1" l="1"/>
  <c r="D18" i="1" a="1"/>
  <c r="D18" i="1" l="1"/>
  <c r="D19" i="1" a="1"/>
  <c r="D19" i="1" l="1"/>
  <c r="D20" i="1" a="1"/>
  <c r="D20" i="1" l="1"/>
  <c r="D21" i="1" a="1"/>
  <c r="D21" i="1" l="1"/>
  <c r="D22" i="1" a="1"/>
  <c r="D22" i="1" l="1"/>
  <c r="D23" i="1" a="1"/>
  <c r="D23" i="1" l="1"/>
  <c r="D24" i="1" a="1"/>
  <c r="D24" i="1" l="1"/>
  <c r="D25" i="1" a="1"/>
  <c r="D25" i="1" l="1"/>
  <c r="D26" i="1" a="1"/>
  <c r="D26" i="1" l="1"/>
  <c r="D27" i="1" a="1"/>
  <c r="D27" i="1" l="1"/>
  <c r="D28" i="1" a="1"/>
  <c r="D28" i="1" l="1"/>
  <c r="D29" i="1" a="1"/>
  <c r="D29" i="1" l="1"/>
  <c r="D30" i="1" a="1"/>
  <c r="D30" i="1" l="1"/>
  <c r="D31" i="1" a="1"/>
  <c r="D31" i="1" l="1"/>
  <c r="D32" i="1" a="1"/>
  <c r="D32" i="1" l="1"/>
  <c r="D33" i="1" a="1"/>
  <c r="D33" i="1" l="1"/>
  <c r="D34" i="1" a="1"/>
  <c r="D34" i="1" l="1"/>
  <c r="D35" i="1" a="1"/>
  <c r="D35" i="1" l="1"/>
  <c r="D36" i="1" a="1"/>
  <c r="D36" i="1" l="1"/>
  <c r="D37" i="1" a="1"/>
  <c r="D37" i="1" l="1"/>
  <c r="D38" i="1" a="1"/>
  <c r="D38" i="1" l="1"/>
  <c r="D39" i="1" a="1"/>
  <c r="D39" i="1" l="1"/>
  <c r="D40" i="1" a="1"/>
  <c r="D40" i="1" l="1"/>
  <c r="D41" i="1" a="1"/>
  <c r="D41" i="1" l="1"/>
  <c r="D42" i="1" a="1"/>
  <c r="D42" i="1" l="1"/>
  <c r="D43" i="1" a="1"/>
  <c r="D43" i="1" l="1"/>
  <c r="D44" i="1" a="1"/>
  <c r="D44" i="1" l="1"/>
  <c r="D45" i="1" a="1"/>
  <c r="D45" i="1" l="1"/>
  <c r="D46" i="1" a="1"/>
  <c r="D46" i="1" l="1"/>
  <c r="E21" i="1" l="1"/>
  <c r="E19" i="1"/>
  <c r="E13" i="1"/>
  <c r="E12" i="1"/>
  <c r="E11" i="1"/>
  <c r="E29" i="1"/>
  <c r="E28" i="1"/>
  <c r="E33" i="1"/>
  <c r="E38" i="1"/>
  <c r="E37" i="1"/>
  <c r="E34" i="1"/>
  <c r="E6" i="1"/>
  <c r="E22" i="1"/>
  <c r="E39" i="1"/>
  <c r="E7" i="1"/>
  <c r="E23" i="1"/>
  <c r="E8" i="1"/>
  <c r="E10" i="1"/>
  <c r="B7" i="2"/>
  <c r="B7" i="2" a="1"/>
  <c r="E20" i="1"/>
  <c r="E40" i="1"/>
  <c r="E24" i="1"/>
  <c r="E9" i="1"/>
  <c r="E25" i="1"/>
  <c r="E26" i="1"/>
  <c r="E27" i="1"/>
  <c r="E42" i="1"/>
  <c r="E41" i="1"/>
  <c r="E14" i="1"/>
  <c r="E30" i="1"/>
  <c r="E35" i="1"/>
  <c r="E43" i="1"/>
  <c r="E15" i="1"/>
  <c r="E31" i="1"/>
  <c r="E16" i="1"/>
  <c r="E32" i="1"/>
  <c r="E36" i="1"/>
  <c r="E44" i="1"/>
  <c r="E17" i="1"/>
  <c r="E45" i="1"/>
  <c r="E18" i="1"/>
  <c r="E46" i="1"/>
  <c r="E6" i="1" a="1"/>
  <c r="E7" i="1" a="1"/>
  <c r="E8" i="1" a="1"/>
  <c r="E9" i="1" a="1"/>
  <c r="E10" i="1" a="1"/>
  <c r="E11" i="1" a="1"/>
  <c r="E12" i="1" a="1"/>
  <c r="E13" i="1" a="1"/>
  <c r="E14" i="1" a="1"/>
  <c r="E15" i="1" a="1"/>
  <c r="E16" i="1" a="1"/>
  <c r="E17" i="1" a="1"/>
  <c r="E18" i="1" a="1"/>
  <c r="E19" i="1" a="1"/>
  <c r="E20" i="1" a="1"/>
  <c r="E21" i="1" a="1"/>
  <c r="E22" i="1" a="1"/>
  <c r="E23" i="1" a="1"/>
  <c r="E24" i="1" a="1"/>
  <c r="E25" i="1" a="1"/>
  <c r="E26" i="1" a="1"/>
  <c r="E27" i="1" a="1"/>
  <c r="E28" i="1" a="1"/>
  <c r="E29" i="1" a="1"/>
  <c r="E30" i="1" a="1"/>
  <c r="E31" i="1" a="1"/>
  <c r="E32" i="1" a="1"/>
  <c r="E33" i="1" a="1"/>
  <c r="E34" i="1" a="1"/>
  <c r="E35" i="1" a="1"/>
  <c r="E36" i="1" a="1"/>
  <c r="E37" i="1" a="1"/>
  <c r="E38" i="1" a="1"/>
  <c r="E39" i="1" a="1"/>
  <c r="E40" i="1" a="1"/>
  <c r="E41" i="1" a="1"/>
  <c r="E42" i="1" a="1"/>
  <c r="E43" i="1" a="1"/>
  <c r="E44" i="1" a="1"/>
  <c r="E45" i="1" a="1"/>
  <c r="E4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<sst xmlns="http://schemas.openxmlformats.org/spreadsheetml/2006/main" count="24" uniqueCount="24">
  <si>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Date</t>
  </si>
  <si>
    <t>Earnings</t>
  </si>
  <si>
    <t>Excel Formula Homework - Payment Schedule</t>
  </si>
  <si>
    <t>from Chandoo.org</t>
  </si>
  <si>
    <t>What is Expected</t>
  </si>
  <si>
    <r>
      <t xml:space="preserve">
Imagine you are a salesman at Large Fries Inc.
You generate sales commissions on daily basis, 
but you are paid only upon accumulating $200 at least.
Also, there will be a gap of at least 7 days from your last payment
to current payment.
</t>
    </r>
    <r>
      <rPr>
        <b/>
        <sz val="12"/>
        <color theme="1"/>
        <rFont val="Calibri"/>
        <family val="2"/>
        <scheme val="minor"/>
      </rPr>
      <t xml:space="preserve">Your task: </t>
    </r>
    <r>
      <rPr>
        <sz val="12"/>
        <color theme="1"/>
        <rFont val="Calibri"/>
        <family val="2"/>
        <scheme val="minor"/>
      </rPr>
      <t xml:space="preserve">Write a formula in cell D6 and fill-down, such that it shows
the payment schedule.
</t>
    </r>
    <r>
      <rPr>
        <b/>
        <i/>
        <sz val="14"/>
        <color theme="1"/>
        <rFont val="Calibri"/>
        <family val="2"/>
        <scheme val="minor"/>
      </rPr>
      <t>Go...</t>
    </r>
  </si>
  <si>
    <t>$ Limit</t>
  </si>
  <si>
    <t>Days Limit</t>
  </si>
  <si>
    <t>Visit Chandoo.org</t>
  </si>
  <si>
    <t>Join Our Newsletter</t>
  </si>
  <si>
    <t>Become Awesome in Excel - Join Excel School</t>
  </si>
  <si>
    <t>For more…,</t>
  </si>
  <si>
    <t>Correct Answer</t>
  </si>
  <si>
    <t>=IFERROR(XMATCH(TRUE, ISNUMBER($D$5:D5), 0, -1), 1)</t>
  </si>
  <si>
    <t>TEST</t>
  </si>
  <si>
    <t>=IFERROR(XMATCH(TRUE, ISNUMBER($D$5:D13), 0, -1)-1, 1)</t>
  </si>
  <si>
    <t>=SUM(INDIRECT("C"&amp;IFERROR(XMATCH(TRUE, ISNUMBER($D$5:D11), 0, -1)-1, 0)+ROW($D$6)):C12)</t>
  </si>
  <si>
    <t>=IF(B12-INDIRECT("B"&amp;IFERROR(XMATCH(TRUE, ISNUMBER($D$5:D11), 0, -1)-1, 0)+ROW($D$6))&gt;=6, SUM(INDIRECT("C"&amp;IFERROR(XMATCH(TRUE, ISNUMBER($D$5:D11), 0, -1)-1, 0)+ROW($D$6)):C12), "-")</t>
  </si>
  <si>
    <t>=IF(AND(B6-INDIRECT("B"&amp;IFERROR(XMATCH(TRUE, ISNUMBER($D$5:D5), 0, -1)-1, 0)+ROW($D$6))&gt;=6, SUM(INDIRECT("C"&amp;IFERROR(XMATCH(TRUE, ISNUMBER($D$5:D5), 0, -1)-1, 0)+ROW($D$6)):C6)&gt;=200), SUM(INDIRECT("C"&amp;IFERROR(XMATCH(TRUE, ISNUMBER($D$5:D5), 0, -1)-1, 0)+ROW($D$6)):C6), "-")</t>
  </si>
  <si>
    <t>Way 1</t>
  </si>
  <si>
    <t>Way 2</t>
  </si>
  <si>
    <t xml:space="preserve">A </t>
  </si>
  <si>
    <t>=IF(AND(C6-INDIRECT("B"&amp;IFERROR(XMATCH(TRUE, ISNUMBER($D$5:E5), 0, -1)-1, 0)+ROW($D$6))&gt;=6, SUM($C$6:C6)-SUM($E$6:E6)&gt;=200), SUM($C$6:C6)-SUM($E$6:E6), "-")</t>
  </si>
  <si>
    <t>B10-INDIRECT("B"&amp;IFERROR(XMATCH(TRUE, ISNUMBER($E$5:E9), 0, -1)-1, 0)+ROW($E$6))&gt;=6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</si>
</sst>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* #,##0_);_(* \(#,##0\);_(* &quot;-&quot;_);_(@_)"/>
    <numFmt numFmtId="166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scheme val="minor"/>
    </font>
    <font>
      <sz val="10"/>
      <color theme="1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3" fillId="0" borderId="0" xfId="3"/>
    <xf numFmtId="15" fontId="0" fillId="0" borderId="2" xfId="0" applyNumberFormat="1" applyBorder="1" applyAlignment="1">
      <alignment horizontal="left"/>
    </xf>
    <xf numFmtId="166" fontId="0" fillId="0" borderId="2" xfId="1" applyFont="1" applyBorder="1"/>
    <xf numFmtId="0" fontId="0" fillId="0" borderId="0" xfId="0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0" fillId="0" borderId="4" xfId="0" applyNumberFormat="1" applyBorder="1" applyAlignment="1">
      <alignment horizontal="left" indent="1"/>
    </xf>
    <xf numFmtId="0" fontId="0" fillId="0" borderId="10" xfId="0" applyBorder="1" applyAlignment="1">
      <alignment horizontal="left" indent="1"/>
    </xf>
    <xf numFmtId="166" fontId="0" fillId="2" borderId="3" xfId="1" applyFont="1" applyFill="1" applyBorder="1"/>
    <xf numFmtId="165" fontId="0" fillId="2" borderId="9" xfId="1" applyNumberFormat="1" applyFont="1" applyFill="1" applyBorder="1"/>
    <xf numFmtId="0" fontId="2" fillId="0" borderId="1" xfId="2" applyAlignment="1">
      <alignment vertical="center"/>
    </xf>
    <xf numFmtId="0" fontId="3" fillId="0" borderId="0" xfId="3" applyAlignment="1">
      <alignment vertical="center"/>
    </xf>
    <xf numFmtId="0" fontId="2" fillId="0" borderId="1" xfId="2" applyAlignment="1">
      <alignment horizontal="left" vertical="center" indent="1"/>
    </xf>
    <xf numFmtId="0" fontId="3" fillId="0" borderId="0" xfId="3" applyAlignment="1">
      <alignment horizontal="left" vertical="center" indent="1"/>
    </xf>
    <xf numFmtId="0" fontId="4" fillId="0" borderId="0" xfId="0" applyFont="1"/>
    <xf numFmtId="0" fontId="9" fillId="0" borderId="0" xfId="4" applyFont="1" applyAlignment="1" applyProtection="1">
      <alignment vertical="center"/>
    </xf>
    <xf numFmtId="166" fontId="0" fillId="0" borderId="0" xfId="0" applyNumberFormat="1"/>
    <xf numFmtId="15" fontId="0" fillId="0" borderId="0" xfId="0" applyNumberFormat="1" applyAlignment="1">
      <alignment vertical="center"/>
    </xf>
    <xf numFmtId="166" fontId="0" fillId="3" borderId="2" xfId="0" applyNumberFormat="1" applyFill="1" applyBorder="1"/>
    <xf numFmtId="0" fontId="0" fillId="0" borderId="0" xfId="0" quotePrefix="1"/>
    <xf numFmtId="0" fontId="10" fillId="0" borderId="0" xfId="0" quotePrefix="1" applyFont="1"/>
    <xf numFmtId="0" fontId="11" fillId="0" borderId="1" xfId="2" applyFont="1" applyAlignment="1">
      <alignment vertical="center"/>
    </xf>
    <xf numFmtId="0" fontId="1" fillId="0" borderId="0" xfId="0" applyFont="1"/>
    <xf numFmtId="0" fontId="12" fillId="0" borderId="0" xfId="0" applyFont="1"/>
    <xf numFmtId="0" fontId="0" fillId="5" borderId="0" xfId="0" applyFill="1"/>
    <xf numFmtId="0" fontId="5" fillId="0" borderId="5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9" fillId="0" borderId="0" xfId="4" applyFont="1" applyAlignment="1" applyProtection="1">
      <alignment horizontal="left" vertical="center" indent="1"/>
    </xf>
  </cellXfs>
  <cellStyles count="5">
    <cellStyle name="Currency" xfId="1" builtinId="4"/>
    <cellStyle name="Explanatory Text" xfId="3" builtinId="53"/>
    <cellStyle name="Heading 1" xfId="2" builtinId="16"/>
    <cellStyle name="Hyperlink" xfId="4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ndoo.org/wp/excel-school/" TargetMode="External"/><Relationship Id="rId2" Type="http://schemas.openxmlformats.org/officeDocument/2006/relationships/hyperlink" Target="http://feedburner.google.com/fb/a/mailverify?uri=PointyHairedDilbert&amp;loc=en_US" TargetMode="External"/><Relationship Id="rId1" Type="http://schemas.openxmlformats.org/officeDocument/2006/relationships/hyperlink" Target="http://chandoo.org/w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6"/>
  <sheetViews>
    <sheetView showGridLines="0" tabSelected="1" topLeftCell="A13" workbookViewId="0">
      <selection activeCell="D15" sqref="D15"/>
    </sheetView>
  </sheetViews>
  <sheetFormatPr defaultRowHeight="14.4" x14ac:dyDescent="0.3"/>
  <cols>
    <col min="1" max="1" width="2.109375" customWidth="1"/>
    <col min="2" max="2" width="12.44140625" customWidth="1"/>
    <col min="3" max="3" width="14.109375" customWidth="1"/>
    <col min="4" max="5" width="19.109375" style="25" customWidth="1"/>
    <col min="6" max="6" width="18.6640625" customWidth="1"/>
    <col min="7" max="7" width="11" customWidth="1"/>
    <col min="8" max="8" width="16.5546875" customWidth="1"/>
    <col min="9" max="9" width="51.6640625" customWidth="1"/>
  </cols>
  <sheetData>
    <row r="1" spans="1:11" ht="34.5" customHeight="1" thickBot="1" x14ac:dyDescent="0.35">
      <c r="A1" s="15" t="s">
        <v>2</v>
      </c>
      <c r="B1" s="13"/>
      <c r="C1" s="13"/>
      <c r="D1" s="24"/>
      <c r="E1" s="24"/>
      <c r="F1" s="13"/>
      <c r="G1" s="13"/>
      <c r="H1" s="13"/>
      <c r="I1" s="13"/>
    </row>
    <row r="2" spans="1:11" ht="21.75" customHeight="1" thickTop="1" x14ac:dyDescent="0.3">
      <c r="A2" s="16" t="s">
        <v>3</v>
      </c>
      <c r="B2" s="14"/>
      <c r="C2" s="14" t="s">
        <v>14</v>
      </c>
      <c r="F2" s="14"/>
      <c r="H2" s="14"/>
      <c r="I2" s="14"/>
      <c r="J2" s="1"/>
      <c r="K2" s="1"/>
    </row>
    <row r="4" spans="1:11" x14ac:dyDescent="0.3">
      <c r="G4" s="4"/>
    </row>
    <row r="5" spans="1:11" s="4" customFormat="1" ht="21" customHeight="1" x14ac:dyDescent="0.3">
      <c r="B5" s="5" t="s">
        <v>0</v>
      </c>
      <c r="C5" s="6" t="s">
        <v>1</v>
      </c>
      <c r="D5" s="6" t="s">
        <v>19</v>
      </c>
      <c r="E5" s="6" t="s">
        <v>20</v>
      </c>
      <c r="F5" s="6" t="s">
        <v>12</v>
      </c>
      <c r="G5" s="20"/>
      <c r="H5" s="30" t="s">
        <v>4</v>
      </c>
      <c r="I5" s="31"/>
    </row>
    <row r="6" spans="1:11" ht="15" customHeight="1" x14ac:dyDescent="0.35">
      <c r="B6" s="2">
        <v>40817</v>
      </c>
      <c r="C6" s="3">
        <v>30</v>
      </c>
      <c r="D6" s="26" t="str" cm="1">
        <f t="array" aca="1" ref="D6" ca="1">IF(AND(B6-INDIRECT("B"&amp;IFERROR(_xlfn.XMATCH(TRUE, ISNUMBER($D$5:D5), 0, -1)-1, 0)+ROW($D$6))&gt;=6, SUM(INDIRECT("C"&amp;IFERROR(_xlfn.XMATCH(TRUE, ISNUMBER($D$5:D5), 0, -1)-1, 0)+ROW($D$6)):C6)&gt;=200), SUM(INDIRECT("C"&amp;IFERROR(_xlfn.XMATCH(TRUE, ISNUMBER($D$5:D5), 0, -1)-1, 0)+ROW($D$6)):C6), "-")</f>
        <v>-</v>
      </c>
      <c r="E6" s="22" t="str" cm="1">
        <f t="array" aca="1" ref="E6" ca="1">IF(AND(B6-INDIRECT("B"&amp;IFERROR(_xlfn.XMATCH(TRUE, ISNUMBER($E$5:E5), 0, -1)-1, 0)+ROW($E$6))&gt;=6, SUM($C$6:C6)-SUM($E$6:E6)&gt;=200), SUM($C$6:C6)-SUM($E$6:E6), "-")</f>
        <v>-</v>
      </c>
      <c r="F6" s="21">
        <v>0</v>
      </c>
      <c r="H6" s="28" t="s">
        <v>5</v>
      </c>
      <c r="I6" s="29"/>
    </row>
    <row r="7" spans="1:11" ht="15" customHeight="1" x14ac:dyDescent="0.35">
      <c r="B7" s="2">
        <v>40818</v>
      </c>
      <c r="C7" s="3">
        <v>80</v>
      </c>
      <c r="D7" s="26" t="str" cm="1">
        <f t="array" aca="1" ref="D7" ca="1">IF(AND(B7-INDIRECT("B"&amp;IFERROR(_xlfn.XMATCH(TRUE, ISNUMBER($D$5:D6), 0, -1)-1, 0)+ROW($D$6))&gt;=6, SUM(INDIRECT("C"&amp;IFERROR(_xlfn.XMATCH(TRUE, ISNUMBER($D$5:D6), 0, -1)-1, 0)+ROW($D$6)):C7)&gt;=200), SUM(INDIRECT("C"&amp;IFERROR(_xlfn.XMATCH(TRUE, ISNUMBER($D$5:D6), 0, -1)-1, 0)+ROW($D$6)):C7), "-")</f>
        <v>-</v>
      </c>
      <c r="E7" s="22" t="str" cm="1">
        <f t="array" aca="1" ref="E7" ca="1">IF(AND(B7-INDIRECT("B"&amp;IFERROR(_xlfn.XMATCH(TRUE, ISNUMBER($E$5:E6), 0, -1)-1, 0)+ROW($E$6))&gt;=6, SUM($C$6:C7)-SUM($E$6:E7)&gt;=200), SUM($C$6:C7)-SUM($E$6:E7), "-")</f>
        <v>-</v>
      </c>
      <c r="F7" s="21">
        <v>0</v>
      </c>
      <c r="G7" s="19"/>
      <c r="H7" s="28"/>
      <c r="I7" s="29"/>
    </row>
    <row r="8" spans="1:11" ht="15" customHeight="1" x14ac:dyDescent="0.35">
      <c r="B8" s="2">
        <v>40819</v>
      </c>
      <c r="C8" s="3">
        <v>18</v>
      </c>
      <c r="D8" s="26" t="str" cm="1">
        <f t="array" aca="1" ref="D8" ca="1">IF(AND(B8-INDIRECT("B"&amp;IFERROR(_xlfn.XMATCH(TRUE, ISNUMBER($D$5:D7), 0, -1)-1, 0)+ROW($D$6))&gt;=6, SUM(INDIRECT("C"&amp;IFERROR(_xlfn.XMATCH(TRUE, ISNUMBER($D$5:D7), 0, -1)-1, 0)+ROW($D$6)):C8)&gt;=200), SUM(INDIRECT("C"&amp;IFERROR(_xlfn.XMATCH(TRUE, ISNUMBER($D$5:D7), 0, -1)-1, 0)+ROW($D$6)):C8), "-")</f>
        <v>-</v>
      </c>
      <c r="E8" s="22" t="str" cm="1">
        <f t="array" aca="1" ref="E8" ca="1">IF(AND(B8-INDIRECT("B"&amp;IFERROR(_xlfn.XMATCH(TRUE, ISNUMBER($E$5:E7), 0, -1)-1, 0)+ROW($E$6))&gt;=6, SUM($C$6:C8)-SUM($E$6:E8)&gt;=200), SUM($C$6:C8)-SUM($E$6:E8), "-")</f>
        <v>-</v>
      </c>
      <c r="F8" s="21">
        <v>0</v>
      </c>
      <c r="G8" s="19"/>
      <c r="H8" s="28"/>
      <c r="I8" s="29"/>
    </row>
    <row r="9" spans="1:11" ht="15" customHeight="1" x14ac:dyDescent="0.35">
      <c r="B9" s="2">
        <v>40820</v>
      </c>
      <c r="C9" s="3">
        <v>30</v>
      </c>
      <c r="D9" s="26" t="str" cm="1">
        <f t="array" aca="1" ref="D9" ca="1">IF(AND(B9-INDIRECT("B"&amp;IFERROR(_xlfn.XMATCH(TRUE, ISNUMBER($D$5:D8), 0, -1)-1, 0)+ROW($D$6))&gt;=6, SUM(INDIRECT("C"&amp;IFERROR(_xlfn.XMATCH(TRUE, ISNUMBER($D$5:D8), 0, -1)-1, 0)+ROW($D$6)):C9)&gt;=200), SUM(INDIRECT("C"&amp;IFERROR(_xlfn.XMATCH(TRUE, ISNUMBER($D$5:D8), 0, -1)-1, 0)+ROW($D$6)):C9), "-")</f>
        <v>-</v>
      </c>
      <c r="E9" s="22" t="str" cm="1">
        <f t="array" aca="1" ref="E9" ca="1">IF(AND(B9-INDIRECT("B"&amp;IFERROR(_xlfn.XMATCH(TRUE, ISNUMBER($E$5:E8), 0, -1)-1, 0)+ROW($E$6))&gt;=6, SUM($C$6:C9)-SUM($E$6:E9)&gt;=200), SUM($C$6:C9)-SUM($E$6:E9), "-")</f>
        <v>-</v>
      </c>
      <c r="F9" s="21">
        <v>0</v>
      </c>
      <c r="G9" s="19"/>
      <c r="H9" s="28"/>
      <c r="I9" s="29"/>
    </row>
    <row r="10" spans="1:11" ht="15" customHeight="1" x14ac:dyDescent="0.35">
      <c r="B10" s="2">
        <v>40821</v>
      </c>
      <c r="C10" s="3">
        <v>54</v>
      </c>
      <c r="D10" s="26" t="str" cm="1">
        <f t="array" aca="1" ref="D10" ca="1">IF(AND(B10-INDIRECT("B"&amp;IFERROR(_xlfn.XMATCH(TRUE, ISNUMBER($D$5:D9), 0, -1)-1, 0)+ROW($D$6))&gt;=6, SUM(INDIRECT("C"&amp;IFERROR(_xlfn.XMATCH(TRUE, ISNUMBER($D$5:D9), 0, -1)-1, 0)+ROW($D$6)):C10)&gt;=200), SUM(INDIRECT("C"&amp;IFERROR(_xlfn.XMATCH(TRUE, ISNUMBER($D$5:D9), 0, -1)-1, 0)+ROW($D$6)):C10), "-")</f>
        <v>-</v>
      </c>
      <c r="E10" s="22" t="str" cm="1">
        <f t="array" aca="1" ref="E10" ca="1">IF(AND(B10-INDIRECT("B"&amp;IFERROR(_xlfn.XMATCH(TRUE, ISNUMBER($E$5:E9), 0, -1)-1, 0)+ROW($E$6))&gt;=6, SUM($C$6:C10)-SUM($E$6:E10)&gt;=200), SUM($C$6:C10)-SUM($E$6:E10), "-")</f>
        <v>-</v>
      </c>
      <c r="F10" s="21">
        <v>0</v>
      </c>
      <c r="G10" s="19"/>
      <c r="H10" s="28"/>
      <c r="I10" s="29"/>
    </row>
    <row r="11" spans="1:11" ht="15" customHeight="1" x14ac:dyDescent="0.35">
      <c r="B11" s="2">
        <v>40822</v>
      </c>
      <c r="C11" s="3">
        <v>30</v>
      </c>
      <c r="D11" s="26" t="str" cm="1">
        <f t="array" aca="1" ref="D11" ca="1">IF(AND(B11-INDIRECT("B"&amp;IFERROR(_xlfn.XMATCH(TRUE, ISNUMBER($D$5:D10), 0, -1)-1, 0)+ROW($D$6))&gt;=6, SUM(INDIRECT("C"&amp;IFERROR(_xlfn.XMATCH(TRUE, ISNUMBER($D$5:D10), 0, -1)-1, 0)+ROW($D$6)):C11)&gt;=200), SUM(INDIRECT("C"&amp;IFERROR(_xlfn.XMATCH(TRUE, ISNUMBER($D$5:D10), 0, -1)-1, 0)+ROW($D$6)):C11), "-")</f>
        <v>-</v>
      </c>
      <c r="E11" s="22" t="str" cm="1">
        <f t="array" aca="1" ref="E11" ca="1">IF(AND(B11-INDIRECT("B"&amp;IFERROR(_xlfn.XMATCH(TRUE, ISNUMBER($E$5:E10), 0, -1)-1, 0)+ROW($E$6))&gt;=6, SUM($C$6:C11)-SUM($E$6:E11)&gt;=200), SUM($C$6:C11)-SUM($E$6:E11), "-")</f>
        <v>-</v>
      </c>
      <c r="F11" s="21">
        <v>0</v>
      </c>
      <c r="G11" s="19"/>
      <c r="H11" s="28"/>
      <c r="I11" s="29"/>
    </row>
    <row r="12" spans="1:11" ht="15" customHeight="1" x14ac:dyDescent="0.35">
      <c r="B12" s="2">
        <v>40823</v>
      </c>
      <c r="C12" s="3">
        <v>60</v>
      </c>
      <c r="D12" s="26" cm="1">
        <f t="array" aca="1" ref="D12" ca="1">IF(AND(B12-INDIRECT("B"&amp;IFERROR(_xlfn.XMATCH(TRUE, ISNUMBER($D$5:D11), 0, -1)-1, 0)+ROW($D$6))&gt;=6, SUM(INDIRECT("C"&amp;IFERROR(_xlfn.XMATCH(TRUE, ISNUMBER($D$5:D11), 0, -1)-1, 0)+ROW($D$6)):C12)&gt;=200), SUM(INDIRECT("C"&amp;IFERROR(_xlfn.XMATCH(TRUE, ISNUMBER($D$5:D11), 0, -1)-1, 0)+ROW($D$6)):C12), "-")</f>
        <v>302</v>
      </c>
      <c r="E12" s="22" t="str" cm="1">
        <f t="array" aca="1" ref="E12" ca="1">IF(AND(B12-INDIRECT("B"&amp;IFERROR(_xlfn.XMATCH(TRUE, ISNUMBER($E$5:E11), 0, -1)-1, 0)+ROW($E$6))&gt;=6, SUM($C$6:C12)-SUM($E$6:E12)&gt;=200), SUM($C$6:C12)-SUM($E$6:E12), "-")</f>
        <v>-</v>
      </c>
      <c r="F12" s="21">
        <v>302</v>
      </c>
      <c r="G12" s="19"/>
      <c r="H12" s="28"/>
      <c r="I12" s="29"/>
    </row>
    <row r="13" spans="1:11" ht="15" customHeight="1" x14ac:dyDescent="0.35">
      <c r="B13" s="2">
        <v>40824</v>
      </c>
      <c r="C13" s="3">
        <v>20</v>
      </c>
      <c r="D13" s="26" t="str" cm="1">
        <f t="array" aca="1" ref="D13" ca="1">IF(AND(B13-INDIRECT("B"&amp;IFERROR(_xlfn.XMATCH(TRUE, ISNUMBER($D$5:D12), 0, -1)-1, 0)+ROW($D$6))&gt;=6, SUM(INDIRECT("C"&amp;IFERROR(_xlfn.XMATCH(TRUE, ISNUMBER($D$5:D12), 0, -1)-1, 0)+ROW($D$6)):C13)&gt;=200), SUM(INDIRECT("C"&amp;IFERROR(_xlfn.XMATCH(TRUE, ISNUMBER($D$5:D12), 0, -1)-1, 0)+ROW($D$6)):C13), "-")</f>
        <v>-</v>
      </c>
      <c r="E13" s="22" cm="1">
        <f t="array" aca="1" ref="E13" ca="1">IF(AND(B13-INDIRECT("B"&amp;IFERROR(_xlfn.XMATCH(TRUE, ISNUMBER($E$5:E12), 0, -1)-1, 0)+ROW($E$6))&gt;=6, SUM($C$6:C13)-SUM($E$6:E13)&gt;=200), SUM($C$6:C13)-SUM($E$6:E13), "-")</f>
        <v>322</v>
      </c>
      <c r="F13" s="21">
        <v>0</v>
      </c>
      <c r="G13" s="19"/>
      <c r="H13" s="28"/>
      <c r="I13" s="29"/>
    </row>
    <row r="14" spans="1:11" ht="15" customHeight="1" x14ac:dyDescent="0.35">
      <c r="B14" s="2">
        <v>40825</v>
      </c>
      <c r="C14" s="3">
        <v>67</v>
      </c>
      <c r="D14" s="26" t="str" cm="1">
        <f t="array" aca="1" ref="D14" ca="1">IF(AND(B14-INDIRECT("B"&amp;IFERROR(_xlfn.XMATCH(TRUE, ISNUMBER($D$5:D13), 0, -1)-1, 0)+ROW($D$6))&gt;=6, SUM(INDIRECT("C"&amp;IFERROR(_xlfn.XMATCH(TRUE, ISNUMBER($D$5:D13), 0, -1)-1, 0)+ROW($D$6)):C14)&gt;=200), SUM(INDIRECT("C"&amp;IFERROR(_xlfn.XMATCH(TRUE, ISNUMBER($D$5:D13), 0, -1)-1, 0)+ROW($D$6)):C14), "-")</f>
        <v>-</v>
      </c>
      <c r="E14" s="22" t="str" cm="1">
        <f t="array" aca="1" ref="E14" ca="1">IF(AND(B14-INDIRECT("B"&amp;IFERROR(_xlfn.XMATCH(TRUE, ISNUMBER($E$5:E13), 0, -1)-1, 0)+ROW($E$6))&gt;=6, SUM($C$6:C14)-SUM($E$6:E14)&gt;=200), SUM($C$6:C14)-SUM($E$6:E14), "-")</f>
        <v>-</v>
      </c>
      <c r="F14" s="21">
        <v>0</v>
      </c>
      <c r="G14" s="19"/>
      <c r="H14" s="28"/>
      <c r="I14" s="29"/>
    </row>
    <row r="15" spans="1:11" ht="15" customHeight="1" x14ac:dyDescent="0.35">
      <c r="B15" s="2">
        <v>40826</v>
      </c>
      <c r="C15" s="3">
        <v>42</v>
      </c>
      <c r="D15" s="26" t="str" cm="1">
        <f t="array" aca="1" ref="D15" ca="1">IF(AND(B15-INDIRECT("B"&amp;IFERROR(_xlfn.XMATCH(TRUE, ISNUMBER($D$5:D14), 0, -1)-1, 0)+ROW($D$6))&gt;=6, SUM(INDIRECT("C"&amp;IFERROR(_xlfn.XMATCH(TRUE, ISNUMBER($D$5:D14), 0, -1)-1, 0)+ROW($D$6)):C15)&gt;=200), SUM(INDIRECT("C"&amp;IFERROR(_xlfn.XMATCH(TRUE, ISNUMBER($D$5:D14), 0, -1)-1, 0)+ROW($D$6)):C15), "-")</f>
        <v>-</v>
      </c>
      <c r="E15" s="22" t="str" cm="1">
        <f t="array" aca="1" ref="E15" ca="1">IF(AND(B15-INDIRECT("B"&amp;IFERROR(_xlfn.XMATCH(TRUE, ISNUMBER($E$5:E14), 0, -1)-1, 0)+ROW($E$6))&gt;=6, SUM($C$6:C15)-SUM($E$6:E15)&gt;=200), SUM($C$6:C15)-SUM($E$6:E15), "-")</f>
        <v>-</v>
      </c>
      <c r="F15" s="21">
        <v>0</v>
      </c>
      <c r="G15" s="19"/>
      <c r="H15" s="28"/>
      <c r="I15" s="29"/>
    </row>
    <row r="16" spans="1:11" ht="15" customHeight="1" x14ac:dyDescent="0.35">
      <c r="B16" s="2">
        <v>40827</v>
      </c>
      <c r="C16" s="3">
        <v>0</v>
      </c>
      <c r="D16" s="26" t="str" cm="1">
        <f t="array" aca="1" ref="D16" ca="1">IF(AND(B16-INDIRECT("B"&amp;IFERROR(_xlfn.XMATCH(TRUE, ISNUMBER($D$5:D15), 0, -1)-1, 0)+ROW($D$6))&gt;=6, SUM(INDIRECT("C"&amp;IFERROR(_xlfn.XMATCH(TRUE, ISNUMBER($D$5:D15), 0, -1)-1, 0)+ROW($D$6)):C16)&gt;=200), SUM(INDIRECT("C"&amp;IFERROR(_xlfn.XMATCH(TRUE, ISNUMBER($D$5:D15), 0, -1)-1, 0)+ROW($D$6)):C16), "-")</f>
        <v>-</v>
      </c>
      <c r="E16" s="22" t="str" cm="1">
        <f t="array" aca="1" ref="E16" ca="1">IF(AND(B16-INDIRECT("B"&amp;IFERROR(_xlfn.XMATCH(TRUE, ISNUMBER($E$5:E15), 0, -1)-1, 0)+ROW($E$6))&gt;=6, SUM($C$6:C16)-SUM($E$6:E16)&gt;=200), SUM($C$6:C16)-SUM($E$6:E16), "-")</f>
        <v>-</v>
      </c>
      <c r="F16" s="21">
        <v>0</v>
      </c>
      <c r="G16" s="19"/>
      <c r="H16" s="28"/>
      <c r="I16" s="29"/>
    </row>
    <row r="17" spans="2:12" ht="15" customHeight="1" x14ac:dyDescent="0.35">
      <c r="B17" s="2">
        <v>40828</v>
      </c>
      <c r="C17" s="3">
        <v>37</v>
      </c>
      <c r="D17" s="26" t="str" cm="1">
        <f t="array" aca="1" ref="D17" ca="1">IF(AND(B17-INDIRECT("B"&amp;IFERROR(_xlfn.XMATCH(TRUE, ISNUMBER($D$5:D16), 0, -1)-1, 0)+ROW($D$6))&gt;=6, SUM(INDIRECT("C"&amp;IFERROR(_xlfn.XMATCH(TRUE, ISNUMBER($D$5:D16), 0, -1)-1, 0)+ROW($D$6)):C17)&gt;=200), SUM(INDIRECT("C"&amp;IFERROR(_xlfn.XMATCH(TRUE, ISNUMBER($D$5:D16), 0, -1)-1, 0)+ROW($D$6)):C17), "-")</f>
        <v>-</v>
      </c>
      <c r="E17" s="22" t="str" cm="1">
        <f t="array" aca="1" ref="E17" ca="1">IF(AND(B17-INDIRECT("B"&amp;IFERROR(_xlfn.XMATCH(TRUE, ISNUMBER($E$5:E16), 0, -1)-1, 0)+ROW($E$6))&gt;=6, SUM($C$6:C17)-SUM($E$6:E17)&gt;=200), SUM($C$6:C17)-SUM($E$6:E17), "-")</f>
        <v>-</v>
      </c>
      <c r="F17" s="21">
        <v>0</v>
      </c>
      <c r="G17" s="19"/>
      <c r="H17" s="28"/>
      <c r="I17" s="29"/>
    </row>
    <row r="18" spans="2:12" ht="15" customHeight="1" x14ac:dyDescent="0.35">
      <c r="B18" s="2">
        <v>40829</v>
      </c>
      <c r="C18" s="3">
        <v>37</v>
      </c>
      <c r="D18" s="26" t="str" cm="1">
        <f t="array" aca="1" ref="D18" ca="1">IF(AND(B18-INDIRECT("B"&amp;IFERROR(_xlfn.XMATCH(TRUE, ISNUMBER($D$5:D17), 0, -1)-1, 0)+ROW($D$6))&gt;=6, SUM(INDIRECT("C"&amp;IFERROR(_xlfn.XMATCH(TRUE, ISNUMBER($D$5:D17), 0, -1)-1, 0)+ROW($D$6)):C18)&gt;=200), SUM(INDIRECT("C"&amp;IFERROR(_xlfn.XMATCH(TRUE, ISNUMBER($D$5:D17), 0, -1)-1, 0)+ROW($D$6)):C18), "-")</f>
        <v>-</v>
      </c>
      <c r="E18" s="22" t="str" cm="1">
        <f t="array" aca="1" ref="E18" ca="1">IF(AND(B18-INDIRECT("B"&amp;IFERROR(_xlfn.XMATCH(TRUE, ISNUMBER($E$5:E17), 0, -1)-1, 0)+ROW($E$6))&gt;=6, SUM($C$6:C18)-SUM($E$6:E18)&gt;=200), SUM($C$6:C18)-SUM($E$6:E18), "-")</f>
        <v>-</v>
      </c>
      <c r="F18" s="21">
        <v>0</v>
      </c>
      <c r="G18" s="19"/>
      <c r="H18" s="28"/>
      <c r="I18" s="29"/>
    </row>
    <row r="19" spans="2:12" ht="15" customHeight="1" x14ac:dyDescent="0.35">
      <c r="B19" s="2">
        <v>40830</v>
      </c>
      <c r="C19" s="3">
        <v>33</v>
      </c>
      <c r="D19" s="26" cm="1">
        <f t="array" aca="1" ref="D19" ca="1">IF(AND(B19-INDIRECT("B"&amp;IFERROR(_xlfn.XMATCH(TRUE, ISNUMBER($D$5:D18), 0, -1)-1, 0)+ROW($D$6))&gt;=6, SUM(INDIRECT("C"&amp;IFERROR(_xlfn.XMATCH(TRUE, ISNUMBER($D$5:D18), 0, -1)-1, 0)+ROW($D$6)):C19)&gt;=200), SUM(INDIRECT("C"&amp;IFERROR(_xlfn.XMATCH(TRUE, ISNUMBER($D$5:D18), 0, -1)-1, 0)+ROW($D$6)):C19), "-")</f>
        <v>236</v>
      </c>
      <c r="E19" s="22" t="str" cm="1">
        <f t="array" aca="1" ref="E19" ca="1">IF(AND(B19-INDIRECT("B"&amp;IFERROR(_xlfn.XMATCH(TRUE, ISNUMBER($E$5:E18), 0, -1)-1, 0)+ROW($E$6))&gt;=6, SUM($C$6:C19)-SUM($E$6:E19)&gt;=200), SUM($C$6:C19)-SUM($E$6:E19), "-")</f>
        <v>-</v>
      </c>
      <c r="F19" s="21">
        <v>236</v>
      </c>
      <c r="G19" s="19"/>
      <c r="H19" s="28"/>
      <c r="I19" s="29"/>
    </row>
    <row r="20" spans="2:12" ht="15" customHeight="1" x14ac:dyDescent="0.35">
      <c r="B20" s="2">
        <v>40831</v>
      </c>
      <c r="C20" s="3">
        <v>22</v>
      </c>
      <c r="D20" s="26" t="str" cm="1">
        <f t="array" aca="1" ref="D20" ca="1">IF(AND(B20-INDIRECT("B"&amp;IFERROR(_xlfn.XMATCH(TRUE, ISNUMBER($D$5:D19), 0, -1)-1, 0)+ROW($D$6))&gt;=6, SUM(INDIRECT("C"&amp;IFERROR(_xlfn.XMATCH(TRUE, ISNUMBER($D$5:D19), 0, -1)-1, 0)+ROW($D$6)):C20)&gt;=200), SUM(INDIRECT("C"&amp;IFERROR(_xlfn.XMATCH(TRUE, ISNUMBER($D$5:D19), 0, -1)-1, 0)+ROW($D$6)):C20), "-")</f>
        <v>-</v>
      </c>
      <c r="E20" s="22" cm="1">
        <f t="array" aca="1" ref="E20" ca="1">IF(AND(B20-INDIRECT("B"&amp;IFERROR(_xlfn.XMATCH(TRUE, ISNUMBER($E$5:E19), 0, -1)-1, 0)+ROW($E$6))&gt;=6, SUM($C$6:C20)-SUM($E$6:E20)&gt;=200), SUM($C$6:C20)-SUM($E$6:E20), "-")</f>
        <v>238</v>
      </c>
      <c r="F20" s="21">
        <v>0</v>
      </c>
      <c r="G20" s="19"/>
      <c r="H20" s="28"/>
      <c r="I20" s="29"/>
    </row>
    <row r="21" spans="2:12" ht="15" x14ac:dyDescent="0.35">
      <c r="B21" s="2">
        <v>40832</v>
      </c>
      <c r="C21" s="3">
        <v>28</v>
      </c>
      <c r="D21" s="26" t="str" cm="1">
        <f t="array" aca="1" ref="D21" ca="1">IF(AND(B21-INDIRECT("B"&amp;IFERROR(_xlfn.XMATCH(TRUE, ISNUMBER($D$5:D20), 0, -1)-1, 0)+ROW($D$6))&gt;=6, SUM(INDIRECT("C"&amp;IFERROR(_xlfn.XMATCH(TRUE, ISNUMBER($D$5:D20), 0, -1)-1, 0)+ROW($D$6)):C21)&gt;=200), SUM(INDIRECT("C"&amp;IFERROR(_xlfn.XMATCH(TRUE, ISNUMBER($D$5:D20), 0, -1)-1, 0)+ROW($D$6)):C21), "-")</f>
        <v>-</v>
      </c>
      <c r="E21" s="22" t="str" cm="1">
        <f t="array" aca="1" ref="E21" ca="1">IF(AND(B21-INDIRECT("B"&amp;IFERROR(_xlfn.XMATCH(TRUE, ISNUMBER($E$5:E20), 0, -1)-1, 0)+ROW($E$6))&gt;=6, SUM($C$6:C21)-SUM($E$6:E21)&gt;=200), SUM($C$6:C21)-SUM($E$6:E21), "-")</f>
        <v>-</v>
      </c>
      <c r="F21" s="21">
        <v>0</v>
      </c>
      <c r="G21" s="19"/>
      <c r="H21" s="7"/>
      <c r="I21" s="8"/>
    </row>
    <row r="22" spans="2:12" ht="15" x14ac:dyDescent="0.35">
      <c r="B22" s="2">
        <v>40833</v>
      </c>
      <c r="C22" s="3">
        <v>63</v>
      </c>
      <c r="D22" s="26" t="str" cm="1">
        <f t="array" aca="1" ref="D22" ca="1">IF(AND(B22-INDIRECT("B"&amp;IFERROR(_xlfn.XMATCH(TRUE, ISNUMBER($D$5:D21), 0, -1)-1, 0)+ROW($D$6))&gt;=6, SUM(INDIRECT("C"&amp;IFERROR(_xlfn.XMATCH(TRUE, ISNUMBER($D$5:D21), 0, -1)-1, 0)+ROW($D$6)):C22)&gt;=200), SUM(INDIRECT("C"&amp;IFERROR(_xlfn.XMATCH(TRUE, ISNUMBER($D$5:D21), 0, -1)-1, 0)+ROW($D$6)):C22), "-")</f>
        <v>-</v>
      </c>
      <c r="E22" s="22" t="str" cm="1">
        <f t="array" aca="1" ref="E22" ca="1">IF(AND(B22-INDIRECT("B"&amp;IFERROR(_xlfn.XMATCH(TRUE, ISNUMBER($E$5:E21), 0, -1)-1, 0)+ROW($E$6))&gt;=6, SUM($C$6:C22)-SUM($E$6:E22)&gt;=200), SUM($C$6:C22)-SUM($E$6:E22), "-")</f>
        <v>-</v>
      </c>
      <c r="F22" s="21">
        <v>0</v>
      </c>
      <c r="G22" s="19"/>
    </row>
    <row r="23" spans="2:12" ht="15" x14ac:dyDescent="0.35">
      <c r="B23" s="2">
        <v>40834</v>
      </c>
      <c r="C23" s="3">
        <v>0</v>
      </c>
      <c r="D23" s="26" t="str" cm="1">
        <f t="array" aca="1" ref="D23" ca="1">IF(AND(B23-INDIRECT("B"&amp;IFERROR(_xlfn.XMATCH(TRUE, ISNUMBER($D$5:D22), 0, -1)-1, 0)+ROW($D$6))&gt;=6, SUM(INDIRECT("C"&amp;IFERROR(_xlfn.XMATCH(TRUE, ISNUMBER($D$5:D22), 0, -1)-1, 0)+ROW($D$6)):C23)&gt;=200), SUM(INDIRECT("C"&amp;IFERROR(_xlfn.XMATCH(TRUE, ISNUMBER($D$5:D22), 0, -1)-1, 0)+ROW($D$6)):C23), "-")</f>
        <v>-</v>
      </c>
      <c r="E23" s="22" t="str" cm="1">
        <f t="array" aca="1" ref="E23" ca="1">IF(AND(B23-INDIRECT("B"&amp;IFERROR(_xlfn.XMATCH(TRUE, ISNUMBER($E$5:E22), 0, -1)-1, 0)+ROW($E$6))&gt;=6, SUM($C$6:C23)-SUM($E$6:E23)&gt;=200), SUM($C$6:C23)-SUM($E$6:E23), "-")</f>
        <v>-</v>
      </c>
      <c r="F23" s="21">
        <v>0</v>
      </c>
      <c r="G23" s="19"/>
      <c r="H23" s="11">
        <v>200</v>
      </c>
      <c r="I23" s="9" t="s">
        <v>6</v>
      </c>
    </row>
    <row r="24" spans="2:12" ht="15" x14ac:dyDescent="0.35">
      <c r="B24" s="2">
        <v>40835</v>
      </c>
      <c r="C24" s="3">
        <v>59</v>
      </c>
      <c r="D24" s="26" t="str" cm="1">
        <f t="array" aca="1" ref="D24" ca="1">IF(AND(B24-INDIRECT("B"&amp;IFERROR(_xlfn.XMATCH(TRUE, ISNUMBER($D$5:D23), 0, -1)-1, 0)+ROW($D$6))&gt;=6, SUM(INDIRECT("C"&amp;IFERROR(_xlfn.XMATCH(TRUE, ISNUMBER($D$5:D23), 0, -1)-1, 0)+ROW($D$6)):C24)&gt;=200), SUM(INDIRECT("C"&amp;IFERROR(_xlfn.XMATCH(TRUE, ISNUMBER($D$5:D23), 0, -1)-1, 0)+ROW($D$6)):C24), "-")</f>
        <v>-</v>
      </c>
      <c r="E24" s="22" t="str" cm="1">
        <f t="array" aca="1" ref="E24" ca="1">IF(AND(B24-INDIRECT("B"&amp;IFERROR(_xlfn.XMATCH(TRUE, ISNUMBER($E$5:E23), 0, -1)-1, 0)+ROW($E$6))&gt;=6, SUM($C$6:C24)-SUM($E$6:E24)&gt;=200), SUM($C$6:C24)-SUM($E$6:E24), "-")</f>
        <v>-</v>
      </c>
      <c r="F24" s="21">
        <v>0</v>
      </c>
      <c r="G24" s="19"/>
      <c r="H24" s="12">
        <v>7</v>
      </c>
      <c r="I24" s="10" t="s">
        <v>7</v>
      </c>
    </row>
    <row r="25" spans="2:12" ht="15" x14ac:dyDescent="0.35">
      <c r="B25" s="2">
        <v>40836</v>
      </c>
      <c r="C25" s="3">
        <v>72</v>
      </c>
      <c r="D25" s="26" t="str" cm="1">
        <f t="array" aca="1" ref="D25" ca="1">IF(AND(B25-INDIRECT("B"&amp;IFERROR(_xlfn.XMATCH(TRUE, ISNUMBER($D$5:D24), 0, -1)-1, 0)+ROW($D$6))&gt;=6, SUM(INDIRECT("C"&amp;IFERROR(_xlfn.XMATCH(TRUE, ISNUMBER($D$5:D24), 0, -1)-1, 0)+ROW($D$6)):C25)&gt;=200), SUM(INDIRECT("C"&amp;IFERROR(_xlfn.XMATCH(TRUE, ISNUMBER($D$5:D24), 0, -1)-1, 0)+ROW($D$6)):C25), "-")</f>
        <v>-</v>
      </c>
      <c r="E25" s="22" t="str" cm="1">
        <f t="array" aca="1" ref="E25" ca="1">IF(AND(B25-INDIRECT("B"&amp;IFERROR(_xlfn.XMATCH(TRUE, ISNUMBER($E$5:E24), 0, -1)-1, 0)+ROW($E$6))&gt;=6, SUM($C$6:C25)-SUM($E$6:E25)&gt;=200), SUM($C$6:C25)-SUM($E$6:E25), "-")</f>
        <v>-</v>
      </c>
      <c r="F25" s="21">
        <v>0</v>
      </c>
      <c r="G25" s="19"/>
    </row>
    <row r="26" spans="2:12" ht="15" x14ac:dyDescent="0.35">
      <c r="B26" s="2">
        <v>40837</v>
      </c>
      <c r="C26" s="3">
        <v>47</v>
      </c>
      <c r="D26" s="26" cm="1">
        <f t="array" aca="1" ref="D26" ca="1">IF(AND(B26-INDIRECT("B"&amp;IFERROR(_xlfn.XMATCH(TRUE, ISNUMBER($D$5:D25), 0, -1)-1, 0)+ROW($D$6))&gt;=6, SUM(INDIRECT("C"&amp;IFERROR(_xlfn.XMATCH(TRUE, ISNUMBER($D$5:D25), 0, -1)-1, 0)+ROW($D$6)):C26)&gt;=200), SUM(INDIRECT("C"&amp;IFERROR(_xlfn.XMATCH(TRUE, ISNUMBER($D$5:D25), 0, -1)-1, 0)+ROW($D$6)):C26), "-")</f>
        <v>291</v>
      </c>
      <c r="E26" s="22" t="str" cm="1">
        <f t="array" aca="1" ref="E26" ca="1">IF(AND(B26-INDIRECT("B"&amp;IFERROR(_xlfn.XMATCH(TRUE, ISNUMBER($E$5:E25), 0, -1)-1, 0)+ROW($E$6))&gt;=6, SUM($C$6:C26)-SUM($E$6:E26)&gt;=200), SUM($C$6:C26)-SUM($E$6:E26), "-")</f>
        <v>-</v>
      </c>
      <c r="F26" s="21">
        <v>291</v>
      </c>
      <c r="G26" s="19"/>
      <c r="H26" s="17" t="s">
        <v>11</v>
      </c>
    </row>
    <row r="27" spans="2:12" ht="15" x14ac:dyDescent="0.35">
      <c r="B27" s="2">
        <v>40838</v>
      </c>
      <c r="C27" s="3">
        <v>99</v>
      </c>
      <c r="D27" s="26" t="str" cm="1">
        <f t="array" aca="1" ref="D27" ca="1">IF(AND(B27-INDIRECT("B"&amp;IFERROR(_xlfn.XMATCH(TRUE, ISNUMBER($D$5:D26), 0, -1)-1, 0)+ROW($D$6))&gt;=6, SUM(INDIRECT("C"&amp;IFERROR(_xlfn.XMATCH(TRUE, ISNUMBER($D$5:D26), 0, -1)-1, 0)+ROW($D$6)):C27)&gt;=200), SUM(INDIRECT("C"&amp;IFERROR(_xlfn.XMATCH(TRUE, ISNUMBER($D$5:D26), 0, -1)-1, 0)+ROW($D$6)):C27), "-")</f>
        <v>-</v>
      </c>
      <c r="E27" s="22" cm="1">
        <f t="array" aca="1" ref="E27" ca="1">IF(AND(B27-INDIRECT("B"&amp;IFERROR(_xlfn.XMATCH(TRUE, ISNUMBER($E$5:E26), 0, -1)-1, 0)+ROW($E$6))&gt;=6, SUM($C$6:C27)-SUM($E$6:E27)&gt;=200), SUM($C$6:C27)-SUM($E$6:E27), "-")</f>
        <v>368</v>
      </c>
      <c r="F27" s="21">
        <v>0</v>
      </c>
      <c r="G27" s="19"/>
      <c r="H27" s="32" t="s">
        <v>8</v>
      </c>
      <c r="I27" s="32"/>
      <c r="J27" s="18"/>
      <c r="K27" s="18"/>
      <c r="L27" s="18"/>
    </row>
    <row r="28" spans="2:12" ht="15" x14ac:dyDescent="0.35">
      <c r="B28" s="2">
        <v>40839</v>
      </c>
      <c r="C28" s="3">
        <v>42</v>
      </c>
      <c r="D28" s="26" t="str" cm="1">
        <f t="array" aca="1" ref="D28" ca="1">IF(AND(B28-INDIRECT("B"&amp;IFERROR(_xlfn.XMATCH(TRUE, ISNUMBER($D$5:D27), 0, -1)-1, 0)+ROW($D$6))&gt;=6, SUM(INDIRECT("C"&amp;IFERROR(_xlfn.XMATCH(TRUE, ISNUMBER($D$5:D27), 0, -1)-1, 0)+ROW($D$6)):C28)&gt;=200), SUM(INDIRECT("C"&amp;IFERROR(_xlfn.XMATCH(TRUE, ISNUMBER($D$5:D27), 0, -1)-1, 0)+ROW($D$6)):C28), "-")</f>
        <v>-</v>
      </c>
      <c r="E28" s="22" t="str" cm="1">
        <f t="array" aca="1" ref="E28" ca="1">IF(AND(B28-INDIRECT("B"&amp;IFERROR(_xlfn.XMATCH(TRUE, ISNUMBER($E$5:E27), 0, -1)-1, 0)+ROW($E$6))&gt;=6, SUM($C$6:C28)-SUM($E$6:E28)&gt;=200), SUM($C$6:C28)-SUM($E$6:E28), "-")</f>
        <v>-</v>
      </c>
      <c r="F28" s="21">
        <v>0</v>
      </c>
      <c r="G28" s="19"/>
      <c r="H28" s="32" t="s">
        <v>9</v>
      </c>
      <c r="I28" s="32"/>
      <c r="J28" s="18"/>
      <c r="K28" s="18"/>
      <c r="L28" s="18"/>
    </row>
    <row r="29" spans="2:12" ht="15" x14ac:dyDescent="0.35">
      <c r="B29" s="2">
        <v>40840</v>
      </c>
      <c r="C29" s="3">
        <v>64</v>
      </c>
      <c r="D29" s="26" t="str" cm="1">
        <f t="array" aca="1" ref="D29" ca="1">IF(AND(B29-INDIRECT("B"&amp;IFERROR(_xlfn.XMATCH(TRUE, ISNUMBER($D$5:D28), 0, -1)-1, 0)+ROW($D$6))&gt;=6, SUM(INDIRECT("C"&amp;IFERROR(_xlfn.XMATCH(TRUE, ISNUMBER($D$5:D28), 0, -1)-1, 0)+ROW($D$6)):C29)&gt;=200), SUM(INDIRECT("C"&amp;IFERROR(_xlfn.XMATCH(TRUE, ISNUMBER($D$5:D28), 0, -1)-1, 0)+ROW($D$6)):C29), "-")</f>
        <v>-</v>
      </c>
      <c r="E29" s="22" t="str" cm="1">
        <f t="array" aca="1" ref="E29" ca="1">IF(AND(B29-INDIRECT("B"&amp;IFERROR(_xlfn.XMATCH(TRUE, ISNUMBER($E$5:E28), 0, -1)-1, 0)+ROW($E$6))&gt;=6, SUM($C$6:C29)-SUM($E$6:E29)&gt;=200), SUM($C$6:C29)-SUM($E$6:E29), "-")</f>
        <v>-</v>
      </c>
      <c r="F29" s="21">
        <v>0</v>
      </c>
      <c r="G29" s="19"/>
      <c r="H29" s="32" t="s">
        <v>10</v>
      </c>
      <c r="I29" s="32"/>
      <c r="J29" s="18"/>
      <c r="K29" s="18"/>
      <c r="L29" s="18"/>
    </row>
    <row r="30" spans="2:12" ht="15" x14ac:dyDescent="0.35">
      <c r="B30" s="2">
        <v>40841</v>
      </c>
      <c r="C30" s="3">
        <v>64</v>
      </c>
      <c r="D30" s="26" t="str" cm="1">
        <f t="array" aca="1" ref="D30" ca="1">IF(AND(B30-INDIRECT("B"&amp;IFERROR(_xlfn.XMATCH(TRUE, ISNUMBER($D$5:D29), 0, -1)-1, 0)+ROW($D$6))&gt;=6, SUM(INDIRECT("C"&amp;IFERROR(_xlfn.XMATCH(TRUE, ISNUMBER($D$5:D29), 0, -1)-1, 0)+ROW($D$6)):C30)&gt;=200), SUM(INDIRECT("C"&amp;IFERROR(_xlfn.XMATCH(TRUE, ISNUMBER($D$5:D29), 0, -1)-1, 0)+ROW($D$6)):C30), "-")</f>
        <v>-</v>
      </c>
      <c r="E30" s="22" t="str" cm="1">
        <f t="array" aca="1" ref="E30" ca="1">IF(AND(B30-INDIRECT("B"&amp;IFERROR(_xlfn.XMATCH(TRUE, ISNUMBER($E$5:E29), 0, -1)-1, 0)+ROW($E$6))&gt;=6, SUM($C$6:C30)-SUM($E$6:E30)&gt;=200), SUM($C$6:C30)-SUM($E$6:E30), "-")</f>
        <v>-</v>
      </c>
      <c r="F30" s="21">
        <v>0</v>
      </c>
      <c r="G30" s="19"/>
    </row>
    <row r="31" spans="2:12" ht="15" x14ac:dyDescent="0.35">
      <c r="B31" s="2">
        <v>40842</v>
      </c>
      <c r="C31" s="3">
        <v>51</v>
      </c>
      <c r="D31" s="26" t="str" cm="1">
        <f t="array" aca="1" ref="D31" ca="1">IF(AND(B31-INDIRECT("B"&amp;IFERROR(_xlfn.XMATCH(TRUE, ISNUMBER($D$5:D30), 0, -1)-1, 0)+ROW($D$6))&gt;=6, SUM(INDIRECT("C"&amp;IFERROR(_xlfn.XMATCH(TRUE, ISNUMBER($D$5:D30), 0, -1)-1, 0)+ROW($D$6)):C31)&gt;=200), SUM(INDIRECT("C"&amp;IFERROR(_xlfn.XMATCH(TRUE, ISNUMBER($D$5:D30), 0, -1)-1, 0)+ROW($D$6)):C31), "-")</f>
        <v>-</v>
      </c>
      <c r="E31" s="22" t="str" cm="1">
        <f t="array" aca="1" ref="E31" ca="1">IF(AND(B31-INDIRECT("B"&amp;IFERROR(_xlfn.XMATCH(TRUE, ISNUMBER($E$5:E30), 0, -1)-1, 0)+ROW($E$6))&gt;=6, SUM($C$6:C31)-SUM($E$6:E31)&gt;=200), SUM($C$6:C31)-SUM($E$6:E31), "-")</f>
        <v>-</v>
      </c>
      <c r="F31" s="21">
        <v>0</v>
      </c>
      <c r="G31" s="19"/>
    </row>
    <row r="32" spans="2:12" ht="15" x14ac:dyDescent="0.35">
      <c r="B32" s="2">
        <v>40843</v>
      </c>
      <c r="C32" s="3">
        <v>37</v>
      </c>
      <c r="D32" s="26" t="str" cm="1">
        <f t="array" aca="1" ref="D32" ca="1">IF(AND(B32-INDIRECT("B"&amp;IFERROR(_xlfn.XMATCH(TRUE, ISNUMBER($D$5:D31), 0, -1)-1, 0)+ROW($D$6))&gt;=6, SUM(INDIRECT("C"&amp;IFERROR(_xlfn.XMATCH(TRUE, ISNUMBER($D$5:D31), 0, -1)-1, 0)+ROW($D$6)):C32)&gt;=200), SUM(INDIRECT("C"&amp;IFERROR(_xlfn.XMATCH(TRUE, ISNUMBER($D$5:D31), 0, -1)-1, 0)+ROW($D$6)):C32), "-")</f>
        <v>-</v>
      </c>
      <c r="E32" s="22" t="str" cm="1">
        <f t="array" aca="1" ref="E32" ca="1">IF(AND(B32-INDIRECT("B"&amp;IFERROR(_xlfn.XMATCH(TRUE, ISNUMBER($E$5:E31), 0, -1)-1, 0)+ROW($E$6))&gt;=6, SUM($C$6:C32)-SUM($E$6:E32)&gt;=200), SUM($C$6:C32)-SUM($E$6:E32), "-")</f>
        <v>-</v>
      </c>
      <c r="F32" s="21">
        <v>0</v>
      </c>
      <c r="G32" s="19"/>
    </row>
    <row r="33" spans="2:7" ht="15" x14ac:dyDescent="0.35">
      <c r="B33" s="2">
        <v>40844</v>
      </c>
      <c r="C33" s="3">
        <v>0</v>
      </c>
      <c r="D33" s="26" cm="1">
        <f t="array" aca="1" ref="D33" ca="1">IF(AND(B33-INDIRECT("B"&amp;IFERROR(_xlfn.XMATCH(TRUE, ISNUMBER($D$5:D32), 0, -1)-1, 0)+ROW($D$6))&gt;=6, SUM(INDIRECT("C"&amp;IFERROR(_xlfn.XMATCH(TRUE, ISNUMBER($D$5:D32), 0, -1)-1, 0)+ROW($D$6)):C33)&gt;=200), SUM(INDIRECT("C"&amp;IFERROR(_xlfn.XMATCH(TRUE, ISNUMBER($D$5:D32), 0, -1)-1, 0)+ROW($D$6)):C33), "-")</f>
        <v>357</v>
      </c>
      <c r="E33" s="22" t="str" cm="1">
        <f t="array" aca="1" ref="E33" ca="1">IF(AND(B33-INDIRECT("B"&amp;IFERROR(_xlfn.XMATCH(TRUE, ISNUMBER($E$5:E32), 0, -1)-1, 0)+ROW($E$6))&gt;=6, SUM($C$6:C33)-SUM($E$6:E33)&gt;=200), SUM($C$6:C33)-SUM($E$6:E33), "-")</f>
        <v>-</v>
      </c>
      <c r="F33" s="21">
        <v>357</v>
      </c>
      <c r="G33" s="19"/>
    </row>
    <row r="34" spans="2:7" ht="15" x14ac:dyDescent="0.35">
      <c r="B34" s="2">
        <v>40845</v>
      </c>
      <c r="C34" s="3">
        <v>17</v>
      </c>
      <c r="D34" s="26" t="str" cm="1">
        <f t="array" aca="1" ref="D34" ca="1">IF(AND(B34-INDIRECT("B"&amp;IFERROR(_xlfn.XMATCH(TRUE, ISNUMBER($D$5:D33), 0, -1)-1, 0)+ROW($D$6))&gt;=6, SUM(INDIRECT("C"&amp;IFERROR(_xlfn.XMATCH(TRUE, ISNUMBER($D$5:D33), 0, -1)-1, 0)+ROW($D$6)):C34)&gt;=200), SUM(INDIRECT("C"&amp;IFERROR(_xlfn.XMATCH(TRUE, ISNUMBER($D$5:D33), 0, -1)-1, 0)+ROW($D$6)):C34), "-")</f>
        <v>-</v>
      </c>
      <c r="E34" s="22" cm="1">
        <f t="array" aca="1" ref="E34" ca="1">IF(AND(B34-INDIRECT("B"&amp;IFERROR(_xlfn.XMATCH(TRUE, ISNUMBER($E$5:E33), 0, -1)-1, 0)+ROW($E$6))&gt;=6, SUM($C$6:C34)-SUM($E$6:E34)&gt;=200), SUM($C$6:C34)-SUM($E$6:E34), "-")</f>
        <v>275</v>
      </c>
      <c r="F34" s="21">
        <v>0</v>
      </c>
      <c r="G34" s="19"/>
    </row>
    <row r="35" spans="2:7" ht="15" x14ac:dyDescent="0.35">
      <c r="B35" s="2">
        <v>40846</v>
      </c>
      <c r="C35" s="3">
        <v>63</v>
      </c>
      <c r="D35" s="26" t="str" cm="1">
        <f t="array" aca="1" ref="D35" ca="1">IF(AND(B35-INDIRECT("B"&amp;IFERROR(_xlfn.XMATCH(TRUE, ISNUMBER($D$5:D34), 0, -1)-1, 0)+ROW($D$6))&gt;=6, SUM(INDIRECT("C"&amp;IFERROR(_xlfn.XMATCH(TRUE, ISNUMBER($D$5:D34), 0, -1)-1, 0)+ROW($D$6)):C35)&gt;=200), SUM(INDIRECT("C"&amp;IFERROR(_xlfn.XMATCH(TRUE, ISNUMBER($D$5:D34), 0, -1)-1, 0)+ROW($D$6)):C35), "-")</f>
        <v>-</v>
      </c>
      <c r="E35" s="22" t="str" cm="1">
        <f t="array" aca="1" ref="E35" ca="1">IF(AND(B35-INDIRECT("B"&amp;IFERROR(_xlfn.XMATCH(TRUE, ISNUMBER($E$5:E34), 0, -1)-1, 0)+ROW($E$6))&gt;=6, SUM($C$6:C35)-SUM($E$6:E35)&gt;=200), SUM($C$6:C35)-SUM($E$6:E35), "-")</f>
        <v>-</v>
      </c>
      <c r="F35" s="21">
        <v>0</v>
      </c>
      <c r="G35" s="19"/>
    </row>
    <row r="36" spans="2:7" ht="15" x14ac:dyDescent="0.35">
      <c r="B36" s="2">
        <v>40847</v>
      </c>
      <c r="C36" s="3">
        <v>0</v>
      </c>
      <c r="D36" s="26" t="str" cm="1">
        <f t="array" aca="1" ref="D36" ca="1">IF(AND(B36-INDIRECT("B"&amp;IFERROR(_xlfn.XMATCH(TRUE, ISNUMBER($D$5:D35), 0, -1)-1, 0)+ROW($D$6))&gt;=6, SUM(INDIRECT("C"&amp;IFERROR(_xlfn.XMATCH(TRUE, ISNUMBER($D$5:D35), 0, -1)-1, 0)+ROW($D$6)):C36)&gt;=200), SUM(INDIRECT("C"&amp;IFERROR(_xlfn.XMATCH(TRUE, ISNUMBER($D$5:D35), 0, -1)-1, 0)+ROW($D$6)):C36), "-")</f>
        <v>-</v>
      </c>
      <c r="E36" s="22" t="str" cm="1">
        <f t="array" aca="1" ref="E36" ca="1">IF(AND(B36-INDIRECT("B"&amp;IFERROR(_xlfn.XMATCH(TRUE, ISNUMBER($E$5:E35), 0, -1)-1, 0)+ROW($E$6))&gt;=6, SUM($C$6:C36)-SUM($E$6:E36)&gt;=200), SUM($C$6:C36)-SUM($E$6:E36), "-")</f>
        <v>-</v>
      </c>
      <c r="F36" s="21">
        <v>0</v>
      </c>
      <c r="G36" s="19"/>
    </row>
    <row r="37" spans="2:7" ht="15" x14ac:dyDescent="0.35">
      <c r="B37" s="2">
        <v>40848</v>
      </c>
      <c r="C37" s="3">
        <v>12</v>
      </c>
      <c r="D37" s="26" t="str" cm="1">
        <f t="array" aca="1" ref="D37" ca="1">IF(AND(B37-INDIRECT("B"&amp;IFERROR(_xlfn.XMATCH(TRUE, ISNUMBER($D$5:D36), 0, -1)-1, 0)+ROW($D$6))&gt;=6, SUM(INDIRECT("C"&amp;IFERROR(_xlfn.XMATCH(TRUE, ISNUMBER($D$5:D36), 0, -1)-1, 0)+ROW($D$6)):C37)&gt;=200), SUM(INDIRECT("C"&amp;IFERROR(_xlfn.XMATCH(TRUE, ISNUMBER($D$5:D36), 0, -1)-1, 0)+ROW($D$6)):C37), "-")</f>
        <v>-</v>
      </c>
      <c r="E37" s="22" t="str" cm="1">
        <f t="array" aca="1" ref="E37" ca="1">IF(AND(B37-INDIRECT("B"&amp;IFERROR(_xlfn.XMATCH(TRUE, ISNUMBER($E$5:E36), 0, -1)-1, 0)+ROW($E$6))&gt;=6, SUM($C$6:C37)-SUM($E$6:E37)&gt;=200), SUM($C$6:C37)-SUM($E$6:E37), "-")</f>
        <v>-</v>
      </c>
      <c r="F37" s="21">
        <v>0</v>
      </c>
      <c r="G37" s="19"/>
    </row>
    <row r="38" spans="2:7" ht="15" x14ac:dyDescent="0.35">
      <c r="B38" s="2">
        <v>40849</v>
      </c>
      <c r="C38" s="3">
        <v>0</v>
      </c>
      <c r="D38" s="26" t="str" cm="1">
        <f t="array" aca="1" ref="D38" ca="1">IF(AND(B38-INDIRECT("B"&amp;IFERROR(_xlfn.XMATCH(TRUE, ISNUMBER($D$5:D37), 0, -1)-1, 0)+ROW($D$6))&gt;=6, SUM(INDIRECT("C"&amp;IFERROR(_xlfn.XMATCH(TRUE, ISNUMBER($D$5:D37), 0, -1)-1, 0)+ROW($D$6)):C38)&gt;=200), SUM(INDIRECT("C"&amp;IFERROR(_xlfn.XMATCH(TRUE, ISNUMBER($D$5:D37), 0, -1)-1, 0)+ROW($D$6)):C38), "-")</f>
        <v>-</v>
      </c>
      <c r="E38" s="22" t="str" cm="1">
        <f t="array" aca="1" ref="E38" ca="1">IF(AND(B38-INDIRECT("B"&amp;IFERROR(_xlfn.XMATCH(TRUE, ISNUMBER($E$5:E37), 0, -1)-1, 0)+ROW($E$6))&gt;=6, SUM($C$6:C38)-SUM($E$6:E38)&gt;=200), SUM($C$6:C38)-SUM($E$6:E38), "-")</f>
        <v>-</v>
      </c>
      <c r="F38" s="21">
        <v>0</v>
      </c>
      <c r="G38" s="19"/>
    </row>
    <row r="39" spans="2:7" ht="15" x14ac:dyDescent="0.35">
      <c r="B39" s="2">
        <v>40850</v>
      </c>
      <c r="C39" s="3">
        <v>32</v>
      </c>
      <c r="D39" s="26" t="str" cm="1">
        <f t="array" aca="1" ref="D39" ca="1">IF(AND(B39-INDIRECT("B"&amp;IFERROR(_xlfn.XMATCH(TRUE, ISNUMBER($D$5:D38), 0, -1)-1, 0)+ROW($D$6))&gt;=6, SUM(INDIRECT("C"&amp;IFERROR(_xlfn.XMATCH(TRUE, ISNUMBER($D$5:D38), 0, -1)-1, 0)+ROW($D$6)):C39)&gt;=200), SUM(INDIRECT("C"&amp;IFERROR(_xlfn.XMATCH(TRUE, ISNUMBER($D$5:D38), 0, -1)-1, 0)+ROW($D$6)):C39), "-")</f>
        <v>-</v>
      </c>
      <c r="E39" s="22" t="str" cm="1">
        <f t="array" aca="1" ref="E39" ca="1">IF(AND(B39-INDIRECT("B"&amp;IFERROR(_xlfn.XMATCH(TRUE, ISNUMBER($E$5:E38), 0, -1)-1, 0)+ROW($E$6))&gt;=6, SUM($C$6:C39)-SUM($E$6:E39)&gt;=200), SUM($C$6:C39)-SUM($E$6:E39), "-")</f>
        <v>-</v>
      </c>
      <c r="F39" s="21">
        <v>0</v>
      </c>
      <c r="G39" s="19"/>
    </row>
    <row r="40" spans="2:7" ht="15" x14ac:dyDescent="0.35">
      <c r="B40" s="2">
        <v>40851</v>
      </c>
      <c r="C40" s="3">
        <v>16</v>
      </c>
      <c r="D40" s="26" t="str" cm="1">
        <f t="array" aca="1" ref="D40" ca="1">IF(AND(B40-INDIRECT("B"&amp;IFERROR(_xlfn.XMATCH(TRUE, ISNUMBER($D$5:D39), 0, -1)-1, 0)+ROW($D$6))&gt;=6, SUM(INDIRECT("C"&amp;IFERROR(_xlfn.XMATCH(TRUE, ISNUMBER($D$5:D39), 0, -1)-1, 0)+ROW($D$6)):C40)&gt;=200), SUM(INDIRECT("C"&amp;IFERROR(_xlfn.XMATCH(TRUE, ISNUMBER($D$5:D39), 0, -1)-1, 0)+ROW($D$6)):C40), "-")</f>
        <v>-</v>
      </c>
      <c r="E40" s="22" t="str" cm="1">
        <f t="array" aca="1" ref="E40" ca="1">IF(AND(B40-INDIRECT("B"&amp;IFERROR(_xlfn.XMATCH(TRUE, ISNUMBER($E$5:E39), 0, -1)-1, 0)+ROW($E$6))&gt;=6, SUM($C$6:C40)-SUM($E$6:E40)&gt;=200), SUM($C$6:C40)-SUM($E$6:E40), "-")</f>
        <v>-</v>
      </c>
      <c r="F40" s="21">
        <v>0</v>
      </c>
      <c r="G40" s="19"/>
    </row>
    <row r="41" spans="2:7" ht="15" x14ac:dyDescent="0.35">
      <c r="B41" s="2">
        <v>40852</v>
      </c>
      <c r="C41" s="3">
        <v>77</v>
      </c>
      <c r="D41" s="26" cm="1">
        <f t="array" aca="1" ref="D41" ca="1">IF(AND(B41-INDIRECT("B"&amp;IFERROR(_xlfn.XMATCH(TRUE, ISNUMBER($D$5:D40), 0, -1)-1, 0)+ROW($D$6))&gt;=6, SUM(INDIRECT("C"&amp;IFERROR(_xlfn.XMATCH(TRUE, ISNUMBER($D$5:D40), 0, -1)-1, 0)+ROW($D$6)):C41)&gt;=200), SUM(INDIRECT("C"&amp;IFERROR(_xlfn.XMATCH(TRUE, ISNUMBER($D$5:D40), 0, -1)-1, 0)+ROW($D$6)):C41), "-")</f>
        <v>217</v>
      </c>
      <c r="E41" s="22" t="str" cm="1">
        <f t="array" aca="1" ref="E41" ca="1">IF(AND(B41-INDIRECT("B"&amp;IFERROR(_xlfn.XMATCH(TRUE, ISNUMBER($E$5:E40), 0, -1)-1, 0)+ROW($E$6))&gt;=6, SUM($C$6:C41)-SUM($E$6:E41)&gt;=200), SUM($C$6:C41)-SUM($E$6:E41), "-")</f>
        <v>-</v>
      </c>
      <c r="F41" s="21">
        <v>217</v>
      </c>
      <c r="G41" s="19"/>
    </row>
    <row r="42" spans="2:7" ht="15" x14ac:dyDescent="0.35">
      <c r="B42" s="2">
        <v>40853</v>
      </c>
      <c r="C42" s="3">
        <v>95</v>
      </c>
      <c r="D42" s="26" t="str" cm="1">
        <f t="array" aca="1" ref="D42" ca="1">IF(AND(B42-INDIRECT("B"&amp;IFERROR(_xlfn.XMATCH(TRUE, ISNUMBER($D$5:D41), 0, -1)-1, 0)+ROW($D$6))&gt;=6, SUM(INDIRECT("C"&amp;IFERROR(_xlfn.XMATCH(TRUE, ISNUMBER($D$5:D41), 0, -1)-1, 0)+ROW($D$6)):C42)&gt;=200), SUM(INDIRECT("C"&amp;IFERROR(_xlfn.XMATCH(TRUE, ISNUMBER($D$5:D41), 0, -1)-1, 0)+ROW($D$6)):C42), "-")</f>
        <v>-</v>
      </c>
      <c r="E42" s="22" cm="1">
        <f t="array" aca="1" ref="E42" ca="1">IF(AND(B42-INDIRECT("B"&amp;IFERROR(_xlfn.XMATCH(TRUE, ISNUMBER($E$5:E41), 0, -1)-1, 0)+ROW($E$6))&gt;=6, SUM($C$6:C42)-SUM($E$6:E42)&gt;=200), SUM($C$6:C42)-SUM($E$6:E42), "-")</f>
        <v>295</v>
      </c>
      <c r="F42" s="21">
        <v>0</v>
      </c>
      <c r="G42" s="19"/>
    </row>
    <row r="43" spans="2:7" ht="15" x14ac:dyDescent="0.35">
      <c r="B43" s="2">
        <v>40854</v>
      </c>
      <c r="C43" s="3">
        <v>64</v>
      </c>
      <c r="D43" s="26" t="str" cm="1">
        <f t="array" aca="1" ref="D43" ca="1">IF(AND(B43-INDIRECT("B"&amp;IFERROR(_xlfn.XMATCH(TRUE, ISNUMBER($D$5:D42), 0, -1)-1, 0)+ROW($D$6))&gt;=6, SUM(INDIRECT("C"&amp;IFERROR(_xlfn.XMATCH(TRUE, ISNUMBER($D$5:D42), 0, -1)-1, 0)+ROW($D$6)):C43)&gt;=200), SUM(INDIRECT("C"&amp;IFERROR(_xlfn.XMATCH(TRUE, ISNUMBER($D$5:D42), 0, -1)-1, 0)+ROW($D$6)):C43), "-")</f>
        <v>-</v>
      </c>
      <c r="E43" s="22" t="str" cm="1">
        <f t="array" aca="1" ref="E43" ca="1">IF(AND(B43-INDIRECT("B"&amp;IFERROR(_xlfn.XMATCH(TRUE, ISNUMBER($E$5:E42), 0, -1)-1, 0)+ROW($E$6))&gt;=6, SUM($C$6:C43)-SUM($E$6:E43)&gt;=200), SUM($C$6:C43)-SUM($E$6:E43), "-")</f>
        <v>-</v>
      </c>
      <c r="F43" s="21">
        <v>0</v>
      </c>
      <c r="G43" s="19"/>
    </row>
    <row r="44" spans="2:7" ht="15" x14ac:dyDescent="0.35">
      <c r="B44" s="2">
        <v>40855</v>
      </c>
      <c r="C44" s="3">
        <v>62</v>
      </c>
      <c r="D44" s="26" t="str" cm="1">
        <f t="array" aca="1" ref="D44" ca="1">IF(AND(B44-INDIRECT("B"&amp;IFERROR(_xlfn.XMATCH(TRUE, ISNUMBER($D$5:D43), 0, -1)-1, 0)+ROW($D$6))&gt;=6, SUM(INDIRECT("C"&amp;IFERROR(_xlfn.XMATCH(TRUE, ISNUMBER($D$5:D43), 0, -1)-1, 0)+ROW($D$6)):C44)&gt;=200), SUM(INDIRECT("C"&amp;IFERROR(_xlfn.XMATCH(TRUE, ISNUMBER($D$5:D43), 0, -1)-1, 0)+ROW($D$6)):C44), "-")</f>
        <v>-</v>
      </c>
      <c r="E44" s="22" t="str" cm="1">
        <f t="array" aca="1" ref="E44" ca="1">IF(AND(B44-INDIRECT("B"&amp;IFERROR(_xlfn.XMATCH(TRUE, ISNUMBER($E$5:E43), 0, -1)-1, 0)+ROW($E$6))&gt;=6, SUM($C$6:C44)-SUM($E$6:E44)&gt;=200), SUM($C$6:C44)-SUM($E$6:E44), "-")</f>
        <v>-</v>
      </c>
      <c r="F44" s="21">
        <v>0</v>
      </c>
      <c r="G44" s="19"/>
    </row>
    <row r="45" spans="2:7" ht="15" x14ac:dyDescent="0.35">
      <c r="B45" s="2">
        <v>40856</v>
      </c>
      <c r="C45" s="3">
        <v>0</v>
      </c>
      <c r="D45" s="26" t="str" cm="1">
        <f t="array" aca="1" ref="D45" ca="1">IF(AND(B45-INDIRECT("B"&amp;IFERROR(_xlfn.XMATCH(TRUE, ISNUMBER($D$5:D44), 0, -1)-1, 0)+ROW($D$6))&gt;=6, SUM(INDIRECT("C"&amp;IFERROR(_xlfn.XMATCH(TRUE, ISNUMBER($D$5:D44), 0, -1)-1, 0)+ROW($D$6)):C45)&gt;=200), SUM(INDIRECT("C"&amp;IFERROR(_xlfn.XMATCH(TRUE, ISNUMBER($D$5:D44), 0, -1)-1, 0)+ROW($D$6)):C45), "-")</f>
        <v>-</v>
      </c>
      <c r="E45" s="22" t="str" cm="1">
        <f t="array" aca="1" ref="E45" ca="1">IF(AND(B45-INDIRECT("B"&amp;IFERROR(_xlfn.XMATCH(TRUE, ISNUMBER($E$5:E44), 0, -1)-1, 0)+ROW($E$6))&gt;=6, SUM($C$6:C45)-SUM($E$6:E45)&gt;=200), SUM($C$6:C45)-SUM($E$6:E45), "-")</f>
        <v>-</v>
      </c>
      <c r="F45" s="21">
        <v>0</v>
      </c>
      <c r="G45" s="19"/>
    </row>
    <row r="46" spans="2:7" ht="15" x14ac:dyDescent="0.35">
      <c r="B46" s="2">
        <v>40857</v>
      </c>
      <c r="C46" s="3">
        <v>33</v>
      </c>
      <c r="D46" s="26" t="str" cm="1">
        <f t="array" aca="1" ref="D46" ca="1">IF(AND(B46-INDIRECT("B"&amp;IFERROR(_xlfn.XMATCH(TRUE, ISNUMBER($D$5:D45), 0, -1)-1, 0)+ROW($D$6))&gt;=6, SUM(INDIRECT("C"&amp;IFERROR(_xlfn.XMATCH(TRUE, ISNUMBER($D$5:D45), 0, -1)-1, 0)+ROW($D$6)):C46)&gt;=200), SUM(INDIRECT("C"&amp;IFERROR(_xlfn.XMATCH(TRUE, ISNUMBER($D$5:D45), 0, -1)-1, 0)+ROW($D$6)):C46), "-")</f>
        <v>-</v>
      </c>
      <c r="E46" s="22" t="str" cm="1">
        <f t="array" aca="1" ref="E46" ca="1">IF(AND(B46-INDIRECT("B"&amp;IFERROR(_xlfn.XMATCH(TRUE, ISNUMBER($E$5:E45), 0, -1)-1, 0)+ROW($E$6))&gt;=6, SUM($C$6:C46)-SUM($E$6:E46)&gt;=200), SUM($C$6:C46)-SUM($E$6:E46), "-")</f>
        <v>-</v>
      </c>
      <c r="F46" s="21">
        <v>0</v>
      </c>
      <c r="G46" s="19"/>
    </row>
  </sheetData>
  <mergeCells count="5">
    <mergeCell ref="H6:I20"/>
    <mergeCell ref="H5:I5"/>
    <mergeCell ref="H27:I27"/>
    <mergeCell ref="H28:I28"/>
    <mergeCell ref="H29:I29"/>
  </mergeCells>
  <hyperlinks>
    <hyperlink ref="H27:L27" r:id="rId1" display="Visit Chandoo.org" xr:uid="{00000000-0004-0000-0000-000000000000}"/>
    <hyperlink ref="H28:L28" r:id="rId2" display="Join Our Newsletter" xr:uid="{00000000-0004-0000-0000-000001000000}"/>
    <hyperlink ref="H29:L29" r:id="rId3" display="Become Awesome in Excel - Join Excel School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02A3-12F3-4DE9-B16C-7390B94F0F47}">
  <dimension ref="A1:I11"/>
  <sheetViews>
    <sheetView workbookViewId="0">
      <selection activeCell="C26" sqref="C26"/>
    </sheetView>
  </sheetViews>
  <sheetFormatPr defaultRowHeight="14.4" x14ac:dyDescent="0.3"/>
  <sheetData>
    <row r="1" spans="1:9" x14ac:dyDescent="0.3">
      <c r="A1" s="22" t="s">
        <v>13</v>
      </c>
      <c r="I1" s="23" t="s">
        <v>15</v>
      </c>
    </row>
    <row r="2" spans="1:9" x14ac:dyDescent="0.3">
      <c r="A2" s="22" t="s">
        <v>16</v>
      </c>
    </row>
    <row r="4" spans="1:9" x14ac:dyDescent="0.3">
      <c r="A4" s="22" t="s">
        <v>17</v>
      </c>
    </row>
    <row r="6" spans="1:9" x14ac:dyDescent="0.3">
      <c r="A6" s="22" t="s">
        <v>18</v>
      </c>
    </row>
    <row r="7" spans="1:9" x14ac:dyDescent="0.3">
      <c r="A7" s="22"/>
    </row>
    <row r="8" spans="1:9" s="27" customFormat="1" x14ac:dyDescent="0.3"/>
    <row r="10" spans="1:9" x14ac:dyDescent="0.3">
      <c r="A10" s="22" t="s">
        <v>22</v>
      </c>
    </row>
    <row r="11" spans="1:9" x14ac:dyDescent="0.3">
      <c r="A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07C4-5F78-463B-8953-F875695D2F17}">
  <dimension ref="B3:J22"/>
  <sheetViews>
    <sheetView workbookViewId="0">
      <selection activeCell="F26" sqref="F26"/>
    </sheetView>
  </sheetViews>
  <sheetFormatPr defaultRowHeight="14.4" x14ac:dyDescent="0.3"/>
  <sheetData>
    <row r="3" spans="2:10" x14ac:dyDescent="0.3">
      <c r="B3">
        <v>400</v>
      </c>
      <c r="E3">
        <f>INDEX(B1:B5, 3)</f>
        <v>400</v>
      </c>
    </row>
    <row r="4" spans="2:10" x14ac:dyDescent="0.3">
      <c r="H4">
        <v>300</v>
      </c>
      <c r="J4" t="b">
        <f>ISNUMBER(H4)</f>
        <v>1</v>
      </c>
    </row>
    <row r="5" spans="2:10" x14ac:dyDescent="0.3">
      <c r="B5">
        <v>300</v>
      </c>
    </row>
    <row r="7" spans="2:10" x14ac:dyDescent="0.3">
      <c r="B7" t="e" cm="1">
        <f t="array" aca="1" ref="B7:C7" ca="1">VLOOKUP({200,1000}, B1:B7, 1)</f>
        <v>#N/A</v>
      </c>
      <c r="C7">
        <f ca="1"/>
        <v>300</v>
      </c>
    </row>
    <row r="8" spans="2:10" x14ac:dyDescent="0.3">
      <c r="B8" cm="1">
        <f t="array" ref="B8">INDEX(B1:B10, ROW(B1))</f>
        <v>0</v>
      </c>
      <c r="H8" cm="1">
        <f t="array" ref="H8">_xlfn.XMATCH(TRUE, ISNUMBER(H1:H7), 0, -1)</f>
        <v>4</v>
      </c>
    </row>
    <row r="12" spans="2:10" x14ac:dyDescent="0.3">
      <c r="B12">
        <v>100</v>
      </c>
    </row>
    <row r="13" spans="2:10" x14ac:dyDescent="0.3">
      <c r="B13">
        <v>700</v>
      </c>
    </row>
    <row r="14" spans="2:10" x14ac:dyDescent="0.3">
      <c r="B14">
        <v>300</v>
      </c>
      <c r="C14">
        <f ca="1">SUM(INDIRECT("B"&amp;13):B14)</f>
        <v>1000</v>
      </c>
    </row>
    <row r="19" spans="2:2" x14ac:dyDescent="0.3">
      <c r="B19">
        <v>12</v>
      </c>
    </row>
    <row r="20" spans="2:2" x14ac:dyDescent="0.3">
      <c r="B20" t="s">
        <v>21</v>
      </c>
    </row>
    <row r="21" spans="2:2" x14ac:dyDescent="0.3">
      <c r="B21">
        <v>13</v>
      </c>
    </row>
    <row r="22" spans="2:2" x14ac:dyDescent="0.3">
      <c r="B22">
        <f>SUM(B19:B21)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schedule homework</vt:lpstr>
      <vt:lpstr>ANSWER STEPS</vt:lpstr>
      <vt:lpstr>Sheet1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Tigran Badalyan</cp:lastModifiedBy>
  <dcterms:created xsi:type="dcterms:W3CDTF">2011-09-23T04:12:03Z</dcterms:created>
  <dcterms:modified xsi:type="dcterms:W3CDTF">2024-03-23T17:17:46Z</dcterms:modified>
</cp:coreProperties>
</file>