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DataAnalytik\Excel Challenges\"/>
    </mc:Choice>
  </mc:AlternateContent>
  <xr:revisionPtr revIDLastSave="0" documentId="13_ncr:1_{D1F408AC-4112-41E8-9E81-1A8330EBE9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end">Sheet1!$L$4</definedName>
    <definedName name="start">Sheet1!$L$3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H8" i="1"/>
  <c r="H13" i="1"/>
  <c r="N13" i="1"/>
  <c r="H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Purnachandra Rao Duggirala</author>
  </authors>
  <commentList>
    <comment ref="L8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for the period 1-feb-12 to 31-mar-12
</t>
        </r>
      </text>
    </comment>
    <comment ref="L1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for the period 1-feb-12 to 31-mar-12
</t>
        </r>
      </text>
    </comment>
    <comment ref="L19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for the period 1-feb-12 to 31-mar-12
</t>
        </r>
      </text>
    </comment>
  </commentList>
</comments>
</file>

<file path=xl/sharedStrings.xml><?xml version="1.0" encoding="utf-8"?>
<sst xmlns="http://schemas.openxmlformats.org/spreadsheetml/2006/main" count="151" uniqueCount="52">
  <si>
    <t>Employee Name</t>
  </si>
  <si>
    <t>Start Date</t>
  </si>
  <si>
    <t>End Date</t>
  </si>
  <si>
    <t>Nancy</t>
  </si>
  <si>
    <t>Lance</t>
  </si>
  <si>
    <t>Cindy</t>
  </si>
  <si>
    <t>Thomas</t>
  </si>
  <si>
    <t>David</t>
  </si>
  <si>
    <t>Vincent</t>
  </si>
  <si>
    <t>Xinhua</t>
  </si>
  <si>
    <t>Mindy</t>
  </si>
  <si>
    <t>Albert</t>
  </si>
  <si>
    <t>Jackie</t>
  </si>
  <si>
    <t>Zack</t>
  </si>
  <si>
    <t>Ganesh</t>
  </si>
  <si>
    <t>Queen</t>
  </si>
  <si>
    <t>Barry</t>
  </si>
  <si>
    <t>Wendy</t>
  </si>
  <si>
    <t>Steve</t>
  </si>
  <si>
    <t>Yogesh</t>
  </si>
  <si>
    <t>Klement</t>
  </si>
  <si>
    <t>Rick</t>
  </si>
  <si>
    <t>Harry</t>
  </si>
  <si>
    <t>Oprah</t>
  </si>
  <si>
    <t>Farhan</t>
  </si>
  <si>
    <t>Ethan</t>
  </si>
  <si>
    <t>Ida</t>
  </si>
  <si>
    <t>Upendra</t>
  </si>
  <si>
    <t>Percy</t>
  </si>
  <si>
    <t>Q1</t>
  </si>
  <si>
    <t>Answer</t>
  </si>
  <si>
    <t>Q2</t>
  </si>
  <si>
    <t xml:space="preserve">The entire vacation must be with in start and end dates. </t>
  </si>
  <si>
    <t>Even if one day of the vacation is between start and end dates, you should count it</t>
  </si>
  <si>
    <t>Q3</t>
  </si>
  <si>
    <t>The entire vacation must be with in start and end dates. If a person takes multiple vacations, only 1 should be counted.</t>
  </si>
  <si>
    <t>How many distinct people took vacation in this period?</t>
  </si>
  <si>
    <t>Vacation Calculations [Homework]</t>
  </si>
  <si>
    <t>Clues</t>
  </si>
  <si>
    <t>SUMIFS formula?!?</t>
  </si>
  <si>
    <t>SUMPRODUCT formula</t>
  </si>
  <si>
    <t>Range Lookup</t>
  </si>
  <si>
    <t>More..</t>
  </si>
  <si>
    <t>Excel formula home work &amp; challenges</t>
  </si>
  <si>
    <t>Visit Chandoo.org</t>
  </si>
  <si>
    <t>Join our FREE Newsletter</t>
  </si>
  <si>
    <t>How many vacations are taken in this period?</t>
  </si>
  <si>
    <t>20 vacations</t>
  </si>
  <si>
    <t>22 vacations</t>
  </si>
  <si>
    <t>14 people</t>
  </si>
  <si>
    <t>Is taken in period?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</si>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</sst>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2" borderId="2" xfId="0" applyFont="1" applyFill="1" applyBorder="1"/>
    <xf numFmtId="0" fontId="0" fillId="0" borderId="3" xfId="0" applyBorder="1"/>
    <xf numFmtId="164" fontId="0" fillId="0" borderId="3" xfId="0" applyNumberFormat="1" applyBorder="1" applyAlignment="1">
      <alignment horizontal="left"/>
    </xf>
    <xf numFmtId="15" fontId="0" fillId="5" borderId="4" xfId="0" applyNumberFormat="1" applyFill="1" applyBorder="1"/>
    <xf numFmtId="0" fontId="0" fillId="4" borderId="5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right" indent="1"/>
    </xf>
    <xf numFmtId="0" fontId="3" fillId="0" borderId="1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4" fillId="6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9" fillId="6" borderId="0" xfId="0" applyFont="1" applyFill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6" fillId="0" borderId="6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10" fillId="2" borderId="2" xfId="0" applyFont="1" applyFill="1" applyBorder="1"/>
    <xf numFmtId="0" fontId="4" fillId="6" borderId="0" xfId="0" applyNumberFormat="1" applyFont="1" applyFill="1" applyAlignment="1">
      <alignment vertical="center"/>
    </xf>
    <xf numFmtId="0" fontId="1" fillId="2" borderId="2" xfId="0" applyNumberFormat="1" applyFont="1" applyFill="1" applyBorder="1"/>
    <xf numFmtId="0" fontId="0" fillId="3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9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acations" displayName="vacations" ref="B3:F123" totalsRowShown="0" headerRowDxfId="8" headerRowBorderDxfId="7" tableBorderDxfId="6" totalsRowBorderDxfId="5">
  <tableColumns count="5">
    <tableColumn id="1" xr3:uid="{00000000-0010-0000-0000-000001000000}" name="Employee Name" dataDxfId="4"/>
    <tableColumn id="3" xr3:uid="{00000000-0010-0000-0000-000003000000}" name="Start Date" dataDxfId="3"/>
    <tableColumn id="4" xr3:uid="{00000000-0010-0000-0000-000004000000}" name="End Date" dataDxfId="2"/>
    <tableColumn id="5" xr3:uid="{26FB9B15-42BB-42D3-BCBF-385B5F455652}" name="Dummy" dataDxfId="0">
      <calculatedColumnFormula>AND(vacations[[#This Row],[Start Date]]&gt;start, vacations[[#This Row],[End Date]]&lt;end)*COUNTIFS($B$4:B4, B4, $C$4:C4, "&gt;"&amp;start, $D$4:D4, "&lt;"&amp;end)</calculatedColumnFormula>
    </tableColumn>
    <tableColumn id="2" xr3:uid="{2687BD42-40A0-4EE6-8B48-2DDF767A1D6A}" name="Is taken in period?" dataDxfId="1">
      <calculatedColumnFormula>IF(AND(vacations[[#This Row],[Start Date]]&gt;start, vacations[[#This Row],[End Date]]&lt;end), "Yes", 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chandoo.org/wp/2010/06/30/range-lookup-excel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chandoo.org/wp/2009/11/10/excel-sumproduct-formula/" TargetMode="External"/><Relationship Id="rId1" Type="http://schemas.openxmlformats.org/officeDocument/2006/relationships/hyperlink" Target="http://chandoo.org/wp/2010/04/20/introduction-to-excel-sumifs-formula/" TargetMode="External"/><Relationship Id="rId6" Type="http://schemas.openxmlformats.org/officeDocument/2006/relationships/hyperlink" Target="http://chandoo.org/wp/subscribe/" TargetMode="External"/><Relationship Id="rId5" Type="http://schemas.openxmlformats.org/officeDocument/2006/relationships/hyperlink" Target="http://chandoo.org/wp/" TargetMode="External"/><Relationship Id="rId4" Type="http://schemas.openxmlformats.org/officeDocument/2006/relationships/hyperlink" Target="http://chandoo.org/wp/tag/homework/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3"/>
  <sheetViews>
    <sheetView showGridLines="0" tabSelected="1" workbookViewId="0">
      <selection activeCell="F8" sqref="F8"/>
    </sheetView>
  </sheetViews>
  <sheetFormatPr defaultRowHeight="14.4" x14ac:dyDescent="0.3"/>
  <cols>
    <col min="1" max="1" width="2.5546875" customWidth="1"/>
    <col min="2" max="2" width="19.88671875" customWidth="1"/>
    <col min="3" max="3" width="16.109375" customWidth="1"/>
    <col min="4" max="4" width="14.5546875" customWidth="1"/>
    <col min="5" max="5" width="14.5546875" style="46" customWidth="1"/>
    <col min="6" max="6" width="16.44140625" bestFit="1" customWidth="1"/>
    <col min="8" max="8" width="11.109375" style="13" customWidth="1"/>
    <col min="9" max="9" width="18.109375" customWidth="1"/>
    <col min="10" max="10" width="7" customWidth="1"/>
    <col min="12" max="12" width="15.88671875" customWidth="1"/>
    <col min="13" max="13" width="14" customWidth="1"/>
  </cols>
  <sheetData>
    <row r="1" spans="2:14" ht="30" customHeight="1" x14ac:dyDescent="0.3">
      <c r="B1" s="22" t="s">
        <v>37</v>
      </c>
      <c r="C1" s="19"/>
      <c r="D1" s="19"/>
      <c r="E1" s="42"/>
      <c r="F1" s="19"/>
    </row>
    <row r="3" spans="2:14" x14ac:dyDescent="0.3">
      <c r="B3" s="5" t="s">
        <v>0</v>
      </c>
      <c r="C3" s="5" t="s">
        <v>1</v>
      </c>
      <c r="D3" s="5" t="s">
        <v>2</v>
      </c>
      <c r="E3" s="43" t="s">
        <v>51</v>
      </c>
      <c r="F3" s="41" t="s">
        <v>50</v>
      </c>
      <c r="G3" s="13"/>
      <c r="H3" s="10" t="s">
        <v>1</v>
      </c>
      <c r="I3" s="11"/>
      <c r="J3" s="11"/>
      <c r="K3" s="12"/>
      <c r="L3" s="8">
        <v>40940</v>
      </c>
    </row>
    <row r="4" spans="2:14" x14ac:dyDescent="0.3">
      <c r="B4" s="1" t="s">
        <v>3</v>
      </c>
      <c r="C4" s="2">
        <v>40909</v>
      </c>
      <c r="D4" s="2">
        <v>40915</v>
      </c>
      <c r="E4" s="44">
        <f>AND(vacations[[#This Row],[Start Date]]&gt;start, vacations[[#This Row],[End Date]]&lt;end)*COUNTIFS($B$4:B4, B4, $C$4:C4, "&gt;"&amp;start, $D$4:D4, "&lt;"&amp;end)</f>
        <v>0</v>
      </c>
      <c r="F4" t="str">
        <f>IF(AND(vacations[[#This Row],[Start Date]]&gt;start, vacations[[#This Row],[End Date]]&lt;end), "Yes", "No")</f>
        <v>No</v>
      </c>
      <c r="G4" s="13"/>
      <c r="H4" s="15" t="s">
        <v>2</v>
      </c>
      <c r="I4" s="16"/>
      <c r="J4" s="16"/>
      <c r="K4" s="17"/>
      <c r="L4" s="8">
        <v>40999</v>
      </c>
    </row>
    <row r="5" spans="2:14" x14ac:dyDescent="0.3">
      <c r="B5" s="3" t="s">
        <v>4</v>
      </c>
      <c r="C5" s="4">
        <v>40920</v>
      </c>
      <c r="D5" s="4">
        <v>40923</v>
      </c>
      <c r="E5" s="45">
        <f>AND(vacations[[#This Row],[Start Date]]&gt;start, vacations[[#This Row],[End Date]]&lt;end)*COUNTIFS($B$4:B5, B5, $C$4:C5, "&gt;"&amp;start, $D$4:D5, "&lt;"&amp;end)</f>
        <v>0</v>
      </c>
      <c r="F5" t="str">
        <f>IF(AND(vacations[[#This Row],[Start Date]]&gt;start, vacations[[#This Row],[End Date]]&lt;end), "Yes", "No")</f>
        <v>No</v>
      </c>
      <c r="G5" s="13"/>
      <c r="H5"/>
    </row>
    <row r="6" spans="2:14" x14ac:dyDescent="0.3">
      <c r="B6" s="1" t="s">
        <v>5</v>
      </c>
      <c r="C6" s="2">
        <v>40927</v>
      </c>
      <c r="D6" s="2">
        <v>40934</v>
      </c>
      <c r="E6" s="44">
        <f>AND(vacations[[#This Row],[Start Date]]&gt;start, vacations[[#This Row],[End Date]]&lt;end)*COUNTIFS($B$4:B6, B6, $C$4:C6, "&gt;"&amp;start, $D$4:D6, "&lt;"&amp;end)</f>
        <v>0</v>
      </c>
      <c r="F6" t="str">
        <f>IF(AND(vacations[[#This Row],[Start Date]]&gt;start, vacations[[#This Row],[End Date]]&lt;end), "Yes", "No")</f>
        <v>No</v>
      </c>
      <c r="G6" s="13" t="s">
        <v>29</v>
      </c>
      <c r="H6" s="18" t="s">
        <v>46</v>
      </c>
      <c r="I6" s="11"/>
      <c r="J6" s="11"/>
      <c r="K6" s="11"/>
      <c r="L6" s="12"/>
    </row>
    <row r="7" spans="2:14" x14ac:dyDescent="0.3">
      <c r="B7" s="3" t="s">
        <v>6</v>
      </c>
      <c r="C7" s="4">
        <v>40931</v>
      </c>
      <c r="D7" s="4">
        <v>40935</v>
      </c>
      <c r="E7" s="45">
        <f>AND(vacations[[#This Row],[Start Date]]&gt;start, vacations[[#This Row],[End Date]]&lt;end)*COUNTIFS($B$4:B7, B7, $C$4:C7, "&gt;"&amp;start, $D$4:D7, "&lt;"&amp;end)</f>
        <v>0</v>
      </c>
      <c r="F7" t="str">
        <f>IF(AND(vacations[[#This Row],[Start Date]]&gt;start, vacations[[#This Row],[End Date]]&lt;end), "Yes", "No")</f>
        <v>No</v>
      </c>
      <c r="G7" s="13"/>
      <c r="H7" s="14" t="s">
        <v>32</v>
      </c>
      <c r="I7" s="11"/>
      <c r="J7" s="11"/>
      <c r="K7" s="11"/>
      <c r="L7" s="12"/>
    </row>
    <row r="8" spans="2:14" x14ac:dyDescent="0.3">
      <c r="B8" s="1" t="s">
        <v>7</v>
      </c>
      <c r="C8" s="2">
        <v>40934</v>
      </c>
      <c r="D8" s="2">
        <v>40941</v>
      </c>
      <c r="E8" s="44">
        <f>AND(vacations[[#This Row],[Start Date]]&gt;start, vacations[[#This Row],[End Date]]&lt;end)*COUNTIFS($B$4:B8, B8, $C$4:C8, "&gt;"&amp;start, $D$4:D8, "&lt;"&amp;end)</f>
        <v>0</v>
      </c>
      <c r="F8" t="str">
        <f>IF(AND(vacations[[#This Row],[Start Date]]&gt;start, vacations[[#This Row],[End Date]]&lt;end), "Yes", "No")</f>
        <v>No</v>
      </c>
      <c r="G8" s="13" t="s">
        <v>30</v>
      </c>
      <c r="H8" s="9">
        <f>COUNTIFS(vacations[Start Date], "&gt;"&amp;start, vacations[End Date], "&lt;"&amp;end)</f>
        <v>20</v>
      </c>
      <c r="L8" s="21" t="s">
        <v>47</v>
      </c>
    </row>
    <row r="9" spans="2:14" x14ac:dyDescent="0.3">
      <c r="B9" s="3" t="s">
        <v>4</v>
      </c>
      <c r="C9" s="4">
        <v>40944</v>
      </c>
      <c r="D9" s="4">
        <v>40953</v>
      </c>
      <c r="E9" s="45">
        <f>AND(vacations[[#This Row],[Start Date]]&gt;start, vacations[[#This Row],[End Date]]&lt;end)*COUNTIFS($B$4:B9, B9, $C$4:C9, "&gt;"&amp;start, $D$4:D9, "&lt;"&amp;end)</f>
        <v>1</v>
      </c>
      <c r="F9" t="str">
        <f>IF(AND(vacations[[#This Row],[Start Date]]&gt;start, vacations[[#This Row],[End Date]]&lt;end), "Yes", "No")</f>
        <v>Yes</v>
      </c>
      <c r="G9" s="13"/>
      <c r="H9"/>
    </row>
    <row r="10" spans="2:14" x14ac:dyDescent="0.3">
      <c r="B10" s="1" t="s">
        <v>8</v>
      </c>
      <c r="C10" s="2">
        <v>40945</v>
      </c>
      <c r="D10" s="2">
        <v>40951</v>
      </c>
      <c r="E10" s="44">
        <f>AND(vacations[[#This Row],[Start Date]]&gt;start, vacations[[#This Row],[End Date]]&lt;end)*COUNTIFS($B$4:B10, B10, $C$4:C10, "&gt;"&amp;start, $D$4:D10, "&lt;"&amp;end)</f>
        <v>1</v>
      </c>
      <c r="F10" t="str">
        <f>IF(AND(vacations[[#This Row],[Start Date]]&gt;start, vacations[[#This Row],[End Date]]&lt;end), "Yes", "No")</f>
        <v>Yes</v>
      </c>
      <c r="G10" s="13" t="s">
        <v>31</v>
      </c>
      <c r="H10" s="18" t="s">
        <v>46</v>
      </c>
      <c r="I10" s="11"/>
      <c r="J10" s="11"/>
      <c r="K10" s="11"/>
      <c r="L10" s="12"/>
    </row>
    <row r="11" spans="2:14" ht="15" customHeight="1" x14ac:dyDescent="0.3">
      <c r="B11" s="3" t="s">
        <v>6</v>
      </c>
      <c r="C11" s="4">
        <v>40948</v>
      </c>
      <c r="D11" s="4">
        <v>40954</v>
      </c>
      <c r="E11" s="45">
        <f>AND(vacations[[#This Row],[Start Date]]&gt;start, vacations[[#This Row],[End Date]]&lt;end)*COUNTIFS($B$4:B11, B11, $C$4:C11, "&gt;"&amp;start, $D$4:D11, "&lt;"&amp;end)</f>
        <v>1</v>
      </c>
      <c r="F11" t="str">
        <f>IF(AND(vacations[[#This Row],[Start Date]]&gt;start, vacations[[#This Row],[End Date]]&lt;end), "Yes", "No")</f>
        <v>Yes</v>
      </c>
      <c r="G11" s="13"/>
      <c r="H11" s="29" t="s">
        <v>33</v>
      </c>
      <c r="I11" s="30"/>
      <c r="J11" s="30"/>
      <c r="K11" s="30"/>
      <c r="L11" s="31"/>
    </row>
    <row r="12" spans="2:14" x14ac:dyDescent="0.3">
      <c r="B12" s="1" t="s">
        <v>8</v>
      </c>
      <c r="C12" s="2">
        <v>40953</v>
      </c>
      <c r="D12" s="2">
        <v>40957</v>
      </c>
      <c r="E12" s="44">
        <f>AND(vacations[[#This Row],[Start Date]]&gt;start, vacations[[#This Row],[End Date]]&lt;end)*COUNTIFS($B$4:B12, B12, $C$4:C12, "&gt;"&amp;start, $D$4:D12, "&lt;"&amp;end)</f>
        <v>2</v>
      </c>
      <c r="F12" t="str">
        <f>IF(AND(vacations[[#This Row],[Start Date]]&gt;start, vacations[[#This Row],[End Date]]&lt;end), "Yes", "No")</f>
        <v>Yes</v>
      </c>
      <c r="G12" s="13"/>
      <c r="H12" s="32"/>
      <c r="I12" s="33"/>
      <c r="J12" s="33"/>
      <c r="K12" s="33"/>
      <c r="L12" s="34"/>
    </row>
    <row r="13" spans="2:14" x14ac:dyDescent="0.3">
      <c r="B13" s="3" t="s">
        <v>9</v>
      </c>
      <c r="C13" s="4">
        <v>40953</v>
      </c>
      <c r="D13" s="4">
        <v>40959</v>
      </c>
      <c r="E13" s="45">
        <f>AND(vacations[[#This Row],[Start Date]]&gt;start, vacations[[#This Row],[End Date]]&lt;end)*COUNTIFS($B$4:B13, B13, $C$4:C13, "&gt;"&amp;start, $D$4:D13, "&lt;"&amp;end)</f>
        <v>1</v>
      </c>
      <c r="F13" t="str">
        <f>IF(AND(vacations[[#This Row],[Start Date]]&gt;start, vacations[[#This Row],[End Date]]&lt;end), "Yes", "No")</f>
        <v>Yes</v>
      </c>
      <c r="G13" s="13" t="s">
        <v>30</v>
      </c>
      <c r="H13" s="9">
        <f>COUNTIFS(vacations[End Date], "&gt;"&amp;start, vacations[Start Date], "&lt;"&amp;end)</f>
        <v>22</v>
      </c>
      <c r="L13" s="21" t="s">
        <v>48</v>
      </c>
      <c r="N13">
        <f>COUNTIF(vacations[Start Date], "&gt;"&amp;start)+COUNTIF(vacations[End Date], "&lt;"&amp;end)</f>
        <v>140</v>
      </c>
    </row>
    <row r="14" spans="2:14" x14ac:dyDescent="0.3">
      <c r="B14" s="1" t="s">
        <v>10</v>
      </c>
      <c r="C14" s="2">
        <v>40955</v>
      </c>
      <c r="D14" s="2">
        <v>40958</v>
      </c>
      <c r="E14" s="44">
        <f>AND(vacations[[#This Row],[Start Date]]&gt;start, vacations[[#This Row],[End Date]]&lt;end)*COUNTIFS($B$4:B14, B14, $C$4:C14, "&gt;"&amp;start, $D$4:D14, "&lt;"&amp;end)</f>
        <v>1</v>
      </c>
      <c r="F14" t="str">
        <f>IF(AND(vacations[[#This Row],[Start Date]]&gt;start, vacations[[#This Row],[End Date]]&lt;end), "Yes", "No")</f>
        <v>Yes</v>
      </c>
      <c r="G14" s="13"/>
      <c r="H14"/>
    </row>
    <row r="15" spans="2:14" ht="15" customHeight="1" x14ac:dyDescent="0.3">
      <c r="B15" s="3" t="s">
        <v>5</v>
      </c>
      <c r="C15" s="4">
        <v>40957</v>
      </c>
      <c r="D15" s="4">
        <v>40960</v>
      </c>
      <c r="E15" s="45">
        <f>AND(vacations[[#This Row],[Start Date]]&gt;start, vacations[[#This Row],[End Date]]&lt;end)*COUNTIFS($B$4:B15, B15, $C$4:C15, "&gt;"&amp;start, $D$4:D15, "&lt;"&amp;end)</f>
        <v>1</v>
      </c>
      <c r="F15" t="str">
        <f>IF(AND(vacations[[#This Row],[Start Date]]&gt;start, vacations[[#This Row],[End Date]]&lt;end), "Yes", "No")</f>
        <v>Yes</v>
      </c>
      <c r="G15" s="13" t="s">
        <v>34</v>
      </c>
      <c r="H15" s="18" t="s">
        <v>36</v>
      </c>
      <c r="I15" s="11"/>
      <c r="J15" s="11"/>
      <c r="K15" s="11"/>
      <c r="L15" s="12"/>
    </row>
    <row r="16" spans="2:14" ht="15" customHeight="1" x14ac:dyDescent="0.3">
      <c r="B16" s="1" t="s">
        <v>11</v>
      </c>
      <c r="C16" s="2">
        <v>40958</v>
      </c>
      <c r="D16" s="2">
        <v>40961</v>
      </c>
      <c r="E16" s="44">
        <f>AND(vacations[[#This Row],[Start Date]]&gt;start, vacations[[#This Row],[End Date]]&lt;end)*COUNTIFS($B$4:B16, B16, $C$4:C16, "&gt;"&amp;start, $D$4:D16, "&lt;"&amp;end)</f>
        <v>1</v>
      </c>
      <c r="F16" t="str">
        <f>IF(AND(vacations[[#This Row],[Start Date]]&gt;start, vacations[[#This Row],[End Date]]&lt;end), "Yes", "No")</f>
        <v>Yes</v>
      </c>
      <c r="G16" s="13"/>
      <c r="H16" s="29" t="s">
        <v>35</v>
      </c>
      <c r="I16" s="30"/>
      <c r="J16" s="30"/>
      <c r="K16" s="30"/>
      <c r="L16" s="31"/>
    </row>
    <row r="17" spans="2:12" x14ac:dyDescent="0.3">
      <c r="B17" s="3" t="s">
        <v>12</v>
      </c>
      <c r="C17" s="4">
        <v>40963</v>
      </c>
      <c r="D17" s="4">
        <v>40972</v>
      </c>
      <c r="E17" s="45">
        <f>AND(vacations[[#This Row],[Start Date]]&gt;start, vacations[[#This Row],[End Date]]&lt;end)*COUNTIFS($B$4:B17, B17, $C$4:C17, "&gt;"&amp;start, $D$4:D17, "&lt;"&amp;end)</f>
        <v>1</v>
      </c>
      <c r="F17" t="str">
        <f>IF(AND(vacations[[#This Row],[Start Date]]&gt;start, vacations[[#This Row],[End Date]]&lt;end), "Yes", "No")</f>
        <v>Yes</v>
      </c>
      <c r="G17" s="13"/>
      <c r="H17" s="35"/>
      <c r="I17" s="36"/>
      <c r="J17" s="36"/>
      <c r="K17" s="36"/>
      <c r="L17" s="37"/>
    </row>
    <row r="18" spans="2:12" x14ac:dyDescent="0.3">
      <c r="B18" s="1" t="s">
        <v>13</v>
      </c>
      <c r="C18" s="2">
        <v>40968</v>
      </c>
      <c r="D18" s="2">
        <v>40971</v>
      </c>
      <c r="E18" s="44">
        <f>AND(vacations[[#This Row],[Start Date]]&gt;start, vacations[[#This Row],[End Date]]&lt;end)*COUNTIFS($B$4:B18, B18, $C$4:C18, "&gt;"&amp;start, $D$4:D18, "&lt;"&amp;end)</f>
        <v>1</v>
      </c>
      <c r="F18" t="str">
        <f>IF(AND(vacations[[#This Row],[Start Date]]&gt;start, vacations[[#This Row],[End Date]]&lt;end), "Yes", "No")</f>
        <v>Yes</v>
      </c>
      <c r="G18" s="13"/>
      <c r="H18" s="32"/>
      <c r="I18" s="33"/>
      <c r="J18" s="33"/>
      <c r="K18" s="33"/>
      <c r="L18" s="34"/>
    </row>
    <row r="19" spans="2:12" x14ac:dyDescent="0.3">
      <c r="B19" s="3" t="s">
        <v>14</v>
      </c>
      <c r="C19" s="4">
        <v>40969</v>
      </c>
      <c r="D19" s="4">
        <v>40975</v>
      </c>
      <c r="E19" s="45">
        <f>AND(vacations[[#This Row],[Start Date]]&gt;start, vacations[[#This Row],[End Date]]&lt;end)*COUNTIFS($B$4:B19, B19, $C$4:C19, "&gt;"&amp;start, $D$4:D19, "&lt;"&amp;end)</f>
        <v>1</v>
      </c>
      <c r="F19" t="str">
        <f>IF(AND(vacations[[#This Row],[Start Date]]&gt;start, vacations[[#This Row],[End Date]]&lt;end), "Yes", "No")</f>
        <v>Yes</v>
      </c>
      <c r="G19" s="13" t="s">
        <v>30</v>
      </c>
      <c r="H19" s="9">
        <f>SUMIF(vacations[Dummy], 1)</f>
        <v>14</v>
      </c>
      <c r="L19" s="21" t="s">
        <v>49</v>
      </c>
    </row>
    <row r="20" spans="2:12" x14ac:dyDescent="0.3">
      <c r="B20" s="1" t="s">
        <v>15</v>
      </c>
      <c r="C20" s="2">
        <v>40971</v>
      </c>
      <c r="D20" s="2">
        <v>40973</v>
      </c>
      <c r="E20" s="44">
        <f>AND(vacations[[#This Row],[Start Date]]&gt;start, vacations[[#This Row],[End Date]]&lt;end)*COUNTIFS($B$4:B20, B20, $C$4:C20, "&gt;"&amp;start, $D$4:D20, "&lt;"&amp;end)</f>
        <v>1</v>
      </c>
      <c r="F20" t="str">
        <f>IF(AND(vacations[[#This Row],[Start Date]]&gt;start, vacations[[#This Row],[End Date]]&lt;end), "Yes", "No")</f>
        <v>Yes</v>
      </c>
      <c r="G20" s="13"/>
      <c r="H20"/>
    </row>
    <row r="21" spans="2:12" x14ac:dyDescent="0.3">
      <c r="B21" s="3" t="s">
        <v>16</v>
      </c>
      <c r="C21" s="4">
        <v>40975</v>
      </c>
      <c r="D21" s="4">
        <v>40977</v>
      </c>
      <c r="E21" s="45">
        <f>AND(vacations[[#This Row],[Start Date]]&gt;start, vacations[[#This Row],[End Date]]&lt;end)*COUNTIFS($B$4:B21, B21, $C$4:C21, "&gt;"&amp;start, $D$4:D21, "&lt;"&amp;end)</f>
        <v>1</v>
      </c>
      <c r="F21" t="str">
        <f>IF(AND(vacations[[#This Row],[Start Date]]&gt;start, vacations[[#This Row],[End Date]]&lt;end), "Yes", "No")</f>
        <v>Yes</v>
      </c>
      <c r="G21" s="13"/>
      <c r="H21"/>
    </row>
    <row r="22" spans="2:12" x14ac:dyDescent="0.3">
      <c r="B22" s="1" t="s">
        <v>15</v>
      </c>
      <c r="C22" s="2">
        <v>40975</v>
      </c>
      <c r="D22" s="2">
        <v>40980</v>
      </c>
      <c r="E22" s="44">
        <f>AND(vacations[[#This Row],[Start Date]]&gt;start, vacations[[#This Row],[End Date]]&lt;end)*COUNTIFS($B$4:B22, B22, $C$4:C22, "&gt;"&amp;start, $D$4:D22, "&lt;"&amp;end)</f>
        <v>2</v>
      </c>
      <c r="F22" t="str">
        <f>IF(AND(vacations[[#This Row],[Start Date]]&gt;start, vacations[[#This Row],[End Date]]&lt;end), "Yes", "No")</f>
        <v>Yes</v>
      </c>
      <c r="G22" s="13" t="s">
        <v>38</v>
      </c>
      <c r="H22" s="38" t="s">
        <v>39</v>
      </c>
      <c r="I22" s="39"/>
      <c r="J22" s="39"/>
      <c r="K22" s="39"/>
      <c r="L22" s="40"/>
    </row>
    <row r="23" spans="2:12" x14ac:dyDescent="0.3">
      <c r="B23" s="3" t="s">
        <v>12</v>
      </c>
      <c r="C23" s="4">
        <v>40980</v>
      </c>
      <c r="D23" s="4">
        <v>40982</v>
      </c>
      <c r="E23" s="45">
        <f>AND(vacations[[#This Row],[Start Date]]&gt;start, vacations[[#This Row],[End Date]]&lt;end)*COUNTIFS($B$4:B23, B23, $C$4:C23, "&gt;"&amp;start, $D$4:D23, "&lt;"&amp;end)</f>
        <v>2</v>
      </c>
      <c r="F23" t="str">
        <f>IF(AND(vacations[[#This Row],[Start Date]]&gt;start, vacations[[#This Row],[End Date]]&lt;end), "Yes", "No")</f>
        <v>Yes</v>
      </c>
      <c r="G23" s="13"/>
      <c r="H23" s="23" t="s">
        <v>40</v>
      </c>
      <c r="I23" s="24"/>
      <c r="J23" s="24"/>
      <c r="K23" s="24"/>
      <c r="L23" s="25"/>
    </row>
    <row r="24" spans="2:12" x14ac:dyDescent="0.3">
      <c r="B24" s="1" t="s">
        <v>9</v>
      </c>
      <c r="C24" s="2">
        <v>40980</v>
      </c>
      <c r="D24" s="2">
        <v>40986</v>
      </c>
      <c r="E24" s="44">
        <f>AND(vacations[[#This Row],[Start Date]]&gt;start, vacations[[#This Row],[End Date]]&lt;end)*COUNTIFS($B$4:B24, B24, $C$4:C24, "&gt;"&amp;start, $D$4:D24, "&lt;"&amp;end)</f>
        <v>2</v>
      </c>
      <c r="F24" t="str">
        <f>IF(AND(vacations[[#This Row],[Start Date]]&gt;start, vacations[[#This Row],[End Date]]&lt;end), "Yes", "No")</f>
        <v>Yes</v>
      </c>
      <c r="G24" s="13"/>
      <c r="H24" s="26" t="s">
        <v>41</v>
      </c>
      <c r="I24" s="27"/>
      <c r="J24" s="27"/>
      <c r="K24" s="27"/>
      <c r="L24" s="28"/>
    </row>
    <row r="25" spans="2:12" x14ac:dyDescent="0.3">
      <c r="B25" s="3" t="s">
        <v>17</v>
      </c>
      <c r="C25" s="4">
        <v>40981</v>
      </c>
      <c r="D25" s="4">
        <v>40985</v>
      </c>
      <c r="E25" s="45">
        <f>AND(vacations[[#This Row],[Start Date]]&gt;start, vacations[[#This Row],[End Date]]&lt;end)*COUNTIFS($B$4:B25, B25, $C$4:C25, "&gt;"&amp;start, $D$4:D25, "&lt;"&amp;end)</f>
        <v>1</v>
      </c>
      <c r="F25" t="str">
        <f>IF(AND(vacations[[#This Row],[Start Date]]&gt;start, vacations[[#This Row],[End Date]]&lt;end), "Yes", "No")</f>
        <v>Yes</v>
      </c>
      <c r="G25" s="13"/>
      <c r="H25" s="20"/>
      <c r="I25" s="20"/>
      <c r="J25" s="20"/>
      <c r="K25" s="20"/>
      <c r="L25" s="20"/>
    </row>
    <row r="26" spans="2:12" x14ac:dyDescent="0.3">
      <c r="B26" s="1" t="s">
        <v>11</v>
      </c>
      <c r="C26" s="2">
        <v>40982</v>
      </c>
      <c r="D26" s="2">
        <v>40986</v>
      </c>
      <c r="E26" s="44">
        <f>AND(vacations[[#This Row],[Start Date]]&gt;start, vacations[[#This Row],[End Date]]&lt;end)*COUNTIFS($B$4:B26, B26, $C$4:C26, "&gt;"&amp;start, $D$4:D26, "&lt;"&amp;end)</f>
        <v>2</v>
      </c>
      <c r="F26" t="str">
        <f>IF(AND(vacations[[#This Row],[Start Date]]&gt;start, vacations[[#This Row],[End Date]]&lt;end), "Yes", "No")</f>
        <v>Yes</v>
      </c>
      <c r="G26" s="13" t="s">
        <v>42</v>
      </c>
      <c r="H26" s="38" t="s">
        <v>43</v>
      </c>
      <c r="I26" s="39"/>
      <c r="J26" s="39"/>
      <c r="K26" s="39"/>
      <c r="L26" s="40"/>
    </row>
    <row r="27" spans="2:12" x14ac:dyDescent="0.3">
      <c r="B27" s="3" t="s">
        <v>6</v>
      </c>
      <c r="C27" s="4">
        <v>40984</v>
      </c>
      <c r="D27" s="4">
        <v>40986</v>
      </c>
      <c r="E27" s="45">
        <f>AND(vacations[[#This Row],[Start Date]]&gt;start, vacations[[#This Row],[End Date]]&lt;end)*COUNTIFS($B$4:B27, B27, $C$4:C27, "&gt;"&amp;start, $D$4:D27, "&lt;"&amp;end)</f>
        <v>2</v>
      </c>
      <c r="F27" t="str">
        <f>IF(AND(vacations[[#This Row],[Start Date]]&gt;start, vacations[[#This Row],[End Date]]&lt;end), "Yes", "No")</f>
        <v>Yes</v>
      </c>
      <c r="G27" s="13"/>
      <c r="H27" s="23" t="s">
        <v>44</v>
      </c>
      <c r="I27" s="24"/>
      <c r="J27" s="24"/>
      <c r="K27" s="24"/>
      <c r="L27" s="25"/>
    </row>
    <row r="28" spans="2:12" x14ac:dyDescent="0.3">
      <c r="B28" s="1" t="s">
        <v>18</v>
      </c>
      <c r="C28" s="2">
        <v>40985</v>
      </c>
      <c r="D28" s="2">
        <v>40989</v>
      </c>
      <c r="E28" s="44">
        <f>AND(vacations[[#This Row],[Start Date]]&gt;start, vacations[[#This Row],[End Date]]&lt;end)*COUNTIFS($B$4:B28, B28, $C$4:C28, "&gt;"&amp;start, $D$4:D28, "&lt;"&amp;end)</f>
        <v>1</v>
      </c>
      <c r="F28" t="str">
        <f>IF(AND(vacations[[#This Row],[Start Date]]&gt;start, vacations[[#This Row],[End Date]]&lt;end), "Yes", "No")</f>
        <v>Yes</v>
      </c>
      <c r="G28" s="13"/>
      <c r="H28" s="26" t="s">
        <v>45</v>
      </c>
      <c r="I28" s="27"/>
      <c r="J28" s="27"/>
      <c r="K28" s="27"/>
      <c r="L28" s="28"/>
    </row>
    <row r="29" spans="2:12" x14ac:dyDescent="0.3">
      <c r="B29" s="3" t="s">
        <v>9</v>
      </c>
      <c r="C29" s="4">
        <v>40998</v>
      </c>
      <c r="D29" s="4">
        <v>41010</v>
      </c>
      <c r="E29" s="45">
        <f>AND(vacations[[#This Row],[Start Date]]&gt;start, vacations[[#This Row],[End Date]]&lt;end)*COUNTIFS($B$4:B29, B29, $C$4:C29, "&gt;"&amp;start, $D$4:D29, "&lt;"&amp;end)</f>
        <v>0</v>
      </c>
      <c r="F29" t="str">
        <f>IF(AND(vacations[[#This Row],[Start Date]]&gt;start, vacations[[#This Row],[End Date]]&lt;end), "Yes", "No")</f>
        <v>No</v>
      </c>
      <c r="G29" s="13"/>
      <c r="H29"/>
    </row>
    <row r="30" spans="2:12" x14ac:dyDescent="0.3">
      <c r="B30" s="1" t="s">
        <v>19</v>
      </c>
      <c r="C30" s="2">
        <v>41008</v>
      </c>
      <c r="D30" s="2">
        <v>41011</v>
      </c>
      <c r="E30" s="44">
        <f>AND(vacations[[#This Row],[Start Date]]&gt;start, vacations[[#This Row],[End Date]]&lt;end)*COUNTIFS($B$4:B30, B30, $C$4:C30, "&gt;"&amp;start, $D$4:D30, "&lt;"&amp;end)</f>
        <v>0</v>
      </c>
      <c r="F30" t="str">
        <f>IF(AND(vacations[[#This Row],[Start Date]]&gt;start, vacations[[#This Row],[End Date]]&lt;end), "Yes", "No")</f>
        <v>No</v>
      </c>
      <c r="G30" s="13"/>
      <c r="H30"/>
    </row>
    <row r="31" spans="2:12" x14ac:dyDescent="0.3">
      <c r="B31" s="3" t="s">
        <v>20</v>
      </c>
      <c r="C31" s="4">
        <v>41013</v>
      </c>
      <c r="D31" s="4">
        <v>41015</v>
      </c>
      <c r="E31" s="45">
        <f>AND(vacations[[#This Row],[Start Date]]&gt;start, vacations[[#This Row],[End Date]]&lt;end)*COUNTIFS($B$4:B31, B31, $C$4:C31, "&gt;"&amp;start, $D$4:D31, "&lt;"&amp;end)</f>
        <v>0</v>
      </c>
      <c r="F31" t="str">
        <f>IF(AND(vacations[[#This Row],[Start Date]]&gt;start, vacations[[#This Row],[End Date]]&lt;end), "Yes", "No")</f>
        <v>No</v>
      </c>
      <c r="G31" s="13"/>
      <c r="H31"/>
    </row>
    <row r="32" spans="2:12" x14ac:dyDescent="0.3">
      <c r="B32" s="1" t="s">
        <v>16</v>
      </c>
      <c r="C32" s="2">
        <v>41016</v>
      </c>
      <c r="D32" s="2">
        <v>41019</v>
      </c>
      <c r="E32" s="44">
        <f>AND(vacations[[#This Row],[Start Date]]&gt;start, vacations[[#This Row],[End Date]]&lt;end)*COUNTIFS($B$4:B32, B32, $C$4:C32, "&gt;"&amp;start, $D$4:D32, "&lt;"&amp;end)</f>
        <v>0</v>
      </c>
      <c r="F32" t="str">
        <f>IF(AND(vacations[[#This Row],[Start Date]]&gt;start, vacations[[#This Row],[End Date]]&lt;end), "Yes", "No")</f>
        <v>No</v>
      </c>
      <c r="G32" s="13"/>
      <c r="H32"/>
    </row>
    <row r="33" spans="2:8" x14ac:dyDescent="0.3">
      <c r="B33" s="3" t="s">
        <v>8</v>
      </c>
      <c r="C33" s="4">
        <v>41017</v>
      </c>
      <c r="D33" s="4">
        <v>41019</v>
      </c>
      <c r="E33" s="45">
        <f>AND(vacations[[#This Row],[Start Date]]&gt;start, vacations[[#This Row],[End Date]]&lt;end)*COUNTIFS($B$4:B33, B33, $C$4:C33, "&gt;"&amp;start, $D$4:D33, "&lt;"&amp;end)</f>
        <v>0</v>
      </c>
      <c r="F33" t="str">
        <f>IF(AND(vacations[[#This Row],[Start Date]]&gt;start, vacations[[#This Row],[End Date]]&lt;end), "Yes", "No")</f>
        <v>No</v>
      </c>
      <c r="G33" s="13"/>
      <c r="H33"/>
    </row>
    <row r="34" spans="2:8" x14ac:dyDescent="0.3">
      <c r="B34" s="1" t="s">
        <v>21</v>
      </c>
      <c r="C34" s="2">
        <v>41023</v>
      </c>
      <c r="D34" s="2">
        <v>41025</v>
      </c>
      <c r="E34" s="44">
        <f>AND(vacations[[#This Row],[Start Date]]&gt;start, vacations[[#This Row],[End Date]]&lt;end)*COUNTIFS($B$4:B34, B34, $C$4:C34, "&gt;"&amp;start, $D$4:D34, "&lt;"&amp;end)</f>
        <v>0</v>
      </c>
      <c r="F34" t="str">
        <f>IF(AND(vacations[[#This Row],[Start Date]]&gt;start, vacations[[#This Row],[End Date]]&lt;end), "Yes", "No")</f>
        <v>No</v>
      </c>
      <c r="G34" s="13"/>
      <c r="H34"/>
    </row>
    <row r="35" spans="2:8" x14ac:dyDescent="0.3">
      <c r="B35" s="3" t="s">
        <v>4</v>
      </c>
      <c r="C35" s="4">
        <v>41026</v>
      </c>
      <c r="D35" s="4">
        <v>41029</v>
      </c>
      <c r="E35" s="45">
        <f>AND(vacations[[#This Row],[Start Date]]&gt;start, vacations[[#This Row],[End Date]]&lt;end)*COUNTIFS($B$4:B35, B35, $C$4:C35, "&gt;"&amp;start, $D$4:D35, "&lt;"&amp;end)</f>
        <v>0</v>
      </c>
      <c r="F35" t="str">
        <f>IF(AND(vacations[[#This Row],[Start Date]]&gt;start, vacations[[#This Row],[End Date]]&lt;end), "Yes", "No")</f>
        <v>No</v>
      </c>
      <c r="G35" s="13"/>
      <c r="H35"/>
    </row>
    <row r="36" spans="2:8" x14ac:dyDescent="0.3">
      <c r="B36" s="1" t="s">
        <v>16</v>
      </c>
      <c r="C36" s="2">
        <v>41027</v>
      </c>
      <c r="D36" s="2">
        <v>41030</v>
      </c>
      <c r="E36" s="44">
        <f>AND(vacations[[#This Row],[Start Date]]&gt;start, vacations[[#This Row],[End Date]]&lt;end)*COUNTIFS($B$4:B36, B36, $C$4:C36, "&gt;"&amp;start, $D$4:D36, "&lt;"&amp;end)</f>
        <v>0</v>
      </c>
      <c r="F36" t="str">
        <f>IF(AND(vacations[[#This Row],[Start Date]]&gt;start, vacations[[#This Row],[End Date]]&lt;end), "Yes", "No")</f>
        <v>No</v>
      </c>
      <c r="G36" s="13"/>
      <c r="H36"/>
    </row>
    <row r="37" spans="2:8" x14ac:dyDescent="0.3">
      <c r="B37" s="3" t="s">
        <v>18</v>
      </c>
      <c r="C37" s="4">
        <v>41027</v>
      </c>
      <c r="D37" s="4">
        <v>41031</v>
      </c>
      <c r="E37" s="45">
        <f>AND(vacations[[#This Row],[Start Date]]&gt;start, vacations[[#This Row],[End Date]]&lt;end)*COUNTIFS($B$4:B37, B37, $C$4:C37, "&gt;"&amp;start, $D$4:D37, "&lt;"&amp;end)</f>
        <v>0</v>
      </c>
      <c r="F37" t="str">
        <f>IF(AND(vacations[[#This Row],[Start Date]]&gt;start, vacations[[#This Row],[End Date]]&lt;end), "Yes", "No")</f>
        <v>No</v>
      </c>
      <c r="G37" s="13"/>
      <c r="H37"/>
    </row>
    <row r="38" spans="2:8" x14ac:dyDescent="0.3">
      <c r="B38" s="1" t="s">
        <v>9</v>
      </c>
      <c r="C38" s="2">
        <v>41027</v>
      </c>
      <c r="D38" s="2">
        <v>41030</v>
      </c>
      <c r="E38" s="44">
        <f>AND(vacations[[#This Row],[Start Date]]&gt;start, vacations[[#This Row],[End Date]]&lt;end)*COUNTIFS($B$4:B38, B38, $C$4:C38, "&gt;"&amp;start, $D$4:D38, "&lt;"&amp;end)</f>
        <v>0</v>
      </c>
      <c r="F38" t="str">
        <f>IF(AND(vacations[[#This Row],[Start Date]]&gt;start, vacations[[#This Row],[End Date]]&lt;end), "Yes", "No")</f>
        <v>No</v>
      </c>
      <c r="G38" s="13"/>
      <c r="H38"/>
    </row>
    <row r="39" spans="2:8" x14ac:dyDescent="0.3">
      <c r="B39" s="3" t="s">
        <v>22</v>
      </c>
      <c r="C39" s="4">
        <v>41043</v>
      </c>
      <c r="D39" s="4">
        <v>41044</v>
      </c>
      <c r="E39" s="45">
        <f>AND(vacations[[#This Row],[Start Date]]&gt;start, vacations[[#This Row],[End Date]]&lt;end)*COUNTIFS($B$4:B39, B39, $C$4:C39, "&gt;"&amp;start, $D$4:D39, "&lt;"&amp;end)</f>
        <v>0</v>
      </c>
      <c r="F39" t="str">
        <f>IF(AND(vacations[[#This Row],[Start Date]]&gt;start, vacations[[#This Row],[End Date]]&lt;end), "Yes", "No")</f>
        <v>No</v>
      </c>
      <c r="G39" s="13"/>
      <c r="H39"/>
    </row>
    <row r="40" spans="2:8" x14ac:dyDescent="0.3">
      <c r="B40" s="1" t="s">
        <v>15</v>
      </c>
      <c r="C40" s="2">
        <v>41047</v>
      </c>
      <c r="D40" s="2">
        <v>41051</v>
      </c>
      <c r="E40" s="44">
        <f>AND(vacations[[#This Row],[Start Date]]&gt;start, vacations[[#This Row],[End Date]]&lt;end)*COUNTIFS($B$4:B40, B40, $C$4:C40, "&gt;"&amp;start, $D$4:D40, "&lt;"&amp;end)</f>
        <v>0</v>
      </c>
      <c r="F40" t="str">
        <f>IF(AND(vacations[[#This Row],[Start Date]]&gt;start, vacations[[#This Row],[End Date]]&lt;end), "Yes", "No")</f>
        <v>No</v>
      </c>
      <c r="G40" s="13"/>
      <c r="H40"/>
    </row>
    <row r="41" spans="2:8" x14ac:dyDescent="0.3">
      <c r="B41" s="3" t="s">
        <v>23</v>
      </c>
      <c r="C41" s="4">
        <v>41048</v>
      </c>
      <c r="D41" s="4">
        <v>41049</v>
      </c>
      <c r="E41" s="45">
        <f>AND(vacations[[#This Row],[Start Date]]&gt;start, vacations[[#This Row],[End Date]]&lt;end)*COUNTIFS($B$4:B41, B41, $C$4:C41, "&gt;"&amp;start, $D$4:D41, "&lt;"&amp;end)</f>
        <v>0</v>
      </c>
      <c r="F41" t="str">
        <f>IF(AND(vacations[[#This Row],[Start Date]]&gt;start, vacations[[#This Row],[End Date]]&lt;end), "Yes", "No")</f>
        <v>No</v>
      </c>
      <c r="G41" s="13"/>
      <c r="H41"/>
    </row>
    <row r="42" spans="2:8" x14ac:dyDescent="0.3">
      <c r="B42" s="1" t="s">
        <v>14</v>
      </c>
      <c r="C42" s="2">
        <v>41050</v>
      </c>
      <c r="D42" s="2">
        <v>41058</v>
      </c>
      <c r="E42" s="44">
        <f>AND(vacations[[#This Row],[Start Date]]&gt;start, vacations[[#This Row],[End Date]]&lt;end)*COUNTIFS($B$4:B42, B42, $C$4:C42, "&gt;"&amp;start, $D$4:D42, "&lt;"&amp;end)</f>
        <v>0</v>
      </c>
      <c r="F42" t="str">
        <f>IF(AND(vacations[[#This Row],[Start Date]]&gt;start, vacations[[#This Row],[End Date]]&lt;end), "Yes", "No")</f>
        <v>No</v>
      </c>
      <c r="G42" s="13"/>
      <c r="H42"/>
    </row>
    <row r="43" spans="2:8" x14ac:dyDescent="0.3">
      <c r="B43" s="3" t="s">
        <v>22</v>
      </c>
      <c r="C43" s="4">
        <v>41050</v>
      </c>
      <c r="D43" s="4">
        <v>41057</v>
      </c>
      <c r="E43" s="45">
        <f>AND(vacations[[#This Row],[Start Date]]&gt;start, vacations[[#This Row],[End Date]]&lt;end)*COUNTIFS($B$4:B43, B43, $C$4:C43, "&gt;"&amp;start, $D$4:D43, "&lt;"&amp;end)</f>
        <v>0</v>
      </c>
      <c r="F43" t="str">
        <f>IF(AND(vacations[[#This Row],[Start Date]]&gt;start, vacations[[#This Row],[End Date]]&lt;end), "Yes", "No")</f>
        <v>No</v>
      </c>
      <c r="G43" s="13"/>
      <c r="H43"/>
    </row>
    <row r="44" spans="2:8" x14ac:dyDescent="0.3">
      <c r="B44" s="1" t="s">
        <v>13</v>
      </c>
      <c r="C44" s="2">
        <v>41050</v>
      </c>
      <c r="D44" s="2">
        <v>41054</v>
      </c>
      <c r="E44" s="44">
        <f>AND(vacations[[#This Row],[Start Date]]&gt;start, vacations[[#This Row],[End Date]]&lt;end)*COUNTIFS($B$4:B44, B44, $C$4:C44, "&gt;"&amp;start, $D$4:D44, "&lt;"&amp;end)</f>
        <v>0</v>
      </c>
      <c r="F44" t="str">
        <f>IF(AND(vacations[[#This Row],[Start Date]]&gt;start, vacations[[#This Row],[End Date]]&lt;end), "Yes", "No")</f>
        <v>No</v>
      </c>
      <c r="G44" s="13"/>
      <c r="H44"/>
    </row>
    <row r="45" spans="2:8" x14ac:dyDescent="0.3">
      <c r="B45" s="3" t="s">
        <v>17</v>
      </c>
      <c r="C45" s="4">
        <v>41053</v>
      </c>
      <c r="D45" s="4">
        <v>41056</v>
      </c>
      <c r="E45" s="45">
        <f>AND(vacations[[#This Row],[Start Date]]&gt;start, vacations[[#This Row],[End Date]]&lt;end)*COUNTIFS($B$4:B45, B45, $C$4:C45, "&gt;"&amp;start, $D$4:D45, "&lt;"&amp;end)</f>
        <v>0</v>
      </c>
      <c r="F45" t="str">
        <f>IF(AND(vacations[[#This Row],[Start Date]]&gt;start, vacations[[#This Row],[End Date]]&lt;end), "Yes", "No")</f>
        <v>No</v>
      </c>
      <c r="G45" s="13"/>
      <c r="H45"/>
    </row>
    <row r="46" spans="2:8" x14ac:dyDescent="0.3">
      <c r="B46" s="1" t="s">
        <v>6</v>
      </c>
      <c r="C46" s="2">
        <v>41054</v>
      </c>
      <c r="D46" s="2">
        <v>41065</v>
      </c>
      <c r="E46" s="44">
        <f>AND(vacations[[#This Row],[Start Date]]&gt;start, vacations[[#This Row],[End Date]]&lt;end)*COUNTIFS($B$4:B46, B46, $C$4:C46, "&gt;"&amp;start, $D$4:D46, "&lt;"&amp;end)</f>
        <v>0</v>
      </c>
      <c r="F46" t="str">
        <f>IF(AND(vacations[[#This Row],[Start Date]]&gt;start, vacations[[#This Row],[End Date]]&lt;end), "Yes", "No")</f>
        <v>No</v>
      </c>
      <c r="G46" s="13"/>
      <c r="H46"/>
    </row>
    <row r="47" spans="2:8" x14ac:dyDescent="0.3">
      <c r="B47" s="3" t="s">
        <v>10</v>
      </c>
      <c r="C47" s="4">
        <v>41061</v>
      </c>
      <c r="D47" s="4">
        <v>41066</v>
      </c>
      <c r="E47" s="45">
        <f>AND(vacations[[#This Row],[Start Date]]&gt;start, vacations[[#This Row],[End Date]]&lt;end)*COUNTIFS($B$4:B47, B47, $C$4:C47, "&gt;"&amp;start, $D$4:D47, "&lt;"&amp;end)</f>
        <v>0</v>
      </c>
      <c r="F47" t="str">
        <f>IF(AND(vacations[[#This Row],[Start Date]]&gt;start, vacations[[#This Row],[End Date]]&lt;end), "Yes", "No")</f>
        <v>No</v>
      </c>
      <c r="G47" s="13"/>
      <c r="H47"/>
    </row>
    <row r="48" spans="2:8" x14ac:dyDescent="0.3">
      <c r="B48" s="1" t="s">
        <v>24</v>
      </c>
      <c r="C48" s="2">
        <v>41064</v>
      </c>
      <c r="D48" s="2">
        <v>41066</v>
      </c>
      <c r="E48" s="44">
        <f>AND(vacations[[#This Row],[Start Date]]&gt;start, vacations[[#This Row],[End Date]]&lt;end)*COUNTIFS($B$4:B48, B48, $C$4:C48, "&gt;"&amp;start, $D$4:D48, "&lt;"&amp;end)</f>
        <v>0</v>
      </c>
      <c r="F48" t="str">
        <f>IF(AND(vacations[[#This Row],[Start Date]]&gt;start, vacations[[#This Row],[End Date]]&lt;end), "Yes", "No")</f>
        <v>No</v>
      </c>
      <c r="G48" s="13"/>
      <c r="H48"/>
    </row>
    <row r="49" spans="2:8" x14ac:dyDescent="0.3">
      <c r="B49" s="3" t="s">
        <v>16</v>
      </c>
      <c r="C49" s="4">
        <v>41073</v>
      </c>
      <c r="D49" s="4">
        <v>41077</v>
      </c>
      <c r="E49" s="45">
        <f>AND(vacations[[#This Row],[Start Date]]&gt;start, vacations[[#This Row],[End Date]]&lt;end)*COUNTIFS($B$4:B49, B49, $C$4:C49, "&gt;"&amp;start, $D$4:D49, "&lt;"&amp;end)</f>
        <v>0</v>
      </c>
      <c r="F49" t="str">
        <f>IF(AND(vacations[[#This Row],[Start Date]]&gt;start, vacations[[#This Row],[End Date]]&lt;end), "Yes", "No")</f>
        <v>No</v>
      </c>
      <c r="G49" s="13"/>
      <c r="H49"/>
    </row>
    <row r="50" spans="2:8" x14ac:dyDescent="0.3">
      <c r="B50" s="1" t="s">
        <v>16</v>
      </c>
      <c r="C50" s="2">
        <v>41078</v>
      </c>
      <c r="D50" s="2">
        <v>41083</v>
      </c>
      <c r="E50" s="44">
        <f>AND(vacations[[#This Row],[Start Date]]&gt;start, vacations[[#This Row],[End Date]]&lt;end)*COUNTIFS($B$4:B50, B50, $C$4:C50, "&gt;"&amp;start, $D$4:D50, "&lt;"&amp;end)</f>
        <v>0</v>
      </c>
      <c r="F50" t="str">
        <f>IF(AND(vacations[[#This Row],[Start Date]]&gt;start, vacations[[#This Row],[End Date]]&lt;end), "Yes", "No")</f>
        <v>No</v>
      </c>
      <c r="G50" s="13"/>
      <c r="H50"/>
    </row>
    <row r="51" spans="2:8" x14ac:dyDescent="0.3">
      <c r="B51" s="3" t="s">
        <v>10</v>
      </c>
      <c r="C51" s="4">
        <v>41081</v>
      </c>
      <c r="D51" s="4">
        <v>41084</v>
      </c>
      <c r="E51" s="45">
        <f>AND(vacations[[#This Row],[Start Date]]&gt;start, vacations[[#This Row],[End Date]]&lt;end)*COUNTIFS($B$4:B51, B51, $C$4:C51, "&gt;"&amp;start, $D$4:D51, "&lt;"&amp;end)</f>
        <v>0</v>
      </c>
      <c r="F51" t="str">
        <f>IF(AND(vacations[[#This Row],[Start Date]]&gt;start, vacations[[#This Row],[End Date]]&lt;end), "Yes", "No")</f>
        <v>No</v>
      </c>
      <c r="G51" s="13"/>
      <c r="H51"/>
    </row>
    <row r="52" spans="2:8" x14ac:dyDescent="0.3">
      <c r="B52" s="1" t="s">
        <v>19</v>
      </c>
      <c r="C52" s="2">
        <v>41088</v>
      </c>
      <c r="D52" s="2">
        <v>41092</v>
      </c>
      <c r="E52" s="44">
        <f>AND(vacations[[#This Row],[Start Date]]&gt;start, vacations[[#This Row],[End Date]]&lt;end)*COUNTIFS($B$4:B52, B52, $C$4:C52, "&gt;"&amp;start, $D$4:D52, "&lt;"&amp;end)</f>
        <v>0</v>
      </c>
      <c r="F52" t="str">
        <f>IF(AND(vacations[[#This Row],[Start Date]]&gt;start, vacations[[#This Row],[End Date]]&lt;end), "Yes", "No")</f>
        <v>No</v>
      </c>
      <c r="G52" s="13"/>
      <c r="H52"/>
    </row>
    <row r="53" spans="2:8" x14ac:dyDescent="0.3">
      <c r="B53" s="3" t="s">
        <v>4</v>
      </c>
      <c r="C53" s="4">
        <v>41094</v>
      </c>
      <c r="D53" s="4">
        <v>41099</v>
      </c>
      <c r="E53" s="45">
        <f>AND(vacations[[#This Row],[Start Date]]&gt;start, vacations[[#This Row],[End Date]]&lt;end)*COUNTIFS($B$4:B53, B53, $C$4:C53, "&gt;"&amp;start, $D$4:D53, "&lt;"&amp;end)</f>
        <v>0</v>
      </c>
      <c r="F53" t="str">
        <f>IF(AND(vacations[[#This Row],[Start Date]]&gt;start, vacations[[#This Row],[End Date]]&lt;end), "Yes", "No")</f>
        <v>No</v>
      </c>
      <c r="G53" s="13"/>
      <c r="H53"/>
    </row>
    <row r="54" spans="2:8" x14ac:dyDescent="0.3">
      <c r="B54" s="1" t="s">
        <v>25</v>
      </c>
      <c r="C54" s="2">
        <v>41097</v>
      </c>
      <c r="D54" s="2">
        <v>41109</v>
      </c>
      <c r="E54" s="44">
        <f>AND(vacations[[#This Row],[Start Date]]&gt;start, vacations[[#This Row],[End Date]]&lt;end)*COUNTIFS($B$4:B54, B54, $C$4:C54, "&gt;"&amp;start, $D$4:D54, "&lt;"&amp;end)</f>
        <v>0</v>
      </c>
      <c r="F54" t="str">
        <f>IF(AND(vacations[[#This Row],[Start Date]]&gt;start, vacations[[#This Row],[End Date]]&lt;end), "Yes", "No")</f>
        <v>No</v>
      </c>
      <c r="G54" s="13"/>
      <c r="H54"/>
    </row>
    <row r="55" spans="2:8" x14ac:dyDescent="0.3">
      <c r="B55" s="3" t="s">
        <v>12</v>
      </c>
      <c r="C55" s="4">
        <v>41097</v>
      </c>
      <c r="D55" s="4">
        <v>41099</v>
      </c>
      <c r="E55" s="45">
        <f>AND(vacations[[#This Row],[Start Date]]&gt;start, vacations[[#This Row],[End Date]]&lt;end)*COUNTIFS($B$4:B55, B55, $C$4:C55, "&gt;"&amp;start, $D$4:D55, "&lt;"&amp;end)</f>
        <v>0</v>
      </c>
      <c r="F55" t="str">
        <f>IF(AND(vacations[[#This Row],[Start Date]]&gt;start, vacations[[#This Row],[End Date]]&lt;end), "Yes", "No")</f>
        <v>No</v>
      </c>
      <c r="G55" s="13"/>
      <c r="H55"/>
    </row>
    <row r="56" spans="2:8" x14ac:dyDescent="0.3">
      <c r="B56" s="1" t="s">
        <v>6</v>
      </c>
      <c r="C56" s="2">
        <v>41098</v>
      </c>
      <c r="D56" s="2">
        <v>41102</v>
      </c>
      <c r="E56" s="44">
        <f>AND(vacations[[#This Row],[Start Date]]&gt;start, vacations[[#This Row],[End Date]]&lt;end)*COUNTIFS($B$4:B56, B56, $C$4:C56, "&gt;"&amp;start, $D$4:D56, "&lt;"&amp;end)</f>
        <v>0</v>
      </c>
      <c r="F56" t="str">
        <f>IF(AND(vacations[[#This Row],[Start Date]]&gt;start, vacations[[#This Row],[End Date]]&lt;end), "Yes", "No")</f>
        <v>No</v>
      </c>
      <c r="G56" s="13"/>
      <c r="H56"/>
    </row>
    <row r="57" spans="2:8" x14ac:dyDescent="0.3">
      <c r="B57" s="3" t="s">
        <v>19</v>
      </c>
      <c r="C57" s="4">
        <v>41098</v>
      </c>
      <c r="D57" s="4">
        <v>41100</v>
      </c>
      <c r="E57" s="45">
        <f>AND(vacations[[#This Row],[Start Date]]&gt;start, vacations[[#This Row],[End Date]]&lt;end)*COUNTIFS($B$4:B57, B57, $C$4:C57, "&gt;"&amp;start, $D$4:D57, "&lt;"&amp;end)</f>
        <v>0</v>
      </c>
      <c r="F57" t="str">
        <f>IF(AND(vacations[[#This Row],[Start Date]]&gt;start, vacations[[#This Row],[End Date]]&lt;end), "Yes", "No")</f>
        <v>No</v>
      </c>
      <c r="G57" s="13"/>
      <c r="H57"/>
    </row>
    <row r="58" spans="2:8" x14ac:dyDescent="0.3">
      <c r="B58" s="1" t="s">
        <v>13</v>
      </c>
      <c r="C58" s="2">
        <v>41099</v>
      </c>
      <c r="D58" s="2">
        <v>41103</v>
      </c>
      <c r="E58" s="44">
        <f>AND(vacations[[#This Row],[Start Date]]&gt;start, vacations[[#This Row],[End Date]]&lt;end)*COUNTIFS($B$4:B58, B58, $C$4:C58, "&gt;"&amp;start, $D$4:D58, "&lt;"&amp;end)</f>
        <v>0</v>
      </c>
      <c r="F58" t="str">
        <f>IF(AND(vacations[[#This Row],[Start Date]]&gt;start, vacations[[#This Row],[End Date]]&lt;end), "Yes", "No")</f>
        <v>No</v>
      </c>
      <c r="G58" s="13"/>
      <c r="H58"/>
    </row>
    <row r="59" spans="2:8" x14ac:dyDescent="0.3">
      <c r="B59" s="3" t="s">
        <v>7</v>
      </c>
      <c r="C59" s="4">
        <v>41101</v>
      </c>
      <c r="D59" s="4">
        <v>41102</v>
      </c>
      <c r="E59" s="45">
        <f>AND(vacations[[#This Row],[Start Date]]&gt;start, vacations[[#This Row],[End Date]]&lt;end)*COUNTIFS($B$4:B59, B59, $C$4:C59, "&gt;"&amp;start, $D$4:D59, "&lt;"&amp;end)</f>
        <v>0</v>
      </c>
      <c r="F59" t="str">
        <f>IF(AND(vacations[[#This Row],[Start Date]]&gt;start, vacations[[#This Row],[End Date]]&lt;end), "Yes", "No")</f>
        <v>No</v>
      </c>
      <c r="G59" s="13"/>
      <c r="H59"/>
    </row>
    <row r="60" spans="2:8" x14ac:dyDescent="0.3">
      <c r="B60" s="1" t="s">
        <v>4</v>
      </c>
      <c r="C60" s="2">
        <v>41102</v>
      </c>
      <c r="D60" s="2">
        <v>41107</v>
      </c>
      <c r="E60" s="44">
        <f>AND(vacations[[#This Row],[Start Date]]&gt;start, vacations[[#This Row],[End Date]]&lt;end)*COUNTIFS($B$4:B60, B60, $C$4:C60, "&gt;"&amp;start, $D$4:D60, "&lt;"&amp;end)</f>
        <v>0</v>
      </c>
      <c r="F60" t="str">
        <f>IF(AND(vacations[[#This Row],[Start Date]]&gt;start, vacations[[#This Row],[End Date]]&lt;end), "Yes", "No")</f>
        <v>No</v>
      </c>
      <c r="G60" s="13"/>
      <c r="H60"/>
    </row>
    <row r="61" spans="2:8" x14ac:dyDescent="0.3">
      <c r="B61" s="3" t="s">
        <v>19</v>
      </c>
      <c r="C61" s="4">
        <v>41103</v>
      </c>
      <c r="D61" s="4">
        <v>41108</v>
      </c>
      <c r="E61" s="45">
        <f>AND(vacations[[#This Row],[Start Date]]&gt;start, vacations[[#This Row],[End Date]]&lt;end)*COUNTIFS($B$4:B61, B61, $C$4:C61, "&gt;"&amp;start, $D$4:D61, "&lt;"&amp;end)</f>
        <v>0</v>
      </c>
      <c r="F61" t="str">
        <f>IF(AND(vacations[[#This Row],[Start Date]]&gt;start, vacations[[#This Row],[End Date]]&lt;end), "Yes", "No")</f>
        <v>No</v>
      </c>
      <c r="G61" s="13"/>
      <c r="H61"/>
    </row>
    <row r="62" spans="2:8" x14ac:dyDescent="0.3">
      <c r="B62" s="1" t="s">
        <v>7</v>
      </c>
      <c r="C62" s="2">
        <v>41107</v>
      </c>
      <c r="D62" s="2">
        <v>41109</v>
      </c>
      <c r="E62" s="44">
        <f>AND(vacations[[#This Row],[Start Date]]&gt;start, vacations[[#This Row],[End Date]]&lt;end)*COUNTIFS($B$4:B62, B62, $C$4:C62, "&gt;"&amp;start, $D$4:D62, "&lt;"&amp;end)</f>
        <v>0</v>
      </c>
      <c r="F62" t="str">
        <f>IF(AND(vacations[[#This Row],[Start Date]]&gt;start, vacations[[#This Row],[End Date]]&lt;end), "Yes", "No")</f>
        <v>No</v>
      </c>
      <c r="G62" s="13"/>
      <c r="H62"/>
    </row>
    <row r="63" spans="2:8" x14ac:dyDescent="0.3">
      <c r="B63" s="3" t="s">
        <v>11</v>
      </c>
      <c r="C63" s="4">
        <v>41110</v>
      </c>
      <c r="D63" s="4">
        <v>41118</v>
      </c>
      <c r="E63" s="45">
        <f>AND(vacations[[#This Row],[Start Date]]&gt;start, vacations[[#This Row],[End Date]]&lt;end)*COUNTIFS($B$4:B63, B63, $C$4:C63, "&gt;"&amp;start, $D$4:D63, "&lt;"&amp;end)</f>
        <v>0</v>
      </c>
      <c r="F63" t="str">
        <f>IF(AND(vacations[[#This Row],[Start Date]]&gt;start, vacations[[#This Row],[End Date]]&lt;end), "Yes", "No")</f>
        <v>No</v>
      </c>
      <c r="G63" s="13"/>
      <c r="H63"/>
    </row>
    <row r="64" spans="2:8" x14ac:dyDescent="0.3">
      <c r="B64" s="1" t="s">
        <v>21</v>
      </c>
      <c r="C64" s="2">
        <v>41112</v>
      </c>
      <c r="D64" s="2">
        <v>41114</v>
      </c>
      <c r="E64" s="44">
        <f>AND(vacations[[#This Row],[Start Date]]&gt;start, vacations[[#This Row],[End Date]]&lt;end)*COUNTIFS($B$4:B64, B64, $C$4:C64, "&gt;"&amp;start, $D$4:D64, "&lt;"&amp;end)</f>
        <v>0</v>
      </c>
      <c r="F64" t="str">
        <f>IF(AND(vacations[[#This Row],[Start Date]]&gt;start, vacations[[#This Row],[End Date]]&lt;end), "Yes", "No")</f>
        <v>No</v>
      </c>
      <c r="G64" s="13"/>
      <c r="H64"/>
    </row>
    <row r="65" spans="2:8" x14ac:dyDescent="0.3">
      <c r="B65" s="3" t="s">
        <v>25</v>
      </c>
      <c r="C65" s="4">
        <v>41115</v>
      </c>
      <c r="D65" s="4">
        <v>41117</v>
      </c>
      <c r="E65" s="45">
        <f>AND(vacations[[#This Row],[Start Date]]&gt;start, vacations[[#This Row],[End Date]]&lt;end)*COUNTIFS($B$4:B65, B65, $C$4:C65, "&gt;"&amp;start, $D$4:D65, "&lt;"&amp;end)</f>
        <v>0</v>
      </c>
      <c r="F65" t="str">
        <f>IF(AND(vacations[[#This Row],[Start Date]]&gt;start, vacations[[#This Row],[End Date]]&lt;end), "Yes", "No")</f>
        <v>No</v>
      </c>
      <c r="G65" s="13"/>
      <c r="H65"/>
    </row>
    <row r="66" spans="2:8" x14ac:dyDescent="0.3">
      <c r="B66" s="1" t="s">
        <v>17</v>
      </c>
      <c r="C66" s="2">
        <v>41117</v>
      </c>
      <c r="D66" s="2">
        <v>41123</v>
      </c>
      <c r="E66" s="44">
        <f>AND(vacations[[#This Row],[Start Date]]&gt;start, vacations[[#This Row],[End Date]]&lt;end)*COUNTIFS($B$4:B66, B66, $C$4:C66, "&gt;"&amp;start, $D$4:D66, "&lt;"&amp;end)</f>
        <v>0</v>
      </c>
      <c r="F66" t="str">
        <f>IF(AND(vacations[[#This Row],[Start Date]]&gt;start, vacations[[#This Row],[End Date]]&lt;end), "Yes", "No")</f>
        <v>No</v>
      </c>
      <c r="G66" s="13"/>
      <c r="H66"/>
    </row>
    <row r="67" spans="2:8" x14ac:dyDescent="0.3">
      <c r="B67" s="3" t="s">
        <v>9</v>
      </c>
      <c r="C67" s="4">
        <v>41118</v>
      </c>
      <c r="D67" s="4">
        <v>41126</v>
      </c>
      <c r="E67" s="45">
        <f>AND(vacations[[#This Row],[Start Date]]&gt;start, vacations[[#This Row],[End Date]]&lt;end)*COUNTIFS($B$4:B67, B67, $C$4:C67, "&gt;"&amp;start, $D$4:D67, "&lt;"&amp;end)</f>
        <v>0</v>
      </c>
      <c r="F67" t="str">
        <f>IF(AND(vacations[[#This Row],[Start Date]]&gt;start, vacations[[#This Row],[End Date]]&lt;end), "Yes", "No")</f>
        <v>No</v>
      </c>
      <c r="G67" s="13"/>
      <c r="H67"/>
    </row>
    <row r="68" spans="2:8" x14ac:dyDescent="0.3">
      <c r="B68" s="1" t="s">
        <v>11</v>
      </c>
      <c r="C68" s="2">
        <v>41119</v>
      </c>
      <c r="D68" s="2">
        <v>41120</v>
      </c>
      <c r="E68" s="44">
        <f>AND(vacations[[#This Row],[Start Date]]&gt;start, vacations[[#This Row],[End Date]]&lt;end)*COUNTIFS($B$4:B68, B68, $C$4:C68, "&gt;"&amp;start, $D$4:D68, "&lt;"&amp;end)</f>
        <v>0</v>
      </c>
      <c r="F68" t="str">
        <f>IF(AND(vacations[[#This Row],[Start Date]]&gt;start, vacations[[#This Row],[End Date]]&lt;end), "Yes", "No")</f>
        <v>No</v>
      </c>
      <c r="G68" s="13"/>
      <c r="H68"/>
    </row>
    <row r="69" spans="2:8" x14ac:dyDescent="0.3">
      <c r="B69" s="3" t="s">
        <v>20</v>
      </c>
      <c r="C69" s="4">
        <v>41120</v>
      </c>
      <c r="D69" s="4">
        <v>41126</v>
      </c>
      <c r="E69" s="45">
        <f>AND(vacations[[#This Row],[Start Date]]&gt;start, vacations[[#This Row],[End Date]]&lt;end)*COUNTIFS($B$4:B69, B69, $C$4:C69, "&gt;"&amp;start, $D$4:D69, "&lt;"&amp;end)</f>
        <v>0</v>
      </c>
      <c r="F69" t="str">
        <f>IF(AND(vacations[[#This Row],[Start Date]]&gt;start, vacations[[#This Row],[End Date]]&lt;end), "Yes", "No")</f>
        <v>No</v>
      </c>
      <c r="G69" s="13"/>
      <c r="H69"/>
    </row>
    <row r="70" spans="2:8" x14ac:dyDescent="0.3">
      <c r="B70" s="1" t="s">
        <v>10</v>
      </c>
      <c r="C70" s="2">
        <v>41121</v>
      </c>
      <c r="D70" s="2">
        <v>41127</v>
      </c>
      <c r="E70" s="44">
        <f>AND(vacations[[#This Row],[Start Date]]&gt;start, vacations[[#This Row],[End Date]]&lt;end)*COUNTIFS($B$4:B70, B70, $C$4:C70, "&gt;"&amp;start, $D$4:D70, "&lt;"&amp;end)</f>
        <v>0</v>
      </c>
      <c r="F70" t="str">
        <f>IF(AND(vacations[[#This Row],[Start Date]]&gt;start, vacations[[#This Row],[End Date]]&lt;end), "Yes", "No")</f>
        <v>No</v>
      </c>
      <c r="G70" s="13"/>
      <c r="H70"/>
    </row>
    <row r="71" spans="2:8" x14ac:dyDescent="0.3">
      <c r="B71" s="3" t="s">
        <v>17</v>
      </c>
      <c r="C71" s="4">
        <v>41124</v>
      </c>
      <c r="D71" s="4">
        <v>41131</v>
      </c>
      <c r="E71" s="45">
        <f>AND(vacations[[#This Row],[Start Date]]&gt;start, vacations[[#This Row],[End Date]]&lt;end)*COUNTIFS($B$4:B71, B71, $C$4:C71, "&gt;"&amp;start, $D$4:D71, "&lt;"&amp;end)</f>
        <v>0</v>
      </c>
      <c r="F71" t="str">
        <f>IF(AND(vacations[[#This Row],[Start Date]]&gt;start, vacations[[#This Row],[End Date]]&lt;end), "Yes", "No")</f>
        <v>No</v>
      </c>
      <c r="G71" s="13"/>
      <c r="H71"/>
    </row>
    <row r="72" spans="2:8" x14ac:dyDescent="0.3">
      <c r="B72" s="1" t="s">
        <v>26</v>
      </c>
      <c r="C72" s="2">
        <v>41127</v>
      </c>
      <c r="D72" s="2">
        <v>41131</v>
      </c>
      <c r="E72" s="44">
        <f>AND(vacations[[#This Row],[Start Date]]&gt;start, vacations[[#This Row],[End Date]]&lt;end)*COUNTIFS($B$4:B72, B72, $C$4:C72, "&gt;"&amp;start, $D$4:D72, "&lt;"&amp;end)</f>
        <v>0</v>
      </c>
      <c r="F72" t="str">
        <f>IF(AND(vacations[[#This Row],[Start Date]]&gt;start, vacations[[#This Row],[End Date]]&lt;end), "Yes", "No")</f>
        <v>No</v>
      </c>
      <c r="G72" s="13"/>
      <c r="H72"/>
    </row>
    <row r="73" spans="2:8" x14ac:dyDescent="0.3">
      <c r="B73" s="3" t="s">
        <v>9</v>
      </c>
      <c r="C73" s="4">
        <v>41127</v>
      </c>
      <c r="D73" s="4">
        <v>41133</v>
      </c>
      <c r="E73" s="45">
        <f>AND(vacations[[#This Row],[Start Date]]&gt;start, vacations[[#This Row],[End Date]]&lt;end)*COUNTIFS($B$4:B73, B73, $C$4:C73, "&gt;"&amp;start, $D$4:D73, "&lt;"&amp;end)</f>
        <v>0</v>
      </c>
      <c r="F73" t="str">
        <f>IF(AND(vacations[[#This Row],[Start Date]]&gt;start, vacations[[#This Row],[End Date]]&lt;end), "Yes", "No")</f>
        <v>No</v>
      </c>
      <c r="G73" s="13"/>
      <c r="H73"/>
    </row>
    <row r="74" spans="2:8" x14ac:dyDescent="0.3">
      <c r="B74" s="1" t="s">
        <v>20</v>
      </c>
      <c r="C74" s="2">
        <v>41132</v>
      </c>
      <c r="D74" s="2">
        <v>41137</v>
      </c>
      <c r="E74" s="44">
        <f>AND(vacations[[#This Row],[Start Date]]&gt;start, vacations[[#This Row],[End Date]]&lt;end)*COUNTIFS($B$4:B74, B74, $C$4:C74, "&gt;"&amp;start, $D$4:D74, "&lt;"&amp;end)</f>
        <v>0</v>
      </c>
      <c r="F74" t="str">
        <f>IF(AND(vacations[[#This Row],[Start Date]]&gt;start, vacations[[#This Row],[End Date]]&lt;end), "Yes", "No")</f>
        <v>No</v>
      </c>
      <c r="G74" s="13"/>
      <c r="H74"/>
    </row>
    <row r="75" spans="2:8" x14ac:dyDescent="0.3">
      <c r="B75" s="3" t="s">
        <v>24</v>
      </c>
      <c r="C75" s="4">
        <v>41140</v>
      </c>
      <c r="D75" s="4">
        <v>41142</v>
      </c>
      <c r="E75" s="45">
        <f>AND(vacations[[#This Row],[Start Date]]&gt;start, vacations[[#This Row],[End Date]]&lt;end)*COUNTIFS($B$4:B75, B75, $C$4:C75, "&gt;"&amp;start, $D$4:D75, "&lt;"&amp;end)</f>
        <v>0</v>
      </c>
      <c r="F75" t="str">
        <f>IF(AND(vacations[[#This Row],[Start Date]]&gt;start, vacations[[#This Row],[End Date]]&lt;end), "Yes", "No")</f>
        <v>No</v>
      </c>
      <c r="G75" s="13"/>
      <c r="H75"/>
    </row>
    <row r="76" spans="2:8" x14ac:dyDescent="0.3">
      <c r="B76" s="1" t="s">
        <v>9</v>
      </c>
      <c r="C76" s="2">
        <v>41145</v>
      </c>
      <c r="D76" s="2">
        <v>41152</v>
      </c>
      <c r="E76" s="44">
        <f>AND(vacations[[#This Row],[Start Date]]&gt;start, vacations[[#This Row],[End Date]]&lt;end)*COUNTIFS($B$4:B76, B76, $C$4:C76, "&gt;"&amp;start, $D$4:D76, "&lt;"&amp;end)</f>
        <v>0</v>
      </c>
      <c r="F76" t="str">
        <f>IF(AND(vacations[[#This Row],[Start Date]]&gt;start, vacations[[#This Row],[End Date]]&lt;end), "Yes", "No")</f>
        <v>No</v>
      </c>
      <c r="G76" s="13"/>
      <c r="H76"/>
    </row>
    <row r="77" spans="2:8" x14ac:dyDescent="0.3">
      <c r="B77" s="3" t="s">
        <v>10</v>
      </c>
      <c r="C77" s="4">
        <v>41155</v>
      </c>
      <c r="D77" s="4">
        <v>41159</v>
      </c>
      <c r="E77" s="45">
        <f>AND(vacations[[#This Row],[Start Date]]&gt;start, vacations[[#This Row],[End Date]]&lt;end)*COUNTIFS($B$4:B77, B77, $C$4:C77, "&gt;"&amp;start, $D$4:D77, "&lt;"&amp;end)</f>
        <v>0</v>
      </c>
      <c r="F77" t="str">
        <f>IF(AND(vacations[[#This Row],[Start Date]]&gt;start, vacations[[#This Row],[End Date]]&lt;end), "Yes", "No")</f>
        <v>No</v>
      </c>
      <c r="G77" s="13"/>
      <c r="H77"/>
    </row>
    <row r="78" spans="2:8" x14ac:dyDescent="0.3">
      <c r="B78" s="1" t="s">
        <v>13</v>
      </c>
      <c r="C78" s="2">
        <v>41159</v>
      </c>
      <c r="D78" s="2">
        <v>41169</v>
      </c>
      <c r="E78" s="44">
        <f>AND(vacations[[#This Row],[Start Date]]&gt;start, vacations[[#This Row],[End Date]]&lt;end)*COUNTIFS($B$4:B78, B78, $C$4:C78, "&gt;"&amp;start, $D$4:D78, "&lt;"&amp;end)</f>
        <v>0</v>
      </c>
      <c r="F78" t="str">
        <f>IF(AND(vacations[[#This Row],[Start Date]]&gt;start, vacations[[#This Row],[End Date]]&lt;end), "Yes", "No")</f>
        <v>No</v>
      </c>
      <c r="G78" s="13"/>
      <c r="H78"/>
    </row>
    <row r="79" spans="2:8" x14ac:dyDescent="0.3">
      <c r="B79" s="3" t="s">
        <v>9</v>
      </c>
      <c r="C79" s="4">
        <v>41160</v>
      </c>
      <c r="D79" s="4">
        <v>41165</v>
      </c>
      <c r="E79" s="45">
        <f>AND(vacations[[#This Row],[Start Date]]&gt;start, vacations[[#This Row],[End Date]]&lt;end)*COUNTIFS($B$4:B79, B79, $C$4:C79, "&gt;"&amp;start, $D$4:D79, "&lt;"&amp;end)</f>
        <v>0</v>
      </c>
      <c r="F79" t="str">
        <f>IF(AND(vacations[[#This Row],[Start Date]]&gt;start, vacations[[#This Row],[End Date]]&lt;end), "Yes", "No")</f>
        <v>No</v>
      </c>
      <c r="G79" s="13"/>
      <c r="H79"/>
    </row>
    <row r="80" spans="2:8" x14ac:dyDescent="0.3">
      <c r="B80" s="1" t="s">
        <v>5</v>
      </c>
      <c r="C80" s="2">
        <v>41165</v>
      </c>
      <c r="D80" s="2">
        <v>41169</v>
      </c>
      <c r="E80" s="44">
        <f>AND(vacations[[#This Row],[Start Date]]&gt;start, vacations[[#This Row],[End Date]]&lt;end)*COUNTIFS($B$4:B80, B80, $C$4:C80, "&gt;"&amp;start, $D$4:D80, "&lt;"&amp;end)</f>
        <v>0</v>
      </c>
      <c r="F80" t="str">
        <f>IF(AND(vacations[[#This Row],[Start Date]]&gt;start, vacations[[#This Row],[End Date]]&lt;end), "Yes", "No")</f>
        <v>No</v>
      </c>
      <c r="G80" s="13"/>
      <c r="H80"/>
    </row>
    <row r="81" spans="2:8" x14ac:dyDescent="0.3">
      <c r="B81" s="3" t="s">
        <v>25</v>
      </c>
      <c r="C81" s="4">
        <v>41168</v>
      </c>
      <c r="D81" s="4">
        <v>41171</v>
      </c>
      <c r="E81" s="45">
        <f>AND(vacations[[#This Row],[Start Date]]&gt;start, vacations[[#This Row],[End Date]]&lt;end)*COUNTIFS($B$4:B81, B81, $C$4:C81, "&gt;"&amp;start, $D$4:D81, "&lt;"&amp;end)</f>
        <v>0</v>
      </c>
      <c r="F81" t="str">
        <f>IF(AND(vacations[[#This Row],[Start Date]]&gt;start, vacations[[#This Row],[End Date]]&lt;end), "Yes", "No")</f>
        <v>No</v>
      </c>
      <c r="G81" s="13"/>
      <c r="H81"/>
    </row>
    <row r="82" spans="2:8" x14ac:dyDescent="0.3">
      <c r="B82" s="1" t="s">
        <v>10</v>
      </c>
      <c r="C82" s="2">
        <v>41169</v>
      </c>
      <c r="D82" s="2">
        <v>41172</v>
      </c>
      <c r="E82" s="44">
        <f>AND(vacations[[#This Row],[Start Date]]&gt;start, vacations[[#This Row],[End Date]]&lt;end)*COUNTIFS($B$4:B82, B82, $C$4:C82, "&gt;"&amp;start, $D$4:D82, "&lt;"&amp;end)</f>
        <v>0</v>
      </c>
      <c r="F82" t="str">
        <f>IF(AND(vacations[[#This Row],[Start Date]]&gt;start, vacations[[#This Row],[End Date]]&lt;end), "Yes", "No")</f>
        <v>No</v>
      </c>
      <c r="G82" s="13"/>
      <c r="H82"/>
    </row>
    <row r="83" spans="2:8" x14ac:dyDescent="0.3">
      <c r="B83" s="3" t="s">
        <v>25</v>
      </c>
      <c r="C83" s="4">
        <v>41173</v>
      </c>
      <c r="D83" s="4">
        <v>41175</v>
      </c>
      <c r="E83" s="45">
        <f>AND(vacations[[#This Row],[Start Date]]&gt;start, vacations[[#This Row],[End Date]]&lt;end)*COUNTIFS($B$4:B83, B83, $C$4:C83, "&gt;"&amp;start, $D$4:D83, "&lt;"&amp;end)</f>
        <v>0</v>
      </c>
      <c r="F83" t="str">
        <f>IF(AND(vacations[[#This Row],[Start Date]]&gt;start, vacations[[#This Row],[End Date]]&lt;end), "Yes", "No")</f>
        <v>No</v>
      </c>
      <c r="G83" s="13"/>
      <c r="H83"/>
    </row>
    <row r="84" spans="2:8" x14ac:dyDescent="0.3">
      <c r="B84" s="1" t="s">
        <v>6</v>
      </c>
      <c r="C84" s="2">
        <v>41174</v>
      </c>
      <c r="D84" s="2">
        <v>41180</v>
      </c>
      <c r="E84" s="44">
        <f>AND(vacations[[#This Row],[Start Date]]&gt;start, vacations[[#This Row],[End Date]]&lt;end)*COUNTIFS($B$4:B84, B84, $C$4:C84, "&gt;"&amp;start, $D$4:D84, "&lt;"&amp;end)</f>
        <v>0</v>
      </c>
      <c r="F84" t="str">
        <f>IF(AND(vacations[[#This Row],[Start Date]]&gt;start, vacations[[#This Row],[End Date]]&lt;end), "Yes", "No")</f>
        <v>No</v>
      </c>
      <c r="G84" s="13"/>
      <c r="H84"/>
    </row>
    <row r="85" spans="2:8" x14ac:dyDescent="0.3">
      <c r="B85" s="3" t="s">
        <v>7</v>
      </c>
      <c r="C85" s="4">
        <v>41175</v>
      </c>
      <c r="D85" s="4">
        <v>41181</v>
      </c>
      <c r="E85" s="45">
        <f>AND(vacations[[#This Row],[Start Date]]&gt;start, vacations[[#This Row],[End Date]]&lt;end)*COUNTIFS($B$4:B85, B85, $C$4:C85, "&gt;"&amp;start, $D$4:D85, "&lt;"&amp;end)</f>
        <v>0</v>
      </c>
      <c r="F85" t="str">
        <f>IF(AND(vacations[[#This Row],[Start Date]]&gt;start, vacations[[#This Row],[End Date]]&lt;end), "Yes", "No")</f>
        <v>No</v>
      </c>
      <c r="G85" s="13"/>
      <c r="H85"/>
    </row>
    <row r="86" spans="2:8" x14ac:dyDescent="0.3">
      <c r="B86" s="1" t="s">
        <v>10</v>
      </c>
      <c r="C86" s="2">
        <v>41175</v>
      </c>
      <c r="D86" s="2">
        <v>41180</v>
      </c>
      <c r="E86" s="44">
        <f>AND(vacations[[#This Row],[Start Date]]&gt;start, vacations[[#This Row],[End Date]]&lt;end)*COUNTIFS($B$4:B86, B86, $C$4:C86, "&gt;"&amp;start, $D$4:D86, "&lt;"&amp;end)</f>
        <v>0</v>
      </c>
      <c r="F86" t="str">
        <f>IF(AND(vacations[[#This Row],[Start Date]]&gt;start, vacations[[#This Row],[End Date]]&lt;end), "Yes", "No")</f>
        <v>No</v>
      </c>
      <c r="G86" s="13"/>
      <c r="H86"/>
    </row>
    <row r="87" spans="2:8" x14ac:dyDescent="0.3">
      <c r="B87" s="3" t="s">
        <v>26</v>
      </c>
      <c r="C87" s="4">
        <v>41176</v>
      </c>
      <c r="D87" s="4">
        <v>41187</v>
      </c>
      <c r="E87" s="45">
        <f>AND(vacations[[#This Row],[Start Date]]&gt;start, vacations[[#This Row],[End Date]]&lt;end)*COUNTIFS($B$4:B87, B87, $C$4:C87, "&gt;"&amp;start, $D$4:D87, "&lt;"&amp;end)</f>
        <v>0</v>
      </c>
      <c r="F87" t="str">
        <f>IF(AND(vacations[[#This Row],[Start Date]]&gt;start, vacations[[#This Row],[End Date]]&lt;end), "Yes", "No")</f>
        <v>No</v>
      </c>
      <c r="G87" s="13"/>
      <c r="H87"/>
    </row>
    <row r="88" spans="2:8" x14ac:dyDescent="0.3">
      <c r="B88" s="1" t="s">
        <v>16</v>
      </c>
      <c r="C88" s="2">
        <v>41181</v>
      </c>
      <c r="D88" s="2">
        <v>41192</v>
      </c>
      <c r="E88" s="44">
        <f>AND(vacations[[#This Row],[Start Date]]&gt;start, vacations[[#This Row],[End Date]]&lt;end)*COUNTIFS($B$4:B88, B88, $C$4:C88, "&gt;"&amp;start, $D$4:D88, "&lt;"&amp;end)</f>
        <v>0</v>
      </c>
      <c r="F88" t="str">
        <f>IF(AND(vacations[[#This Row],[Start Date]]&gt;start, vacations[[#This Row],[End Date]]&lt;end), "Yes", "No")</f>
        <v>No</v>
      </c>
      <c r="G88" s="13"/>
      <c r="H88"/>
    </row>
    <row r="89" spans="2:8" x14ac:dyDescent="0.3">
      <c r="B89" s="3" t="s">
        <v>27</v>
      </c>
      <c r="C89" s="4">
        <v>41183</v>
      </c>
      <c r="D89" s="4">
        <v>41186</v>
      </c>
      <c r="E89" s="45">
        <f>AND(vacations[[#This Row],[Start Date]]&gt;start, vacations[[#This Row],[End Date]]&lt;end)*COUNTIFS($B$4:B89, B89, $C$4:C89, "&gt;"&amp;start, $D$4:D89, "&lt;"&amp;end)</f>
        <v>0</v>
      </c>
      <c r="F89" t="str">
        <f>IF(AND(vacations[[#This Row],[Start Date]]&gt;start, vacations[[#This Row],[End Date]]&lt;end), "Yes", "No")</f>
        <v>No</v>
      </c>
      <c r="G89" s="13"/>
      <c r="H89"/>
    </row>
    <row r="90" spans="2:8" x14ac:dyDescent="0.3">
      <c r="B90" s="1" t="s">
        <v>8</v>
      </c>
      <c r="C90" s="2">
        <v>41187</v>
      </c>
      <c r="D90" s="2">
        <v>41190</v>
      </c>
      <c r="E90" s="44">
        <f>AND(vacations[[#This Row],[Start Date]]&gt;start, vacations[[#This Row],[End Date]]&lt;end)*COUNTIFS($B$4:B90, B90, $C$4:C90, "&gt;"&amp;start, $D$4:D90, "&lt;"&amp;end)</f>
        <v>0</v>
      </c>
      <c r="F90" t="str">
        <f>IF(AND(vacations[[#This Row],[Start Date]]&gt;start, vacations[[#This Row],[End Date]]&lt;end), "Yes", "No")</f>
        <v>No</v>
      </c>
      <c r="G90" s="13"/>
      <c r="H90"/>
    </row>
    <row r="91" spans="2:8" x14ac:dyDescent="0.3">
      <c r="B91" s="3" t="s">
        <v>24</v>
      </c>
      <c r="C91" s="4">
        <v>41196</v>
      </c>
      <c r="D91" s="4">
        <v>41197</v>
      </c>
      <c r="E91" s="45">
        <f>AND(vacations[[#This Row],[Start Date]]&gt;start, vacations[[#This Row],[End Date]]&lt;end)*COUNTIFS($B$4:B91, B91, $C$4:C91, "&gt;"&amp;start, $D$4:D91, "&lt;"&amp;end)</f>
        <v>0</v>
      </c>
      <c r="F91" t="str">
        <f>IF(AND(vacations[[#This Row],[Start Date]]&gt;start, vacations[[#This Row],[End Date]]&lt;end), "Yes", "No")</f>
        <v>No</v>
      </c>
      <c r="G91" s="13"/>
      <c r="H91"/>
    </row>
    <row r="92" spans="2:8" x14ac:dyDescent="0.3">
      <c r="B92" s="1" t="s">
        <v>20</v>
      </c>
      <c r="C92" s="2">
        <v>41199</v>
      </c>
      <c r="D92" s="2">
        <v>41211</v>
      </c>
      <c r="E92" s="44">
        <f>AND(vacations[[#This Row],[Start Date]]&gt;start, vacations[[#This Row],[End Date]]&lt;end)*COUNTIFS($B$4:B92, B92, $C$4:C92, "&gt;"&amp;start, $D$4:D92, "&lt;"&amp;end)</f>
        <v>0</v>
      </c>
      <c r="F92" t="str">
        <f>IF(AND(vacations[[#This Row],[Start Date]]&gt;start, vacations[[#This Row],[End Date]]&lt;end), "Yes", "No")</f>
        <v>No</v>
      </c>
      <c r="G92" s="13"/>
      <c r="H92"/>
    </row>
    <row r="93" spans="2:8" x14ac:dyDescent="0.3">
      <c r="B93" s="3" t="s">
        <v>16</v>
      </c>
      <c r="C93" s="4">
        <v>41200</v>
      </c>
      <c r="D93" s="4">
        <v>41203</v>
      </c>
      <c r="E93" s="45">
        <f>AND(vacations[[#This Row],[Start Date]]&gt;start, vacations[[#This Row],[End Date]]&lt;end)*COUNTIFS($B$4:B93, B93, $C$4:C93, "&gt;"&amp;start, $D$4:D93, "&lt;"&amp;end)</f>
        <v>0</v>
      </c>
      <c r="F93" t="str">
        <f>IF(AND(vacations[[#This Row],[Start Date]]&gt;start, vacations[[#This Row],[End Date]]&lt;end), "Yes", "No")</f>
        <v>No</v>
      </c>
      <c r="G93" s="13"/>
      <c r="H93"/>
    </row>
    <row r="94" spans="2:8" x14ac:dyDescent="0.3">
      <c r="B94" s="1" t="s">
        <v>24</v>
      </c>
      <c r="C94" s="2">
        <v>41200</v>
      </c>
      <c r="D94" s="2">
        <v>41201</v>
      </c>
      <c r="E94" s="44">
        <f>AND(vacations[[#This Row],[Start Date]]&gt;start, vacations[[#This Row],[End Date]]&lt;end)*COUNTIFS($B$4:B94, B94, $C$4:C94, "&gt;"&amp;start, $D$4:D94, "&lt;"&amp;end)</f>
        <v>0</v>
      </c>
      <c r="F94" t="str">
        <f>IF(AND(vacations[[#This Row],[Start Date]]&gt;start, vacations[[#This Row],[End Date]]&lt;end), "Yes", "No")</f>
        <v>No</v>
      </c>
      <c r="G94" s="13"/>
      <c r="H94"/>
    </row>
    <row r="95" spans="2:8" x14ac:dyDescent="0.3">
      <c r="B95" s="3" t="s">
        <v>5</v>
      </c>
      <c r="C95" s="4">
        <v>41203</v>
      </c>
      <c r="D95" s="4">
        <v>41206</v>
      </c>
      <c r="E95" s="45">
        <f>AND(vacations[[#This Row],[Start Date]]&gt;start, vacations[[#This Row],[End Date]]&lt;end)*COUNTIFS($B$4:B95, B95, $C$4:C95, "&gt;"&amp;start, $D$4:D95, "&lt;"&amp;end)</f>
        <v>0</v>
      </c>
      <c r="F95" t="str">
        <f>IF(AND(vacations[[#This Row],[Start Date]]&gt;start, vacations[[#This Row],[End Date]]&lt;end), "Yes", "No")</f>
        <v>No</v>
      </c>
      <c r="G95" s="13"/>
      <c r="H95"/>
    </row>
    <row r="96" spans="2:8" x14ac:dyDescent="0.3">
      <c r="B96" s="1" t="s">
        <v>28</v>
      </c>
      <c r="C96" s="2">
        <v>41203</v>
      </c>
      <c r="D96" s="2">
        <v>41211</v>
      </c>
      <c r="E96" s="44">
        <f>AND(vacations[[#This Row],[Start Date]]&gt;start, vacations[[#This Row],[End Date]]&lt;end)*COUNTIFS($B$4:B96, B96, $C$4:C96, "&gt;"&amp;start, $D$4:D96, "&lt;"&amp;end)</f>
        <v>0</v>
      </c>
      <c r="F96" t="str">
        <f>IF(AND(vacations[[#This Row],[Start Date]]&gt;start, vacations[[#This Row],[End Date]]&lt;end), "Yes", "No")</f>
        <v>No</v>
      </c>
      <c r="G96" s="13"/>
      <c r="H96"/>
    </row>
    <row r="97" spans="2:8" x14ac:dyDescent="0.3">
      <c r="B97" s="3" t="s">
        <v>15</v>
      </c>
      <c r="C97" s="4">
        <v>41207</v>
      </c>
      <c r="D97" s="4">
        <v>41212</v>
      </c>
      <c r="E97" s="45">
        <f>AND(vacations[[#This Row],[Start Date]]&gt;start, vacations[[#This Row],[End Date]]&lt;end)*COUNTIFS($B$4:B97, B97, $C$4:C97, "&gt;"&amp;start, $D$4:D97, "&lt;"&amp;end)</f>
        <v>0</v>
      </c>
      <c r="F97" t="str">
        <f>IF(AND(vacations[[#This Row],[Start Date]]&gt;start, vacations[[#This Row],[End Date]]&lt;end), "Yes", "No")</f>
        <v>No</v>
      </c>
      <c r="G97" s="13"/>
      <c r="H97"/>
    </row>
    <row r="98" spans="2:8" x14ac:dyDescent="0.3">
      <c r="B98" s="1" t="s">
        <v>3</v>
      </c>
      <c r="C98" s="2">
        <v>41213</v>
      </c>
      <c r="D98" s="2">
        <v>41217</v>
      </c>
      <c r="E98" s="44">
        <f>AND(vacations[[#This Row],[Start Date]]&gt;start, vacations[[#This Row],[End Date]]&lt;end)*COUNTIFS($B$4:B98, B98, $C$4:C98, "&gt;"&amp;start, $D$4:D98, "&lt;"&amp;end)</f>
        <v>0</v>
      </c>
      <c r="F98" t="str">
        <f>IF(AND(vacations[[#This Row],[Start Date]]&gt;start, vacations[[#This Row],[End Date]]&lt;end), "Yes", "No")</f>
        <v>No</v>
      </c>
      <c r="G98" s="13"/>
      <c r="H98"/>
    </row>
    <row r="99" spans="2:8" x14ac:dyDescent="0.3">
      <c r="B99" s="3" t="s">
        <v>27</v>
      </c>
      <c r="C99" s="4">
        <v>41214</v>
      </c>
      <c r="D99" s="4">
        <v>41218</v>
      </c>
      <c r="E99" s="45">
        <f>AND(vacations[[#This Row],[Start Date]]&gt;start, vacations[[#This Row],[End Date]]&lt;end)*COUNTIFS($B$4:B99, B99, $C$4:C99, "&gt;"&amp;start, $D$4:D99, "&lt;"&amp;end)</f>
        <v>0</v>
      </c>
      <c r="F99" t="str">
        <f>IF(AND(vacations[[#This Row],[Start Date]]&gt;start, vacations[[#This Row],[End Date]]&lt;end), "Yes", "No")</f>
        <v>No</v>
      </c>
      <c r="G99" s="13"/>
      <c r="H99"/>
    </row>
    <row r="100" spans="2:8" x14ac:dyDescent="0.3">
      <c r="B100" s="1" t="s">
        <v>8</v>
      </c>
      <c r="C100" s="2">
        <v>41220</v>
      </c>
      <c r="D100" s="2">
        <v>41221</v>
      </c>
      <c r="E100" s="44">
        <f>AND(vacations[[#This Row],[Start Date]]&gt;start, vacations[[#This Row],[End Date]]&lt;end)*COUNTIFS($B$4:B100, B100, $C$4:C100, "&gt;"&amp;start, $D$4:D100, "&lt;"&amp;end)</f>
        <v>0</v>
      </c>
      <c r="F100" t="str">
        <f>IF(AND(vacations[[#This Row],[Start Date]]&gt;start, vacations[[#This Row],[End Date]]&lt;end), "Yes", "No")</f>
        <v>No</v>
      </c>
      <c r="G100" s="13"/>
      <c r="H100"/>
    </row>
    <row r="101" spans="2:8" x14ac:dyDescent="0.3">
      <c r="B101" s="3" t="s">
        <v>8</v>
      </c>
      <c r="C101" s="4">
        <v>41222</v>
      </c>
      <c r="D101" s="4">
        <v>41225</v>
      </c>
      <c r="E101" s="45">
        <f>AND(vacations[[#This Row],[Start Date]]&gt;start, vacations[[#This Row],[End Date]]&lt;end)*COUNTIFS($B$4:B101, B101, $C$4:C101, "&gt;"&amp;start, $D$4:D101, "&lt;"&amp;end)</f>
        <v>0</v>
      </c>
      <c r="F101" t="str">
        <f>IF(AND(vacations[[#This Row],[Start Date]]&gt;start, vacations[[#This Row],[End Date]]&lt;end), "Yes", "No")</f>
        <v>No</v>
      </c>
      <c r="G101" s="13"/>
      <c r="H101"/>
    </row>
    <row r="102" spans="2:8" x14ac:dyDescent="0.3">
      <c r="B102" s="1" t="s">
        <v>26</v>
      </c>
      <c r="C102" s="2">
        <v>41234</v>
      </c>
      <c r="D102" s="2">
        <v>41239</v>
      </c>
      <c r="E102" s="44">
        <f>AND(vacations[[#This Row],[Start Date]]&gt;start, vacations[[#This Row],[End Date]]&lt;end)*COUNTIFS($B$4:B102, B102, $C$4:C102, "&gt;"&amp;start, $D$4:D102, "&lt;"&amp;end)</f>
        <v>0</v>
      </c>
      <c r="F102" t="str">
        <f>IF(AND(vacations[[#This Row],[Start Date]]&gt;start, vacations[[#This Row],[End Date]]&lt;end), "Yes", "No")</f>
        <v>No</v>
      </c>
      <c r="G102" s="13"/>
      <c r="H102"/>
    </row>
    <row r="103" spans="2:8" x14ac:dyDescent="0.3">
      <c r="B103" s="3" t="s">
        <v>17</v>
      </c>
      <c r="C103" s="4">
        <v>41237</v>
      </c>
      <c r="D103" s="4">
        <v>41243</v>
      </c>
      <c r="E103" s="45">
        <f>AND(vacations[[#This Row],[Start Date]]&gt;start, vacations[[#This Row],[End Date]]&lt;end)*COUNTIFS($B$4:B103, B103, $C$4:C103, "&gt;"&amp;start, $D$4:D103, "&lt;"&amp;end)</f>
        <v>0</v>
      </c>
      <c r="F103" t="str">
        <f>IF(AND(vacations[[#This Row],[Start Date]]&gt;start, vacations[[#This Row],[End Date]]&lt;end), "Yes", "No")</f>
        <v>No</v>
      </c>
      <c r="G103" s="13"/>
      <c r="H103"/>
    </row>
    <row r="104" spans="2:8" x14ac:dyDescent="0.3">
      <c r="B104" s="1" t="s">
        <v>24</v>
      </c>
      <c r="C104" s="2">
        <v>41239</v>
      </c>
      <c r="D104" s="2">
        <v>41249</v>
      </c>
      <c r="E104" s="44">
        <f>AND(vacations[[#This Row],[Start Date]]&gt;start, vacations[[#This Row],[End Date]]&lt;end)*COUNTIFS($B$4:B104, B104, $C$4:C104, "&gt;"&amp;start, $D$4:D104, "&lt;"&amp;end)</f>
        <v>0</v>
      </c>
      <c r="F104" t="str">
        <f>IF(AND(vacations[[#This Row],[Start Date]]&gt;start, vacations[[#This Row],[End Date]]&lt;end), "Yes", "No")</f>
        <v>No</v>
      </c>
      <c r="G104" s="13"/>
      <c r="H104"/>
    </row>
    <row r="105" spans="2:8" x14ac:dyDescent="0.3">
      <c r="B105" s="3" t="s">
        <v>28</v>
      </c>
      <c r="C105" s="4">
        <v>41241</v>
      </c>
      <c r="D105" s="4">
        <v>41243</v>
      </c>
      <c r="E105" s="45">
        <f>AND(vacations[[#This Row],[Start Date]]&gt;start, vacations[[#This Row],[End Date]]&lt;end)*COUNTIFS($B$4:B105, B105, $C$4:C105, "&gt;"&amp;start, $D$4:D105, "&lt;"&amp;end)</f>
        <v>0</v>
      </c>
      <c r="F105" t="str">
        <f>IF(AND(vacations[[#This Row],[Start Date]]&gt;start, vacations[[#This Row],[End Date]]&lt;end), "Yes", "No")</f>
        <v>No</v>
      </c>
      <c r="G105" s="13"/>
      <c r="H105"/>
    </row>
    <row r="106" spans="2:8" x14ac:dyDescent="0.3">
      <c r="B106" s="1" t="s">
        <v>16</v>
      </c>
      <c r="C106" s="2">
        <v>41242</v>
      </c>
      <c r="D106" s="2">
        <v>41244</v>
      </c>
      <c r="E106" s="44">
        <f>AND(vacations[[#This Row],[Start Date]]&gt;start, vacations[[#This Row],[End Date]]&lt;end)*COUNTIFS($B$4:B106, B106, $C$4:C106, "&gt;"&amp;start, $D$4:D106, "&lt;"&amp;end)</f>
        <v>0</v>
      </c>
      <c r="F106" t="str">
        <f>IF(AND(vacations[[#This Row],[Start Date]]&gt;start, vacations[[#This Row],[End Date]]&lt;end), "Yes", "No")</f>
        <v>No</v>
      </c>
      <c r="G106" s="13"/>
      <c r="H106"/>
    </row>
    <row r="107" spans="2:8" x14ac:dyDescent="0.3">
      <c r="B107" s="3" t="s">
        <v>4</v>
      </c>
      <c r="C107" s="4">
        <v>41244</v>
      </c>
      <c r="D107" s="4">
        <v>41253</v>
      </c>
      <c r="E107" s="45">
        <f>AND(vacations[[#This Row],[Start Date]]&gt;start, vacations[[#This Row],[End Date]]&lt;end)*COUNTIFS($B$4:B107, B107, $C$4:C107, "&gt;"&amp;start, $D$4:D107, "&lt;"&amp;end)</f>
        <v>0</v>
      </c>
      <c r="F107" t="str">
        <f>IF(AND(vacations[[#This Row],[Start Date]]&gt;start, vacations[[#This Row],[End Date]]&lt;end), "Yes", "No")</f>
        <v>No</v>
      </c>
      <c r="G107" s="13"/>
      <c r="H107"/>
    </row>
    <row r="108" spans="2:8" x14ac:dyDescent="0.3">
      <c r="B108" s="1" t="s">
        <v>28</v>
      </c>
      <c r="C108" s="2">
        <v>41244</v>
      </c>
      <c r="D108" s="2">
        <v>41246</v>
      </c>
      <c r="E108" s="44">
        <f>AND(vacations[[#This Row],[Start Date]]&gt;start, vacations[[#This Row],[End Date]]&lt;end)*COUNTIFS($B$4:B108, B108, $C$4:C108, "&gt;"&amp;start, $D$4:D108, "&lt;"&amp;end)</f>
        <v>0</v>
      </c>
      <c r="F108" t="str">
        <f>IF(AND(vacations[[#This Row],[Start Date]]&gt;start, vacations[[#This Row],[End Date]]&lt;end), "Yes", "No")</f>
        <v>No</v>
      </c>
      <c r="G108" s="13"/>
      <c r="H108"/>
    </row>
    <row r="109" spans="2:8" x14ac:dyDescent="0.3">
      <c r="B109" s="3" t="s">
        <v>17</v>
      </c>
      <c r="C109" s="4">
        <v>41244</v>
      </c>
      <c r="D109" s="4">
        <v>41249</v>
      </c>
      <c r="E109" s="45">
        <f>AND(vacations[[#This Row],[Start Date]]&gt;start, vacations[[#This Row],[End Date]]&lt;end)*COUNTIFS($B$4:B109, B109, $C$4:C109, "&gt;"&amp;start, $D$4:D109, "&lt;"&amp;end)</f>
        <v>0</v>
      </c>
      <c r="F109" t="str">
        <f>IF(AND(vacations[[#This Row],[Start Date]]&gt;start, vacations[[#This Row],[End Date]]&lt;end), "Yes", "No")</f>
        <v>No</v>
      </c>
      <c r="G109" s="13"/>
      <c r="H109"/>
    </row>
    <row r="110" spans="2:8" x14ac:dyDescent="0.3">
      <c r="B110" s="1" t="s">
        <v>12</v>
      </c>
      <c r="C110" s="2">
        <v>41247</v>
      </c>
      <c r="D110" s="2">
        <v>41249</v>
      </c>
      <c r="E110" s="44">
        <f>AND(vacations[[#This Row],[Start Date]]&gt;start, vacations[[#This Row],[End Date]]&lt;end)*COUNTIFS($B$4:B110, B110, $C$4:C110, "&gt;"&amp;start, $D$4:D110, "&lt;"&amp;end)</f>
        <v>0</v>
      </c>
      <c r="F110" t="str">
        <f>IF(AND(vacations[[#This Row],[Start Date]]&gt;start, vacations[[#This Row],[End Date]]&lt;end), "Yes", "No")</f>
        <v>No</v>
      </c>
      <c r="G110" s="13"/>
      <c r="H110"/>
    </row>
    <row r="111" spans="2:8" x14ac:dyDescent="0.3">
      <c r="B111" s="3" t="s">
        <v>14</v>
      </c>
      <c r="C111" s="4">
        <v>41250</v>
      </c>
      <c r="D111" s="4">
        <v>41261</v>
      </c>
      <c r="E111" s="45">
        <f>AND(vacations[[#This Row],[Start Date]]&gt;start, vacations[[#This Row],[End Date]]&lt;end)*COUNTIFS($B$4:B111, B111, $C$4:C111, "&gt;"&amp;start, $D$4:D111, "&lt;"&amp;end)</f>
        <v>0</v>
      </c>
      <c r="F111" t="str">
        <f>IF(AND(vacations[[#This Row],[Start Date]]&gt;start, vacations[[#This Row],[End Date]]&lt;end), "Yes", "No")</f>
        <v>No</v>
      </c>
      <c r="G111" s="13"/>
      <c r="H111"/>
    </row>
    <row r="112" spans="2:8" x14ac:dyDescent="0.3">
      <c r="B112" s="1" t="s">
        <v>7</v>
      </c>
      <c r="C112" s="2">
        <v>41251</v>
      </c>
      <c r="D112" s="2">
        <v>41253</v>
      </c>
      <c r="E112" s="44">
        <f>AND(vacations[[#This Row],[Start Date]]&gt;start, vacations[[#This Row],[End Date]]&lt;end)*COUNTIFS($B$4:B112, B112, $C$4:C112, "&gt;"&amp;start, $D$4:D112, "&lt;"&amp;end)</f>
        <v>0</v>
      </c>
      <c r="F112" t="str">
        <f>IF(AND(vacations[[#This Row],[Start Date]]&gt;start, vacations[[#This Row],[End Date]]&lt;end), "Yes", "No")</f>
        <v>No</v>
      </c>
      <c r="G112" s="13"/>
      <c r="H112"/>
    </row>
    <row r="113" spans="2:8" x14ac:dyDescent="0.3">
      <c r="B113" s="3" t="s">
        <v>24</v>
      </c>
      <c r="C113" s="4">
        <v>41251</v>
      </c>
      <c r="D113" s="4">
        <v>41252</v>
      </c>
      <c r="E113" s="45">
        <f>AND(vacations[[#This Row],[Start Date]]&gt;start, vacations[[#This Row],[End Date]]&lt;end)*COUNTIFS($B$4:B113, B113, $C$4:C113, "&gt;"&amp;start, $D$4:D113, "&lt;"&amp;end)</f>
        <v>0</v>
      </c>
      <c r="F113" t="str">
        <f>IF(AND(vacations[[#This Row],[Start Date]]&gt;start, vacations[[#This Row],[End Date]]&lt;end), "Yes", "No")</f>
        <v>No</v>
      </c>
      <c r="G113" s="13"/>
      <c r="H113"/>
    </row>
    <row r="114" spans="2:8" x14ac:dyDescent="0.3">
      <c r="B114" s="1" t="s">
        <v>8</v>
      </c>
      <c r="C114" s="2">
        <v>41251</v>
      </c>
      <c r="D114" s="2">
        <v>41255</v>
      </c>
      <c r="E114" s="44">
        <f>AND(vacations[[#This Row],[Start Date]]&gt;start, vacations[[#This Row],[End Date]]&lt;end)*COUNTIFS($B$4:B114, B114, $C$4:C114, "&gt;"&amp;start, $D$4:D114, "&lt;"&amp;end)</f>
        <v>0</v>
      </c>
      <c r="F114" t="str">
        <f>IF(AND(vacations[[#This Row],[Start Date]]&gt;start, vacations[[#This Row],[End Date]]&lt;end), "Yes", "No")</f>
        <v>No</v>
      </c>
      <c r="G114" s="13"/>
      <c r="H114"/>
    </row>
    <row r="115" spans="2:8" x14ac:dyDescent="0.3">
      <c r="B115" s="3" t="s">
        <v>16</v>
      </c>
      <c r="C115" s="4">
        <v>41252</v>
      </c>
      <c r="D115" s="4">
        <v>41255</v>
      </c>
      <c r="E115" s="45">
        <f>AND(vacations[[#This Row],[Start Date]]&gt;start, vacations[[#This Row],[End Date]]&lt;end)*COUNTIFS($B$4:B115, B115, $C$4:C115, "&gt;"&amp;start, $D$4:D115, "&lt;"&amp;end)</f>
        <v>0</v>
      </c>
      <c r="F115" t="str">
        <f>IF(AND(vacations[[#This Row],[Start Date]]&gt;start, vacations[[#This Row],[End Date]]&lt;end), "Yes", "No")</f>
        <v>No</v>
      </c>
      <c r="G115" s="13"/>
      <c r="H115"/>
    </row>
    <row r="116" spans="2:8" x14ac:dyDescent="0.3">
      <c r="B116" s="1" t="s">
        <v>18</v>
      </c>
      <c r="C116" s="2">
        <v>41256</v>
      </c>
      <c r="D116" s="2">
        <v>41261</v>
      </c>
      <c r="E116" s="44">
        <f>AND(vacations[[#This Row],[Start Date]]&gt;start, vacations[[#This Row],[End Date]]&lt;end)*COUNTIFS($B$4:B116, B116, $C$4:C116, "&gt;"&amp;start, $D$4:D116, "&lt;"&amp;end)</f>
        <v>0</v>
      </c>
      <c r="F116" t="str">
        <f>IF(AND(vacations[[#This Row],[Start Date]]&gt;start, vacations[[#This Row],[End Date]]&lt;end), "Yes", "No")</f>
        <v>No</v>
      </c>
      <c r="G116" s="13"/>
      <c r="H116"/>
    </row>
    <row r="117" spans="2:8" x14ac:dyDescent="0.3">
      <c r="B117" s="3" t="s">
        <v>11</v>
      </c>
      <c r="C117" s="4">
        <v>41259</v>
      </c>
      <c r="D117" s="4">
        <v>41265</v>
      </c>
      <c r="E117" s="45">
        <f>AND(vacations[[#This Row],[Start Date]]&gt;start, vacations[[#This Row],[End Date]]&lt;end)*COUNTIFS($B$4:B117, B117, $C$4:C117, "&gt;"&amp;start, $D$4:D117, "&lt;"&amp;end)</f>
        <v>0</v>
      </c>
      <c r="F117" t="str">
        <f>IF(AND(vacations[[#This Row],[Start Date]]&gt;start, vacations[[#This Row],[End Date]]&lt;end), "Yes", "No")</f>
        <v>No</v>
      </c>
      <c r="G117" s="13"/>
      <c r="H117"/>
    </row>
    <row r="118" spans="2:8" x14ac:dyDescent="0.3">
      <c r="B118" s="1" t="s">
        <v>24</v>
      </c>
      <c r="C118" s="2">
        <v>41262</v>
      </c>
      <c r="D118" s="2">
        <v>41266</v>
      </c>
      <c r="E118" s="44">
        <f>AND(vacations[[#This Row],[Start Date]]&gt;start, vacations[[#This Row],[End Date]]&lt;end)*COUNTIFS($B$4:B118, B118, $C$4:C118, "&gt;"&amp;start, $D$4:D118, "&lt;"&amp;end)</f>
        <v>0</v>
      </c>
      <c r="F118" t="str">
        <f>IF(AND(vacations[[#This Row],[Start Date]]&gt;start, vacations[[#This Row],[End Date]]&lt;end), "Yes", "No")</f>
        <v>No</v>
      </c>
      <c r="G118" s="13"/>
      <c r="H118"/>
    </row>
    <row r="119" spans="2:8" x14ac:dyDescent="0.3">
      <c r="B119" s="3" t="s">
        <v>24</v>
      </c>
      <c r="C119" s="4">
        <v>41267</v>
      </c>
      <c r="D119" s="4">
        <v>41269</v>
      </c>
      <c r="E119" s="45">
        <f>AND(vacations[[#This Row],[Start Date]]&gt;start, vacations[[#This Row],[End Date]]&lt;end)*COUNTIFS($B$4:B119, B119, $C$4:C119, "&gt;"&amp;start, $D$4:D119, "&lt;"&amp;end)</f>
        <v>0</v>
      </c>
      <c r="F119" t="str">
        <f>IF(AND(vacations[[#This Row],[Start Date]]&gt;start, vacations[[#This Row],[End Date]]&lt;end), "Yes", "No")</f>
        <v>No</v>
      </c>
      <c r="G119" s="13"/>
      <c r="H119"/>
    </row>
    <row r="120" spans="2:8" x14ac:dyDescent="0.3">
      <c r="B120" s="1" t="s">
        <v>25</v>
      </c>
      <c r="C120" s="2">
        <v>41269</v>
      </c>
      <c r="D120" s="2">
        <v>41270</v>
      </c>
      <c r="E120" s="44">
        <f>AND(vacations[[#This Row],[Start Date]]&gt;start, vacations[[#This Row],[End Date]]&lt;end)*COUNTIFS($B$4:B120, B120, $C$4:C120, "&gt;"&amp;start, $D$4:D120, "&lt;"&amp;end)</f>
        <v>0</v>
      </c>
      <c r="F120" t="str">
        <f>IF(AND(vacations[[#This Row],[Start Date]]&gt;start, vacations[[#This Row],[End Date]]&lt;end), "Yes", "No")</f>
        <v>No</v>
      </c>
      <c r="G120" s="13"/>
      <c r="H120"/>
    </row>
    <row r="121" spans="2:8" x14ac:dyDescent="0.3">
      <c r="B121" s="3" t="s">
        <v>12</v>
      </c>
      <c r="C121" s="4">
        <v>41269</v>
      </c>
      <c r="D121" s="4">
        <v>41276</v>
      </c>
      <c r="E121" s="45">
        <f>AND(vacations[[#This Row],[Start Date]]&gt;start, vacations[[#This Row],[End Date]]&lt;end)*COUNTIFS($B$4:B121, B121, $C$4:C121, "&gt;"&amp;start, $D$4:D121, "&lt;"&amp;end)</f>
        <v>0</v>
      </c>
      <c r="F121" t="str">
        <f>IF(AND(vacations[[#This Row],[Start Date]]&gt;start, vacations[[#This Row],[End Date]]&lt;end), "Yes", "No")</f>
        <v>No</v>
      </c>
      <c r="G121" s="13"/>
      <c r="H121"/>
    </row>
    <row r="122" spans="2:8" x14ac:dyDescent="0.3">
      <c r="B122" s="1" t="s">
        <v>10</v>
      </c>
      <c r="C122" s="2">
        <v>41271</v>
      </c>
      <c r="D122" s="2">
        <v>41274</v>
      </c>
      <c r="E122" s="44">
        <f>AND(vacations[[#This Row],[Start Date]]&gt;start, vacations[[#This Row],[End Date]]&lt;end)*COUNTIFS($B$4:B122, B122, $C$4:C122, "&gt;"&amp;start, $D$4:D122, "&lt;"&amp;end)</f>
        <v>0</v>
      </c>
      <c r="F122" t="str">
        <f>IF(AND(vacations[[#This Row],[Start Date]]&gt;start, vacations[[#This Row],[End Date]]&lt;end), "Yes", "No")</f>
        <v>No</v>
      </c>
      <c r="G122" s="13"/>
      <c r="H122"/>
    </row>
    <row r="123" spans="2:8" x14ac:dyDescent="0.3">
      <c r="B123" s="6" t="s">
        <v>19</v>
      </c>
      <c r="C123" s="7">
        <v>41273</v>
      </c>
      <c r="D123" s="7">
        <v>41280</v>
      </c>
      <c r="E123" s="45">
        <f>AND(vacations[[#This Row],[Start Date]]&gt;start, vacations[[#This Row],[End Date]]&lt;end)*COUNTIFS($B$4:B123, B123, $C$4:C123, "&gt;"&amp;start, $D$4:D123, "&lt;"&amp;end)</f>
        <v>0</v>
      </c>
      <c r="F123" t="str">
        <f>IF(AND(vacations[[#This Row],[Start Date]]&gt;start, vacations[[#This Row],[End Date]]&lt;end), "Yes", "No")</f>
        <v>No</v>
      </c>
      <c r="G123" s="13"/>
      <c r="H123"/>
    </row>
  </sheetData>
  <mergeCells count="8">
    <mergeCell ref="H27:L27"/>
    <mergeCell ref="H28:L28"/>
    <mergeCell ref="H11:L12"/>
    <mergeCell ref="H16:L18"/>
    <mergeCell ref="H22:L22"/>
    <mergeCell ref="H23:L23"/>
    <mergeCell ref="H24:L24"/>
    <mergeCell ref="H26:L26"/>
  </mergeCells>
  <hyperlinks>
    <hyperlink ref="H22:L22" r:id="rId1" display="SUMIFS formula?!?" xr:uid="{00000000-0004-0000-0000-000000000000}"/>
    <hyperlink ref="H23:L23" r:id="rId2" display="SUMPRODUCT formula" xr:uid="{00000000-0004-0000-0000-000001000000}"/>
    <hyperlink ref="H24:L24" r:id="rId3" display="Range Lookup" xr:uid="{00000000-0004-0000-0000-000002000000}"/>
    <hyperlink ref="H26:L26" r:id="rId4" display="Excel formula home work &amp; challenges" xr:uid="{00000000-0004-0000-0000-000003000000}"/>
    <hyperlink ref="H27:L27" r:id="rId5" display="Visit Chandoo.org" xr:uid="{00000000-0004-0000-0000-000004000000}"/>
    <hyperlink ref="H28:L28" r:id="rId6" display="Join our FREE Newsletter" xr:uid="{00000000-0004-0000-0000-000005000000}"/>
  </hyperlinks>
  <pageMargins left="0.7" right="0.7" top="0.75" bottom="0.75" header="0.3" footer="0.3"/>
  <legacyDrawing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end</vt:lpstr>
      <vt:lpstr>start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Tigran Badalyan</cp:lastModifiedBy>
  <dcterms:created xsi:type="dcterms:W3CDTF">2013-01-25T05:06:26Z</dcterms:created>
  <dcterms:modified xsi:type="dcterms:W3CDTF">2024-03-08T13:50:47Z</dcterms:modified>
</cp:coreProperties>
</file>